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95" windowHeight="7770" activeTab="4"/>
  </bookViews>
  <sheets>
    <sheet name="train" sheetId="2" r:id="rId1"/>
    <sheet name="test" sheetId="3" r:id="rId2"/>
    <sheet name="all" sheetId="4" r:id="rId3"/>
    <sheet name="corr" sheetId="7" r:id="rId4"/>
    <sheet name="survival" sheetId="6" r:id="rId5"/>
    <sheet name="group" sheetId="5" r:id="rId6"/>
  </sheets>
  <definedNames>
    <definedName name="_xlnm._FilterDatabase" localSheetId="2" hidden="1">all!$A$1:$AQ$1310</definedName>
    <definedName name="_xlnm._FilterDatabase" localSheetId="5" hidden="1">group!$E$1:$E$1310</definedName>
    <definedName name="_xlnm._FilterDatabase" localSheetId="0" hidden="1">train!$A$1:$L$892</definedName>
  </definedNames>
  <calcPr calcId="1445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K66" i="6" l="1"/>
  <c r="K6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47" i="6"/>
  <c r="K39" i="6"/>
  <c r="K38" i="6"/>
  <c r="K37" i="6"/>
  <c r="K36" i="6"/>
  <c r="K24" i="6"/>
  <c r="K25" i="6"/>
  <c r="K26" i="6"/>
  <c r="K27" i="6"/>
  <c r="K28" i="6"/>
  <c r="K29" i="6"/>
  <c r="K30" i="6"/>
  <c r="K31" i="6"/>
  <c r="K32" i="6"/>
  <c r="K33" i="6"/>
  <c r="K34" i="6"/>
  <c r="K3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6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21" i="6"/>
  <c r="D122" i="6"/>
  <c r="D123" i="6"/>
  <c r="D124" i="6"/>
  <c r="D120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300" i="4"/>
  <c r="P301" i="4"/>
  <c r="P302" i="4"/>
  <c r="P303" i="4"/>
  <c r="P304" i="4"/>
  <c r="P305" i="4"/>
  <c r="P306" i="4"/>
  <c r="P309" i="4"/>
  <c r="P310" i="4"/>
  <c r="P311" i="4"/>
  <c r="P312" i="4"/>
  <c r="P313" i="4"/>
  <c r="P314" i="4"/>
  <c r="P315" i="4"/>
  <c r="P316" i="4"/>
  <c r="P317" i="4"/>
  <c r="P318" i="4"/>
  <c r="P319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2" i="4"/>
  <c r="P693" i="4"/>
  <c r="P694" i="4"/>
  <c r="P695" i="4"/>
  <c r="P696" i="4"/>
  <c r="P697" i="4"/>
  <c r="P698" i="4"/>
  <c r="P699" i="4"/>
  <c r="P701" i="4"/>
  <c r="P702" i="4"/>
  <c r="P703" i="4"/>
  <c r="P704" i="4"/>
  <c r="P705" i="4"/>
  <c r="P706" i="4"/>
  <c r="P707" i="4"/>
  <c r="P708" i="4"/>
  <c r="P709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4" i="4"/>
  <c r="P1295" i="4"/>
  <c r="P1296" i="4"/>
  <c r="P1297" i="4"/>
  <c r="P1298" i="4"/>
  <c r="P1299" i="4"/>
  <c r="P1301" i="4"/>
  <c r="P1302" i="4"/>
  <c r="P1303" i="4"/>
  <c r="P1304" i="4"/>
  <c r="P1305" i="4"/>
  <c r="P1306" i="4"/>
  <c r="P1307" i="4"/>
  <c r="P1308" i="4"/>
  <c r="P1309" i="4"/>
  <c r="P1310" i="4"/>
  <c r="P2" i="4"/>
  <c r="N3" i="5"/>
  <c r="N4" i="5"/>
  <c r="N5" i="5"/>
  <c r="N6" i="5"/>
  <c r="N7" i="5"/>
  <c r="N8" i="5"/>
  <c r="N9" i="5"/>
  <c r="N10" i="5"/>
  <c r="N11" i="5"/>
  <c r="N12" i="5"/>
  <c r="N13" i="5"/>
  <c r="P217" i="4" s="1"/>
  <c r="N14" i="5"/>
  <c r="N15" i="5"/>
  <c r="P270" i="4" s="1"/>
  <c r="N16" i="5"/>
  <c r="N17" i="5"/>
  <c r="N18" i="5"/>
  <c r="P379" i="4" s="1"/>
  <c r="N19" i="5"/>
  <c r="N20" i="5"/>
  <c r="N2" i="5"/>
  <c r="D112" i="6"/>
  <c r="D111" i="6"/>
  <c r="D110" i="6"/>
  <c r="D109" i="6"/>
  <c r="D108" i="6"/>
  <c r="D100" i="6"/>
  <c r="D99" i="6"/>
  <c r="D98" i="6"/>
  <c r="D97" i="6"/>
  <c r="D96" i="6"/>
  <c r="D83" i="6"/>
  <c r="D84" i="6"/>
  <c r="D85" i="6"/>
  <c r="D86" i="6"/>
  <c r="D87" i="6"/>
  <c r="D88" i="6"/>
  <c r="D76" i="6"/>
  <c r="D77" i="6"/>
  <c r="D78" i="6"/>
  <c r="D79" i="6"/>
  <c r="D80" i="6"/>
  <c r="D81" i="6"/>
  <c r="D82" i="6"/>
  <c r="D75" i="6"/>
  <c r="D67" i="6"/>
  <c r="D66" i="6"/>
  <c r="D65" i="6"/>
  <c r="D64" i="6"/>
  <c r="D63" i="6"/>
  <c r="D62" i="6"/>
  <c r="D61" i="6"/>
  <c r="D60" i="6"/>
  <c r="D54" i="6"/>
  <c r="D53" i="6"/>
  <c r="D52" i="6"/>
  <c r="D51" i="6"/>
  <c r="D50" i="6"/>
  <c r="D49" i="6"/>
  <c r="D48" i="6"/>
  <c r="D47" i="6"/>
  <c r="D46" i="6"/>
  <c r="D45" i="6"/>
  <c r="D36" i="6"/>
  <c r="D37" i="6"/>
  <c r="N7" i="4"/>
  <c r="N19" i="4"/>
  <c r="N21" i="4"/>
  <c r="N28" i="4"/>
  <c r="N30" i="4"/>
  <c r="N31" i="4"/>
  <c r="N33" i="4"/>
  <c r="N34" i="4"/>
  <c r="N38" i="4"/>
  <c r="N44" i="4"/>
  <c r="N47" i="4"/>
  <c r="N48" i="4"/>
  <c r="N49" i="4"/>
  <c r="N50" i="4"/>
  <c r="N57" i="4"/>
  <c r="N66" i="4"/>
  <c r="N67" i="4"/>
  <c r="N78" i="4"/>
  <c r="N79" i="4"/>
  <c r="N84" i="4"/>
  <c r="N89" i="4"/>
  <c r="N97" i="4"/>
  <c r="N103" i="4"/>
  <c r="N109" i="4"/>
  <c r="N111" i="4"/>
  <c r="N123" i="4"/>
  <c r="N128" i="4"/>
  <c r="N130" i="4"/>
  <c r="N142" i="4"/>
  <c r="N156" i="4"/>
  <c r="N160" i="4"/>
  <c r="N161" i="4"/>
  <c r="N168" i="4"/>
  <c r="N170" i="4"/>
  <c r="N178" i="4"/>
  <c r="N182" i="4"/>
  <c r="N183" i="4"/>
  <c r="N187" i="4"/>
  <c r="N188" i="4"/>
  <c r="N198" i="4"/>
  <c r="N200" i="4"/>
  <c r="N203" i="4"/>
  <c r="N216" i="4"/>
  <c r="N225" i="4"/>
  <c r="N231" i="4"/>
  <c r="N237" i="4"/>
  <c r="N242" i="4"/>
  <c r="N243" i="4"/>
  <c r="N252" i="4"/>
  <c r="N258" i="4"/>
  <c r="N262" i="4"/>
  <c r="N266" i="4"/>
  <c r="N272" i="4"/>
  <c r="N276" i="4"/>
  <c r="N279" i="4"/>
  <c r="N286" i="4"/>
  <c r="N297" i="4"/>
  <c r="N300" i="4"/>
  <c r="N302" i="4"/>
  <c r="N303" i="4"/>
  <c r="N305" i="4"/>
  <c r="N306" i="4"/>
  <c r="N308" i="4"/>
  <c r="N326" i="4"/>
  <c r="N332" i="4"/>
  <c r="N336" i="4"/>
  <c r="N337" i="4"/>
  <c r="N349" i="4"/>
  <c r="N353" i="4"/>
  <c r="N356" i="4"/>
  <c r="N360" i="4"/>
  <c r="N361" i="4"/>
  <c r="N366" i="4"/>
  <c r="N369" i="4"/>
  <c r="N370" i="4"/>
  <c r="N377" i="4"/>
  <c r="N386" i="4"/>
  <c r="N390" i="4"/>
  <c r="N411" i="4"/>
  <c r="N412" i="4"/>
  <c r="N413" i="4"/>
  <c r="N415" i="4"/>
  <c r="N417" i="4"/>
  <c r="N422" i="4"/>
  <c r="N427" i="4"/>
  <c r="N430" i="4"/>
  <c r="N433" i="4"/>
  <c r="N446" i="4"/>
  <c r="N453" i="4"/>
  <c r="N456" i="4"/>
  <c r="N459" i="4"/>
  <c r="N461" i="4"/>
  <c r="N466" i="4"/>
  <c r="N468" i="4"/>
  <c r="N470" i="4"/>
  <c r="N472" i="4"/>
  <c r="N477" i="4"/>
  <c r="N483" i="4"/>
  <c r="N487" i="4"/>
  <c r="N492" i="4"/>
  <c r="N497" i="4"/>
  <c r="N499" i="4"/>
  <c r="N504" i="4"/>
  <c r="N509" i="4"/>
  <c r="N513" i="4"/>
  <c r="N519" i="4"/>
  <c r="N524" i="4"/>
  <c r="N526" i="4"/>
  <c r="N529" i="4"/>
  <c r="N533" i="4"/>
  <c r="N535" i="4"/>
  <c r="N540" i="4"/>
  <c r="N549" i="4"/>
  <c r="N554" i="4"/>
  <c r="N559" i="4"/>
  <c r="N562" i="4"/>
  <c r="N565" i="4"/>
  <c r="N566" i="4"/>
  <c r="N570" i="4"/>
  <c r="N575" i="4"/>
  <c r="N580" i="4"/>
  <c r="N586" i="4"/>
  <c r="N591" i="4"/>
  <c r="N595" i="4"/>
  <c r="N598" i="4"/>
  <c r="N600" i="4"/>
  <c r="N603" i="4"/>
  <c r="N604" i="4"/>
  <c r="N613" i="4"/>
  <c r="N614" i="4"/>
  <c r="N615" i="4"/>
  <c r="N631" i="4"/>
  <c r="N635" i="4"/>
  <c r="N641" i="4"/>
  <c r="N645" i="4"/>
  <c r="N650" i="4"/>
  <c r="N652" i="4"/>
  <c r="N655" i="4"/>
  <c r="N658" i="4"/>
  <c r="N669" i="4"/>
  <c r="N671" i="4"/>
  <c r="N676" i="4"/>
  <c r="N682" i="4"/>
  <c r="N694" i="4"/>
  <c r="N699" i="4"/>
  <c r="N711" i="4"/>
  <c r="N713" i="4"/>
  <c r="N720" i="4"/>
  <c r="N729" i="4"/>
  <c r="N734" i="4"/>
  <c r="N740" i="4"/>
  <c r="N741" i="4"/>
  <c r="N742" i="4"/>
  <c r="N762" i="4"/>
  <c r="N768" i="4"/>
  <c r="N770" i="4"/>
  <c r="N775" i="4"/>
  <c r="N778" i="4"/>
  <c r="N780" i="4"/>
  <c r="N785" i="4"/>
  <c r="N792" i="4"/>
  <c r="N794" i="4"/>
  <c r="N795" i="4"/>
  <c r="N817" i="4"/>
  <c r="N827" i="4"/>
  <c r="N828" i="4"/>
  <c r="N830" i="4"/>
  <c r="N834" i="4"/>
  <c r="N839" i="4"/>
  <c r="N841" i="4"/>
  <c r="N848" i="4"/>
  <c r="N851" i="4"/>
  <c r="N861" i="4"/>
  <c r="N865" i="4"/>
  <c r="N870" i="4"/>
  <c r="N880" i="4"/>
  <c r="N890" i="4"/>
  <c r="N903" i="4"/>
  <c r="N915" i="4"/>
  <c r="N922" i="4"/>
  <c r="N926" i="4"/>
  <c r="N929" i="4"/>
  <c r="N932" i="4"/>
  <c r="N934" i="4"/>
  <c r="N940" i="4"/>
  <c r="N947" i="4"/>
  <c r="N951" i="4"/>
  <c r="N958" i="4"/>
  <c r="N969" i="4"/>
  <c r="N976" i="4"/>
  <c r="N977" i="4"/>
  <c r="N978" i="4"/>
  <c r="N981" i="4"/>
  <c r="N984" i="4"/>
  <c r="N986" i="4"/>
  <c r="N995" i="4"/>
  <c r="N1000" i="4"/>
  <c r="N1001" i="4"/>
  <c r="N1004" i="4"/>
  <c r="N1009" i="4"/>
  <c r="N1014" i="4"/>
  <c r="N1017" i="4"/>
  <c r="N1020" i="4"/>
  <c r="N1025" i="4"/>
  <c r="N1026" i="4"/>
  <c r="N1039" i="4"/>
  <c r="N1041" i="4"/>
  <c r="N1044" i="4"/>
  <c r="N1053" i="4"/>
  <c r="N1056" i="4"/>
  <c r="N1061" i="4"/>
  <c r="N1063" i="4"/>
  <c r="N1066" i="4"/>
  <c r="N1076" i="4"/>
  <c r="N1081" i="4"/>
  <c r="N1084" i="4"/>
  <c r="N1092" i="4"/>
  <c r="N1093" i="4"/>
  <c r="N1098" i="4"/>
  <c r="N1104" i="4"/>
  <c r="N1109" i="4"/>
  <c r="N1112" i="4"/>
  <c r="N1118" i="4"/>
  <c r="N1120" i="4"/>
  <c r="N1126" i="4"/>
  <c r="N1136" i="4"/>
  <c r="N1137" i="4"/>
  <c r="N1142" i="4"/>
  <c r="N1148" i="4"/>
  <c r="N1149" i="4"/>
  <c r="N1158" i="4"/>
  <c r="N1159" i="4"/>
  <c r="N1160" i="4"/>
  <c r="N1161" i="4"/>
  <c r="N1164" i="4"/>
  <c r="N1166" i="4"/>
  <c r="N1167" i="4"/>
  <c r="N1175" i="4"/>
  <c r="N1179" i="4"/>
  <c r="N1181" i="4"/>
  <c r="N1182" i="4"/>
  <c r="N1183" i="4"/>
  <c r="N1185" i="4"/>
  <c r="N1190" i="4"/>
  <c r="N1194" i="4"/>
  <c r="N1197" i="4"/>
  <c r="N1205" i="4"/>
  <c r="N1225" i="4"/>
  <c r="N1232" i="4"/>
  <c r="N1235" i="4"/>
  <c r="N1237" i="4"/>
  <c r="N1250" i="4"/>
  <c r="N1251" i="4"/>
  <c r="N1258" i="4"/>
  <c r="N1259" i="4"/>
  <c r="N1273" i="4"/>
  <c r="N1275" i="4"/>
  <c r="N1277" i="4"/>
  <c r="N1301" i="4"/>
  <c r="N1303" i="4"/>
  <c r="N1306" i="4"/>
  <c r="N1309" i="4"/>
  <c r="N1310" i="4"/>
  <c r="D35" i="6"/>
  <c r="D34" i="6"/>
  <c r="D33" i="6"/>
  <c r="D32" i="6"/>
  <c r="D31" i="6"/>
  <c r="D30" i="6"/>
  <c r="D28" i="6"/>
  <c r="D27" i="6"/>
  <c r="D29" i="6"/>
  <c r="D20" i="6"/>
  <c r="D19" i="6"/>
  <c r="D18" i="6"/>
  <c r="D17" i="6"/>
  <c r="D10" i="6"/>
  <c r="D9" i="6"/>
  <c r="D8" i="6"/>
  <c r="D7" i="6"/>
  <c r="D6" i="6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P1300" i="4" l="1"/>
  <c r="P1293" i="4"/>
  <c r="P1217" i="4"/>
  <c r="P1199" i="4"/>
  <c r="P1111" i="4"/>
  <c r="P1110" i="4"/>
  <c r="P1034" i="4"/>
  <c r="P968" i="4"/>
  <c r="P967" i="4"/>
  <c r="P858" i="4"/>
  <c r="P781" i="4"/>
  <c r="P732" i="4"/>
  <c r="P710" i="4"/>
  <c r="P691" i="4"/>
  <c r="P611" i="4"/>
  <c r="P500" i="4"/>
  <c r="P334" i="4"/>
  <c r="P320" i="4"/>
  <c r="P307" i="4"/>
  <c r="P299" i="4"/>
  <c r="P700" i="4"/>
  <c r="P661" i="4"/>
  <c r="P583" i="4"/>
  <c r="P552" i="4"/>
  <c r="P395" i="4"/>
  <c r="P308" i="4"/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676" i="4"/>
  <c r="AQ677" i="4"/>
  <c r="AQ678" i="4"/>
  <c r="AQ679" i="4"/>
  <c r="AQ680" i="4"/>
  <c r="AQ681" i="4"/>
  <c r="AQ682" i="4"/>
  <c r="AQ683" i="4"/>
  <c r="AQ684" i="4"/>
  <c r="AQ685" i="4"/>
  <c r="AQ686" i="4"/>
  <c r="AQ687" i="4"/>
  <c r="AQ688" i="4"/>
  <c r="AQ689" i="4"/>
  <c r="AQ690" i="4"/>
  <c r="AQ691" i="4"/>
  <c r="AQ692" i="4"/>
  <c r="AQ693" i="4"/>
  <c r="AQ694" i="4"/>
  <c r="AQ695" i="4"/>
  <c r="AQ696" i="4"/>
  <c r="AQ697" i="4"/>
  <c r="AQ698" i="4"/>
  <c r="AQ699" i="4"/>
  <c r="AQ700" i="4"/>
  <c r="AQ701" i="4"/>
  <c r="AQ702" i="4"/>
  <c r="AQ703" i="4"/>
  <c r="AQ704" i="4"/>
  <c r="AQ705" i="4"/>
  <c r="AQ706" i="4"/>
  <c r="AQ707" i="4"/>
  <c r="AQ708" i="4"/>
  <c r="AQ709" i="4"/>
  <c r="AQ710" i="4"/>
  <c r="AQ711" i="4"/>
  <c r="AQ712" i="4"/>
  <c r="AQ713" i="4"/>
  <c r="AQ714" i="4"/>
  <c r="AQ715" i="4"/>
  <c r="AQ716" i="4"/>
  <c r="AQ717" i="4"/>
  <c r="AQ718" i="4"/>
  <c r="AQ719" i="4"/>
  <c r="AQ720" i="4"/>
  <c r="AQ721" i="4"/>
  <c r="AQ722" i="4"/>
  <c r="AQ723" i="4"/>
  <c r="AQ724" i="4"/>
  <c r="AQ725" i="4"/>
  <c r="AQ726" i="4"/>
  <c r="AQ727" i="4"/>
  <c r="AQ728" i="4"/>
  <c r="AQ729" i="4"/>
  <c r="AQ730" i="4"/>
  <c r="AQ731" i="4"/>
  <c r="AQ732" i="4"/>
  <c r="AQ733" i="4"/>
  <c r="AQ734" i="4"/>
  <c r="AQ735" i="4"/>
  <c r="AQ736" i="4"/>
  <c r="AQ737" i="4"/>
  <c r="AQ738" i="4"/>
  <c r="AQ739" i="4"/>
  <c r="AQ740" i="4"/>
  <c r="AQ741" i="4"/>
  <c r="AQ742" i="4"/>
  <c r="AQ743" i="4"/>
  <c r="AQ744" i="4"/>
  <c r="AQ745" i="4"/>
  <c r="AQ746" i="4"/>
  <c r="AQ747" i="4"/>
  <c r="AQ748" i="4"/>
  <c r="AQ749" i="4"/>
  <c r="AQ750" i="4"/>
  <c r="AQ751" i="4"/>
  <c r="AQ752" i="4"/>
  <c r="AQ753" i="4"/>
  <c r="AQ754" i="4"/>
  <c r="AQ755" i="4"/>
  <c r="AQ756" i="4"/>
  <c r="AQ757" i="4"/>
  <c r="AQ758" i="4"/>
  <c r="AQ759" i="4"/>
  <c r="AQ760" i="4"/>
  <c r="AQ761" i="4"/>
  <c r="AQ762" i="4"/>
  <c r="AQ763" i="4"/>
  <c r="AQ764" i="4"/>
  <c r="AQ765" i="4"/>
  <c r="AQ766" i="4"/>
  <c r="AQ767" i="4"/>
  <c r="AQ768" i="4"/>
  <c r="AQ769" i="4"/>
  <c r="AQ770" i="4"/>
  <c r="AQ771" i="4"/>
  <c r="AQ772" i="4"/>
  <c r="AQ773" i="4"/>
  <c r="AQ774" i="4"/>
  <c r="AQ775" i="4"/>
  <c r="AQ776" i="4"/>
  <c r="AQ777" i="4"/>
  <c r="AQ778" i="4"/>
  <c r="AQ779" i="4"/>
  <c r="AQ780" i="4"/>
  <c r="AQ781" i="4"/>
  <c r="AQ782" i="4"/>
  <c r="AQ783" i="4"/>
  <c r="AQ784" i="4"/>
  <c r="AQ785" i="4"/>
  <c r="AQ786" i="4"/>
  <c r="AQ787" i="4"/>
  <c r="AQ788" i="4"/>
  <c r="AQ789" i="4"/>
  <c r="AQ790" i="4"/>
  <c r="AQ791" i="4"/>
  <c r="AQ792" i="4"/>
  <c r="AQ793" i="4"/>
  <c r="AQ794" i="4"/>
  <c r="AQ795" i="4"/>
  <c r="AQ796" i="4"/>
  <c r="AQ797" i="4"/>
  <c r="AQ798" i="4"/>
  <c r="AQ799" i="4"/>
  <c r="AQ800" i="4"/>
  <c r="AQ801" i="4"/>
  <c r="AQ802" i="4"/>
  <c r="AQ803" i="4"/>
  <c r="AQ804" i="4"/>
  <c r="AQ805" i="4"/>
  <c r="AQ806" i="4"/>
  <c r="AQ807" i="4"/>
  <c r="AQ808" i="4"/>
  <c r="AQ809" i="4"/>
  <c r="AQ810" i="4"/>
  <c r="AQ811" i="4"/>
  <c r="AQ812" i="4"/>
  <c r="AQ813" i="4"/>
  <c r="AQ814" i="4"/>
  <c r="AQ815" i="4"/>
  <c r="AQ816" i="4"/>
  <c r="AQ817" i="4"/>
  <c r="AQ818" i="4"/>
  <c r="AQ819" i="4"/>
  <c r="AQ820" i="4"/>
  <c r="AQ821" i="4"/>
  <c r="AQ822" i="4"/>
  <c r="AQ823" i="4"/>
  <c r="AQ824" i="4"/>
  <c r="AQ825" i="4"/>
  <c r="AQ826" i="4"/>
  <c r="AQ827" i="4"/>
  <c r="AQ828" i="4"/>
  <c r="AQ829" i="4"/>
  <c r="AQ830" i="4"/>
  <c r="AQ831" i="4"/>
  <c r="AQ832" i="4"/>
  <c r="AQ833" i="4"/>
  <c r="AQ834" i="4"/>
  <c r="AQ835" i="4"/>
  <c r="AQ836" i="4"/>
  <c r="AQ837" i="4"/>
  <c r="AQ838" i="4"/>
  <c r="AQ839" i="4"/>
  <c r="AQ840" i="4"/>
  <c r="AQ841" i="4"/>
  <c r="AQ842" i="4"/>
  <c r="AQ843" i="4"/>
  <c r="AQ844" i="4"/>
  <c r="AQ845" i="4"/>
  <c r="AQ846" i="4"/>
  <c r="AQ847" i="4"/>
  <c r="AQ848" i="4"/>
  <c r="AQ849" i="4"/>
  <c r="AQ850" i="4"/>
  <c r="AQ851" i="4"/>
  <c r="AQ852" i="4"/>
  <c r="AQ853" i="4"/>
  <c r="AQ854" i="4"/>
  <c r="AQ855" i="4"/>
  <c r="AQ856" i="4"/>
  <c r="AQ857" i="4"/>
  <c r="AQ858" i="4"/>
  <c r="AQ859" i="4"/>
  <c r="AQ860" i="4"/>
  <c r="AQ861" i="4"/>
  <c r="AQ862" i="4"/>
  <c r="AQ863" i="4"/>
  <c r="AQ864" i="4"/>
  <c r="AQ865" i="4"/>
  <c r="AQ866" i="4"/>
  <c r="AQ867" i="4"/>
  <c r="AQ868" i="4"/>
  <c r="AQ869" i="4"/>
  <c r="AQ870" i="4"/>
  <c r="AQ871" i="4"/>
  <c r="AQ872" i="4"/>
  <c r="AQ873" i="4"/>
  <c r="AQ874" i="4"/>
  <c r="AQ875" i="4"/>
  <c r="AQ876" i="4"/>
  <c r="AQ877" i="4"/>
  <c r="AQ878" i="4"/>
  <c r="AQ879" i="4"/>
  <c r="AQ880" i="4"/>
  <c r="AQ881" i="4"/>
  <c r="AQ882" i="4"/>
  <c r="AQ883" i="4"/>
  <c r="AQ884" i="4"/>
  <c r="AQ885" i="4"/>
  <c r="AQ886" i="4"/>
  <c r="AQ887" i="4"/>
  <c r="AQ888" i="4"/>
  <c r="AQ889" i="4"/>
  <c r="AQ890" i="4"/>
  <c r="AQ891" i="4"/>
  <c r="AQ892" i="4"/>
  <c r="AQ893" i="4"/>
  <c r="AQ894" i="4"/>
  <c r="AQ895" i="4"/>
  <c r="AQ896" i="4"/>
  <c r="AQ897" i="4"/>
  <c r="AQ898" i="4"/>
  <c r="AQ899" i="4"/>
  <c r="AQ900" i="4"/>
  <c r="AQ901" i="4"/>
  <c r="AQ902" i="4"/>
  <c r="AQ903" i="4"/>
  <c r="AQ904" i="4"/>
  <c r="AQ905" i="4"/>
  <c r="AQ906" i="4"/>
  <c r="AQ907" i="4"/>
  <c r="AQ908" i="4"/>
  <c r="AQ909" i="4"/>
  <c r="AQ910" i="4"/>
  <c r="AQ911" i="4"/>
  <c r="AQ912" i="4"/>
  <c r="AQ913" i="4"/>
  <c r="AQ914" i="4"/>
  <c r="AQ915" i="4"/>
  <c r="AQ916" i="4"/>
  <c r="AQ917" i="4"/>
  <c r="AQ918" i="4"/>
  <c r="AQ919" i="4"/>
  <c r="AQ920" i="4"/>
  <c r="AQ921" i="4"/>
  <c r="AQ922" i="4"/>
  <c r="AQ923" i="4"/>
  <c r="AQ924" i="4"/>
  <c r="AQ925" i="4"/>
  <c r="AQ926" i="4"/>
  <c r="AQ927" i="4"/>
  <c r="AQ928" i="4"/>
  <c r="AQ929" i="4"/>
  <c r="AQ930" i="4"/>
  <c r="AQ931" i="4"/>
  <c r="AQ932" i="4"/>
  <c r="AQ933" i="4"/>
  <c r="AQ934" i="4"/>
  <c r="AQ935" i="4"/>
  <c r="AQ936" i="4"/>
  <c r="AQ937" i="4"/>
  <c r="AQ938" i="4"/>
  <c r="AQ939" i="4"/>
  <c r="AQ940" i="4"/>
  <c r="AQ941" i="4"/>
  <c r="AQ942" i="4"/>
  <c r="AQ943" i="4"/>
  <c r="AQ944" i="4"/>
  <c r="AQ945" i="4"/>
  <c r="AQ946" i="4"/>
  <c r="AQ947" i="4"/>
  <c r="AQ948" i="4"/>
  <c r="AQ949" i="4"/>
  <c r="AQ950" i="4"/>
  <c r="AQ951" i="4"/>
  <c r="AQ952" i="4"/>
  <c r="AQ953" i="4"/>
  <c r="AQ954" i="4"/>
  <c r="AQ955" i="4"/>
  <c r="AQ956" i="4"/>
  <c r="AQ957" i="4"/>
  <c r="AQ958" i="4"/>
  <c r="AQ959" i="4"/>
  <c r="AQ960" i="4"/>
  <c r="AQ961" i="4"/>
  <c r="AQ962" i="4"/>
  <c r="AQ963" i="4"/>
  <c r="AQ964" i="4"/>
  <c r="AQ965" i="4"/>
  <c r="AQ966" i="4"/>
  <c r="AQ967" i="4"/>
  <c r="AQ968" i="4"/>
  <c r="AQ969" i="4"/>
  <c r="AQ970" i="4"/>
  <c r="AQ971" i="4"/>
  <c r="AQ972" i="4"/>
  <c r="AQ973" i="4"/>
  <c r="AQ974" i="4"/>
  <c r="AQ975" i="4"/>
  <c r="AQ976" i="4"/>
  <c r="AQ977" i="4"/>
  <c r="AQ978" i="4"/>
  <c r="AQ979" i="4"/>
  <c r="AQ980" i="4"/>
  <c r="AQ981" i="4"/>
  <c r="AQ982" i="4"/>
  <c r="AQ983" i="4"/>
  <c r="AQ984" i="4"/>
  <c r="AQ985" i="4"/>
  <c r="AQ986" i="4"/>
  <c r="AQ987" i="4"/>
  <c r="AQ988" i="4"/>
  <c r="AQ989" i="4"/>
  <c r="AQ990" i="4"/>
  <c r="AQ991" i="4"/>
  <c r="AQ992" i="4"/>
  <c r="AQ993" i="4"/>
  <c r="AQ994" i="4"/>
  <c r="AQ995" i="4"/>
  <c r="AQ996" i="4"/>
  <c r="AQ997" i="4"/>
  <c r="AQ998" i="4"/>
  <c r="AQ999" i="4"/>
  <c r="AQ1000" i="4"/>
  <c r="AQ1001" i="4"/>
  <c r="AQ1002" i="4"/>
  <c r="AQ1003" i="4"/>
  <c r="AQ1004" i="4"/>
  <c r="AQ1005" i="4"/>
  <c r="AQ1006" i="4"/>
  <c r="AQ1007" i="4"/>
  <c r="AQ1008" i="4"/>
  <c r="AQ1009" i="4"/>
  <c r="AQ1010" i="4"/>
  <c r="AQ1011" i="4"/>
  <c r="AQ1012" i="4"/>
  <c r="AQ1013" i="4"/>
  <c r="AQ1014" i="4"/>
  <c r="AQ1015" i="4"/>
  <c r="AQ1016" i="4"/>
  <c r="AQ1017" i="4"/>
  <c r="AQ1018" i="4"/>
  <c r="AQ1019" i="4"/>
  <c r="AQ1020" i="4"/>
  <c r="AQ1021" i="4"/>
  <c r="AQ1022" i="4"/>
  <c r="AQ1023" i="4"/>
  <c r="AQ1024" i="4"/>
  <c r="AQ1025" i="4"/>
  <c r="AQ1026" i="4"/>
  <c r="AQ1027" i="4"/>
  <c r="AQ1028" i="4"/>
  <c r="AQ1029" i="4"/>
  <c r="AQ1030" i="4"/>
  <c r="AQ1031" i="4"/>
  <c r="AQ1032" i="4"/>
  <c r="AQ1033" i="4"/>
  <c r="AQ1034" i="4"/>
  <c r="AQ1035" i="4"/>
  <c r="AQ1036" i="4"/>
  <c r="AQ1037" i="4"/>
  <c r="AQ1038" i="4"/>
  <c r="AQ1039" i="4"/>
  <c r="AQ1040" i="4"/>
  <c r="AQ1041" i="4"/>
  <c r="AQ1042" i="4"/>
  <c r="AQ1043" i="4"/>
  <c r="AQ1044" i="4"/>
  <c r="AQ1045" i="4"/>
  <c r="AQ1046" i="4"/>
  <c r="AQ1047" i="4"/>
  <c r="AQ1048" i="4"/>
  <c r="AQ1049" i="4"/>
  <c r="AQ1050" i="4"/>
  <c r="AQ1051" i="4"/>
  <c r="AQ1052" i="4"/>
  <c r="AQ1053" i="4"/>
  <c r="AQ1054" i="4"/>
  <c r="AQ1055" i="4"/>
  <c r="AQ1056" i="4"/>
  <c r="AQ1057" i="4"/>
  <c r="AQ1058" i="4"/>
  <c r="AQ1059" i="4"/>
  <c r="AQ1060" i="4"/>
  <c r="AQ1061" i="4"/>
  <c r="AQ1062" i="4"/>
  <c r="AQ1063" i="4"/>
  <c r="AQ1064" i="4"/>
  <c r="AQ1065" i="4"/>
  <c r="AQ1066" i="4"/>
  <c r="AQ1067" i="4"/>
  <c r="AQ1068" i="4"/>
  <c r="AQ1069" i="4"/>
  <c r="AQ1070" i="4"/>
  <c r="AQ1071" i="4"/>
  <c r="AQ1072" i="4"/>
  <c r="AQ1073" i="4"/>
  <c r="AQ1074" i="4"/>
  <c r="AQ1075" i="4"/>
  <c r="AQ1076" i="4"/>
  <c r="AQ1077" i="4"/>
  <c r="AQ1078" i="4"/>
  <c r="AQ1079" i="4"/>
  <c r="AQ1080" i="4"/>
  <c r="AQ1081" i="4"/>
  <c r="AQ1082" i="4"/>
  <c r="AQ1083" i="4"/>
  <c r="AQ1084" i="4"/>
  <c r="AQ1085" i="4"/>
  <c r="AQ1086" i="4"/>
  <c r="AQ1087" i="4"/>
  <c r="AQ1088" i="4"/>
  <c r="AQ1089" i="4"/>
  <c r="AQ1090" i="4"/>
  <c r="AQ1091" i="4"/>
  <c r="AQ1092" i="4"/>
  <c r="AQ1093" i="4"/>
  <c r="AQ1094" i="4"/>
  <c r="AQ1095" i="4"/>
  <c r="AQ1096" i="4"/>
  <c r="AQ1097" i="4"/>
  <c r="AQ1098" i="4"/>
  <c r="AQ1099" i="4"/>
  <c r="AQ1100" i="4"/>
  <c r="AQ1101" i="4"/>
  <c r="AQ1102" i="4"/>
  <c r="AQ1103" i="4"/>
  <c r="AQ1104" i="4"/>
  <c r="AQ1105" i="4"/>
  <c r="AQ1106" i="4"/>
  <c r="AQ1107" i="4"/>
  <c r="AQ1108" i="4"/>
  <c r="AQ1109" i="4"/>
  <c r="AQ1110" i="4"/>
  <c r="AQ1111" i="4"/>
  <c r="AQ1112" i="4"/>
  <c r="AQ1113" i="4"/>
  <c r="AQ1114" i="4"/>
  <c r="AQ1115" i="4"/>
  <c r="AQ1116" i="4"/>
  <c r="AQ1117" i="4"/>
  <c r="AQ1118" i="4"/>
  <c r="AQ1119" i="4"/>
  <c r="AQ1120" i="4"/>
  <c r="AQ1121" i="4"/>
  <c r="AQ1122" i="4"/>
  <c r="AQ1123" i="4"/>
  <c r="AQ1124" i="4"/>
  <c r="AQ1125" i="4"/>
  <c r="AQ1126" i="4"/>
  <c r="AQ1127" i="4"/>
  <c r="AQ1128" i="4"/>
  <c r="AQ1129" i="4"/>
  <c r="AQ1130" i="4"/>
  <c r="AQ1131" i="4"/>
  <c r="AQ1132" i="4"/>
  <c r="AQ1133" i="4"/>
  <c r="AQ1134" i="4"/>
  <c r="AQ1135" i="4"/>
  <c r="AQ1136" i="4"/>
  <c r="AQ1137" i="4"/>
  <c r="AQ1138" i="4"/>
  <c r="AQ1139" i="4"/>
  <c r="AQ1140" i="4"/>
  <c r="AQ1141" i="4"/>
  <c r="AQ1142" i="4"/>
  <c r="AQ1143" i="4"/>
  <c r="AQ1144" i="4"/>
  <c r="AQ1145" i="4"/>
  <c r="AQ1146" i="4"/>
  <c r="AQ1147" i="4"/>
  <c r="AQ1148" i="4"/>
  <c r="AQ1149" i="4"/>
  <c r="AQ1150" i="4"/>
  <c r="AQ1151" i="4"/>
  <c r="AQ1152" i="4"/>
  <c r="AQ1153" i="4"/>
  <c r="AQ1154" i="4"/>
  <c r="AQ1155" i="4"/>
  <c r="AQ1156" i="4"/>
  <c r="AQ1157" i="4"/>
  <c r="AQ1158" i="4"/>
  <c r="AQ1159" i="4"/>
  <c r="AQ1160" i="4"/>
  <c r="AQ1161" i="4"/>
  <c r="AQ1162" i="4"/>
  <c r="AQ1163" i="4"/>
  <c r="AQ1164" i="4"/>
  <c r="AQ1165" i="4"/>
  <c r="AQ1166" i="4"/>
  <c r="AQ1167" i="4"/>
  <c r="AQ1168" i="4"/>
  <c r="AQ1169" i="4"/>
  <c r="AQ1170" i="4"/>
  <c r="AQ1171" i="4"/>
  <c r="AQ1172" i="4"/>
  <c r="AQ1173" i="4"/>
  <c r="AQ1174" i="4"/>
  <c r="AQ1175" i="4"/>
  <c r="AQ1176" i="4"/>
  <c r="AQ1177" i="4"/>
  <c r="AQ1178" i="4"/>
  <c r="AQ1179" i="4"/>
  <c r="AQ1180" i="4"/>
  <c r="AQ1181" i="4"/>
  <c r="AQ1182" i="4"/>
  <c r="AQ1183" i="4"/>
  <c r="AQ1184" i="4"/>
  <c r="AQ1185" i="4"/>
  <c r="AQ1186" i="4"/>
  <c r="AQ1187" i="4"/>
  <c r="AQ1188" i="4"/>
  <c r="AQ1189" i="4"/>
  <c r="AQ1190" i="4"/>
  <c r="AQ1191" i="4"/>
  <c r="AQ1192" i="4"/>
  <c r="AQ1193" i="4"/>
  <c r="AQ1194" i="4"/>
  <c r="AQ1195" i="4"/>
  <c r="AQ1196" i="4"/>
  <c r="AQ1197" i="4"/>
  <c r="AQ1198" i="4"/>
  <c r="AQ1199" i="4"/>
  <c r="AQ1200" i="4"/>
  <c r="AQ1201" i="4"/>
  <c r="AQ1202" i="4"/>
  <c r="AQ1203" i="4"/>
  <c r="AQ1204" i="4"/>
  <c r="AQ1205" i="4"/>
  <c r="AQ1206" i="4"/>
  <c r="AQ1207" i="4"/>
  <c r="AQ1208" i="4"/>
  <c r="AQ1209" i="4"/>
  <c r="AQ1210" i="4"/>
  <c r="AQ1211" i="4"/>
  <c r="AQ1212" i="4"/>
  <c r="AQ1213" i="4"/>
  <c r="AQ1214" i="4"/>
  <c r="AQ1215" i="4"/>
  <c r="AQ1216" i="4"/>
  <c r="AQ1217" i="4"/>
  <c r="AQ1218" i="4"/>
  <c r="AQ1219" i="4"/>
  <c r="AQ1220" i="4"/>
  <c r="AQ1221" i="4"/>
  <c r="AQ1222" i="4"/>
  <c r="AQ1223" i="4"/>
  <c r="AQ1224" i="4"/>
  <c r="AQ1225" i="4"/>
  <c r="AQ1226" i="4"/>
  <c r="AQ1227" i="4"/>
  <c r="AQ1228" i="4"/>
  <c r="AQ1229" i="4"/>
  <c r="AQ1230" i="4"/>
  <c r="AQ1231" i="4"/>
  <c r="AQ1232" i="4"/>
  <c r="AQ1233" i="4"/>
  <c r="AQ1234" i="4"/>
  <c r="AQ1235" i="4"/>
  <c r="AQ1236" i="4"/>
  <c r="AQ1237" i="4"/>
  <c r="AQ1238" i="4"/>
  <c r="AQ1239" i="4"/>
  <c r="AQ1240" i="4"/>
  <c r="AQ1241" i="4"/>
  <c r="AQ1242" i="4"/>
  <c r="AQ1243" i="4"/>
  <c r="AQ1244" i="4"/>
  <c r="AQ1245" i="4"/>
  <c r="AQ1246" i="4"/>
  <c r="AQ1247" i="4"/>
  <c r="AQ1248" i="4"/>
  <c r="AQ1249" i="4"/>
  <c r="AQ1250" i="4"/>
  <c r="AQ1251" i="4"/>
  <c r="AQ1252" i="4"/>
  <c r="AQ1253" i="4"/>
  <c r="AQ1254" i="4"/>
  <c r="AQ1255" i="4"/>
  <c r="AQ1256" i="4"/>
  <c r="AQ1257" i="4"/>
  <c r="AQ1258" i="4"/>
  <c r="AQ1259" i="4"/>
  <c r="AQ1260" i="4"/>
  <c r="AQ1261" i="4"/>
  <c r="AQ1262" i="4"/>
  <c r="AQ1263" i="4"/>
  <c r="AQ1264" i="4"/>
  <c r="AQ1265" i="4"/>
  <c r="AQ1266" i="4"/>
  <c r="AQ1267" i="4"/>
  <c r="AQ1268" i="4"/>
  <c r="AQ1269" i="4"/>
  <c r="AQ1270" i="4"/>
  <c r="AQ1271" i="4"/>
  <c r="AQ1272" i="4"/>
  <c r="AQ1273" i="4"/>
  <c r="AQ1274" i="4"/>
  <c r="AQ1275" i="4"/>
  <c r="AQ1276" i="4"/>
  <c r="AQ1277" i="4"/>
  <c r="AQ1278" i="4"/>
  <c r="AQ1279" i="4"/>
  <c r="AQ1280" i="4"/>
  <c r="AQ1281" i="4"/>
  <c r="AQ1282" i="4"/>
  <c r="AQ1283" i="4"/>
  <c r="AQ1284" i="4"/>
  <c r="AQ1285" i="4"/>
  <c r="AQ1286" i="4"/>
  <c r="AQ1287" i="4"/>
  <c r="AQ1288" i="4"/>
  <c r="AQ1289" i="4"/>
  <c r="AQ1290" i="4"/>
  <c r="AQ1291" i="4"/>
  <c r="AQ1292" i="4"/>
  <c r="AQ1293" i="4"/>
  <c r="AQ1294" i="4"/>
  <c r="AQ1295" i="4"/>
  <c r="AQ1296" i="4"/>
  <c r="AQ1297" i="4"/>
  <c r="AQ1298" i="4"/>
  <c r="AQ1299" i="4"/>
  <c r="AQ1300" i="4"/>
  <c r="AQ1301" i="4"/>
  <c r="AQ1302" i="4"/>
  <c r="AQ1303" i="4"/>
  <c r="AQ1304" i="4"/>
  <c r="AQ1305" i="4"/>
  <c r="AQ1306" i="4"/>
  <c r="AQ1307" i="4"/>
  <c r="AQ1308" i="4"/>
  <c r="AQ1309" i="4"/>
  <c r="AQ1310" i="4"/>
  <c r="AQ2" i="4"/>
  <c r="AM3" i="4"/>
  <c r="AN3" i="4"/>
  <c r="AO3" i="4"/>
  <c r="AP3" i="4"/>
  <c r="AM4" i="4"/>
  <c r="AN4" i="4"/>
  <c r="AO4" i="4"/>
  <c r="AP4" i="4"/>
  <c r="AM5" i="4"/>
  <c r="AN5" i="4"/>
  <c r="AO5" i="4"/>
  <c r="AP5" i="4"/>
  <c r="AM6" i="4"/>
  <c r="AN6" i="4"/>
  <c r="AO6" i="4"/>
  <c r="AP6" i="4"/>
  <c r="AM7" i="4"/>
  <c r="AN7" i="4"/>
  <c r="AO7" i="4"/>
  <c r="AP7" i="4"/>
  <c r="AM8" i="4"/>
  <c r="AN8" i="4"/>
  <c r="AO8" i="4"/>
  <c r="AP8" i="4"/>
  <c r="AM9" i="4"/>
  <c r="AN9" i="4"/>
  <c r="AO9" i="4"/>
  <c r="AP9" i="4"/>
  <c r="AM10" i="4"/>
  <c r="AN10" i="4"/>
  <c r="AO10" i="4"/>
  <c r="AP10" i="4"/>
  <c r="AM11" i="4"/>
  <c r="AN11" i="4"/>
  <c r="AO11" i="4"/>
  <c r="AP11" i="4"/>
  <c r="AM12" i="4"/>
  <c r="AN12" i="4"/>
  <c r="AO12" i="4"/>
  <c r="AP12" i="4"/>
  <c r="AM13" i="4"/>
  <c r="AN13" i="4"/>
  <c r="AO13" i="4"/>
  <c r="AP13" i="4"/>
  <c r="AM14" i="4"/>
  <c r="AN14" i="4"/>
  <c r="AO14" i="4"/>
  <c r="AP14" i="4"/>
  <c r="AM15" i="4"/>
  <c r="AN15" i="4"/>
  <c r="AO15" i="4"/>
  <c r="AP15" i="4"/>
  <c r="AM16" i="4"/>
  <c r="AN16" i="4"/>
  <c r="AO16" i="4"/>
  <c r="AP16" i="4"/>
  <c r="AM17" i="4"/>
  <c r="AN17" i="4"/>
  <c r="AO17" i="4"/>
  <c r="AP17" i="4"/>
  <c r="AM18" i="4"/>
  <c r="AN18" i="4"/>
  <c r="AO18" i="4"/>
  <c r="AP18" i="4"/>
  <c r="AM19" i="4"/>
  <c r="AN19" i="4"/>
  <c r="AO19" i="4"/>
  <c r="AP19" i="4"/>
  <c r="AM20" i="4"/>
  <c r="AN20" i="4"/>
  <c r="AO20" i="4"/>
  <c r="AP20" i="4"/>
  <c r="AM21" i="4"/>
  <c r="AN21" i="4"/>
  <c r="AO21" i="4"/>
  <c r="AP21" i="4"/>
  <c r="AM22" i="4"/>
  <c r="AN22" i="4"/>
  <c r="AO22" i="4"/>
  <c r="AP22" i="4"/>
  <c r="AM23" i="4"/>
  <c r="AN23" i="4"/>
  <c r="AO23" i="4"/>
  <c r="AP23" i="4"/>
  <c r="AM24" i="4"/>
  <c r="AN24" i="4"/>
  <c r="AO24" i="4"/>
  <c r="AP24" i="4"/>
  <c r="AM25" i="4"/>
  <c r="AN25" i="4"/>
  <c r="AO25" i="4"/>
  <c r="AP25" i="4"/>
  <c r="AM26" i="4"/>
  <c r="AN26" i="4"/>
  <c r="AO26" i="4"/>
  <c r="AP26" i="4"/>
  <c r="AM27" i="4"/>
  <c r="AN27" i="4"/>
  <c r="AO27" i="4"/>
  <c r="AP27" i="4"/>
  <c r="AM28" i="4"/>
  <c r="AN28" i="4"/>
  <c r="AO28" i="4"/>
  <c r="AP28" i="4"/>
  <c r="AM29" i="4"/>
  <c r="AN29" i="4"/>
  <c r="AO29" i="4"/>
  <c r="AP29" i="4"/>
  <c r="AM30" i="4"/>
  <c r="AN30" i="4"/>
  <c r="AO30" i="4"/>
  <c r="AP30" i="4"/>
  <c r="AM31" i="4"/>
  <c r="AN31" i="4"/>
  <c r="AO31" i="4"/>
  <c r="AP31" i="4"/>
  <c r="AM32" i="4"/>
  <c r="AN32" i="4"/>
  <c r="AO32" i="4"/>
  <c r="AP32" i="4"/>
  <c r="AM33" i="4"/>
  <c r="AN33" i="4"/>
  <c r="AO33" i="4"/>
  <c r="AP33" i="4"/>
  <c r="AM34" i="4"/>
  <c r="AN34" i="4"/>
  <c r="AO34" i="4"/>
  <c r="AP34" i="4"/>
  <c r="AM35" i="4"/>
  <c r="AN35" i="4"/>
  <c r="AO35" i="4"/>
  <c r="AP35" i="4"/>
  <c r="AM36" i="4"/>
  <c r="AN36" i="4"/>
  <c r="AO36" i="4"/>
  <c r="AP36" i="4"/>
  <c r="AM37" i="4"/>
  <c r="AN37" i="4"/>
  <c r="AO37" i="4"/>
  <c r="AP37" i="4"/>
  <c r="AM38" i="4"/>
  <c r="AN38" i="4"/>
  <c r="AO38" i="4"/>
  <c r="AP38" i="4"/>
  <c r="AM39" i="4"/>
  <c r="AN39" i="4"/>
  <c r="AO39" i="4"/>
  <c r="AP39" i="4"/>
  <c r="AM40" i="4"/>
  <c r="AN40" i="4"/>
  <c r="AO40" i="4"/>
  <c r="AP40" i="4"/>
  <c r="AM41" i="4"/>
  <c r="AN41" i="4"/>
  <c r="AO41" i="4"/>
  <c r="AP41" i="4"/>
  <c r="AM42" i="4"/>
  <c r="AN42" i="4"/>
  <c r="AO42" i="4"/>
  <c r="AP42" i="4"/>
  <c r="AM43" i="4"/>
  <c r="AN43" i="4"/>
  <c r="AO43" i="4"/>
  <c r="AP43" i="4"/>
  <c r="AM44" i="4"/>
  <c r="AN44" i="4"/>
  <c r="AO44" i="4"/>
  <c r="AP44" i="4"/>
  <c r="AM45" i="4"/>
  <c r="AN45" i="4"/>
  <c r="AO45" i="4"/>
  <c r="AP45" i="4"/>
  <c r="AM46" i="4"/>
  <c r="AN46" i="4"/>
  <c r="AO46" i="4"/>
  <c r="AP46" i="4"/>
  <c r="AM47" i="4"/>
  <c r="AN47" i="4"/>
  <c r="AO47" i="4"/>
  <c r="AP47" i="4"/>
  <c r="AM48" i="4"/>
  <c r="AN48" i="4"/>
  <c r="AO48" i="4"/>
  <c r="AP48" i="4"/>
  <c r="AM49" i="4"/>
  <c r="AN49" i="4"/>
  <c r="AO49" i="4"/>
  <c r="AP49" i="4"/>
  <c r="AM50" i="4"/>
  <c r="AN50" i="4"/>
  <c r="AO50" i="4"/>
  <c r="AP50" i="4"/>
  <c r="AM51" i="4"/>
  <c r="AN51" i="4"/>
  <c r="AO51" i="4"/>
  <c r="AP51" i="4"/>
  <c r="AM52" i="4"/>
  <c r="AN52" i="4"/>
  <c r="AO52" i="4"/>
  <c r="AP52" i="4"/>
  <c r="AM53" i="4"/>
  <c r="AN53" i="4"/>
  <c r="AO53" i="4"/>
  <c r="AP53" i="4"/>
  <c r="AM54" i="4"/>
  <c r="AN54" i="4"/>
  <c r="AO54" i="4"/>
  <c r="AP54" i="4"/>
  <c r="AM55" i="4"/>
  <c r="AN55" i="4"/>
  <c r="AO55" i="4"/>
  <c r="AP55" i="4"/>
  <c r="AM56" i="4"/>
  <c r="AN56" i="4"/>
  <c r="AO56" i="4"/>
  <c r="AP56" i="4"/>
  <c r="AM57" i="4"/>
  <c r="AN57" i="4"/>
  <c r="AO57" i="4"/>
  <c r="AP57" i="4"/>
  <c r="AM58" i="4"/>
  <c r="AN58" i="4"/>
  <c r="AO58" i="4"/>
  <c r="AP58" i="4"/>
  <c r="AM59" i="4"/>
  <c r="AN59" i="4"/>
  <c r="AO59" i="4"/>
  <c r="AP59" i="4"/>
  <c r="AM60" i="4"/>
  <c r="AN60" i="4"/>
  <c r="AO60" i="4"/>
  <c r="AP60" i="4"/>
  <c r="AM61" i="4"/>
  <c r="AN61" i="4"/>
  <c r="AO61" i="4"/>
  <c r="AP61" i="4"/>
  <c r="AM62" i="4"/>
  <c r="AN62" i="4"/>
  <c r="AO62" i="4"/>
  <c r="AP62" i="4"/>
  <c r="AM63" i="4"/>
  <c r="AN63" i="4"/>
  <c r="AO63" i="4"/>
  <c r="AP63" i="4"/>
  <c r="AM64" i="4"/>
  <c r="AN64" i="4"/>
  <c r="AO64" i="4"/>
  <c r="AP64" i="4"/>
  <c r="AM65" i="4"/>
  <c r="AN65" i="4"/>
  <c r="AO65" i="4"/>
  <c r="AP65" i="4"/>
  <c r="AM66" i="4"/>
  <c r="AN66" i="4"/>
  <c r="AO66" i="4"/>
  <c r="AP66" i="4"/>
  <c r="AM67" i="4"/>
  <c r="AN67" i="4"/>
  <c r="AO67" i="4"/>
  <c r="AP67" i="4"/>
  <c r="AM68" i="4"/>
  <c r="AN68" i="4"/>
  <c r="AO68" i="4"/>
  <c r="AP68" i="4"/>
  <c r="AM69" i="4"/>
  <c r="AN69" i="4"/>
  <c r="AO69" i="4"/>
  <c r="AP69" i="4"/>
  <c r="AM70" i="4"/>
  <c r="AN70" i="4"/>
  <c r="AO70" i="4"/>
  <c r="AP70" i="4"/>
  <c r="AM71" i="4"/>
  <c r="AN71" i="4"/>
  <c r="AO71" i="4"/>
  <c r="AP71" i="4"/>
  <c r="AM72" i="4"/>
  <c r="AN72" i="4"/>
  <c r="AO72" i="4"/>
  <c r="AP72" i="4"/>
  <c r="AM73" i="4"/>
  <c r="AN73" i="4"/>
  <c r="AO73" i="4"/>
  <c r="AP73" i="4"/>
  <c r="AM74" i="4"/>
  <c r="AN74" i="4"/>
  <c r="AO74" i="4"/>
  <c r="AP74" i="4"/>
  <c r="AM75" i="4"/>
  <c r="AN75" i="4"/>
  <c r="AO75" i="4"/>
  <c r="AP75" i="4"/>
  <c r="AM76" i="4"/>
  <c r="AN76" i="4"/>
  <c r="AO76" i="4"/>
  <c r="AP76" i="4"/>
  <c r="AM77" i="4"/>
  <c r="AN77" i="4"/>
  <c r="AO77" i="4"/>
  <c r="AP77" i="4"/>
  <c r="AM78" i="4"/>
  <c r="AN78" i="4"/>
  <c r="AO78" i="4"/>
  <c r="AP78" i="4"/>
  <c r="AM79" i="4"/>
  <c r="AN79" i="4"/>
  <c r="AO79" i="4"/>
  <c r="AP79" i="4"/>
  <c r="AM80" i="4"/>
  <c r="AN80" i="4"/>
  <c r="AO80" i="4"/>
  <c r="AP80" i="4"/>
  <c r="AM81" i="4"/>
  <c r="AN81" i="4"/>
  <c r="AO81" i="4"/>
  <c r="AP81" i="4"/>
  <c r="AM82" i="4"/>
  <c r="AN82" i="4"/>
  <c r="AO82" i="4"/>
  <c r="AP82" i="4"/>
  <c r="AM83" i="4"/>
  <c r="AN83" i="4"/>
  <c r="AO83" i="4"/>
  <c r="AP83" i="4"/>
  <c r="AM84" i="4"/>
  <c r="AN84" i="4"/>
  <c r="AO84" i="4"/>
  <c r="AP84" i="4"/>
  <c r="AM85" i="4"/>
  <c r="AN85" i="4"/>
  <c r="AO85" i="4"/>
  <c r="AP85" i="4"/>
  <c r="AM86" i="4"/>
  <c r="AN86" i="4"/>
  <c r="AO86" i="4"/>
  <c r="AP86" i="4"/>
  <c r="AM87" i="4"/>
  <c r="AN87" i="4"/>
  <c r="AO87" i="4"/>
  <c r="AP87" i="4"/>
  <c r="AM88" i="4"/>
  <c r="AN88" i="4"/>
  <c r="AO88" i="4"/>
  <c r="AP88" i="4"/>
  <c r="AM89" i="4"/>
  <c r="AN89" i="4"/>
  <c r="AO89" i="4"/>
  <c r="AP89" i="4"/>
  <c r="AM90" i="4"/>
  <c r="AN90" i="4"/>
  <c r="AO90" i="4"/>
  <c r="AP90" i="4"/>
  <c r="AM91" i="4"/>
  <c r="AN91" i="4"/>
  <c r="AO91" i="4"/>
  <c r="AP91" i="4"/>
  <c r="AM92" i="4"/>
  <c r="AN92" i="4"/>
  <c r="AO92" i="4"/>
  <c r="AP92" i="4"/>
  <c r="AM93" i="4"/>
  <c r="AN93" i="4"/>
  <c r="AO93" i="4"/>
  <c r="AP93" i="4"/>
  <c r="AM94" i="4"/>
  <c r="AN94" i="4"/>
  <c r="AO94" i="4"/>
  <c r="AP94" i="4"/>
  <c r="AM95" i="4"/>
  <c r="AN95" i="4"/>
  <c r="AO95" i="4"/>
  <c r="AP95" i="4"/>
  <c r="AM96" i="4"/>
  <c r="AN96" i="4"/>
  <c r="AO96" i="4"/>
  <c r="AP96" i="4"/>
  <c r="AM97" i="4"/>
  <c r="AN97" i="4"/>
  <c r="AO97" i="4"/>
  <c r="AP97" i="4"/>
  <c r="AM98" i="4"/>
  <c r="AN98" i="4"/>
  <c r="AO98" i="4"/>
  <c r="AP98" i="4"/>
  <c r="AM99" i="4"/>
  <c r="AN99" i="4"/>
  <c r="AO99" i="4"/>
  <c r="AP99" i="4"/>
  <c r="AM100" i="4"/>
  <c r="AN100" i="4"/>
  <c r="AO100" i="4"/>
  <c r="AP100" i="4"/>
  <c r="AM101" i="4"/>
  <c r="AN101" i="4"/>
  <c r="AO101" i="4"/>
  <c r="AP101" i="4"/>
  <c r="AM102" i="4"/>
  <c r="AN102" i="4"/>
  <c r="AO102" i="4"/>
  <c r="AP102" i="4"/>
  <c r="AM103" i="4"/>
  <c r="AN103" i="4"/>
  <c r="AO103" i="4"/>
  <c r="AP103" i="4"/>
  <c r="AM104" i="4"/>
  <c r="AN104" i="4"/>
  <c r="AO104" i="4"/>
  <c r="AP104" i="4"/>
  <c r="AM105" i="4"/>
  <c r="AN105" i="4"/>
  <c r="AO105" i="4"/>
  <c r="AP105" i="4"/>
  <c r="AM106" i="4"/>
  <c r="AN106" i="4"/>
  <c r="AO106" i="4"/>
  <c r="AP106" i="4"/>
  <c r="AM107" i="4"/>
  <c r="AN107" i="4"/>
  <c r="AO107" i="4"/>
  <c r="AP107" i="4"/>
  <c r="AM108" i="4"/>
  <c r="AN108" i="4"/>
  <c r="AO108" i="4"/>
  <c r="AP108" i="4"/>
  <c r="AM109" i="4"/>
  <c r="AN109" i="4"/>
  <c r="AO109" i="4"/>
  <c r="AP109" i="4"/>
  <c r="AM110" i="4"/>
  <c r="AN110" i="4"/>
  <c r="AO110" i="4"/>
  <c r="AP110" i="4"/>
  <c r="AM111" i="4"/>
  <c r="AN111" i="4"/>
  <c r="AO111" i="4"/>
  <c r="AP111" i="4"/>
  <c r="AM112" i="4"/>
  <c r="AN112" i="4"/>
  <c r="AO112" i="4"/>
  <c r="AP112" i="4"/>
  <c r="AM113" i="4"/>
  <c r="AN113" i="4"/>
  <c r="AO113" i="4"/>
  <c r="AP113" i="4"/>
  <c r="AM114" i="4"/>
  <c r="AN114" i="4"/>
  <c r="AO114" i="4"/>
  <c r="AP114" i="4"/>
  <c r="AM115" i="4"/>
  <c r="AN115" i="4"/>
  <c r="AO115" i="4"/>
  <c r="AP115" i="4"/>
  <c r="AM116" i="4"/>
  <c r="AN116" i="4"/>
  <c r="AO116" i="4"/>
  <c r="AP116" i="4"/>
  <c r="AM117" i="4"/>
  <c r="AN117" i="4"/>
  <c r="AO117" i="4"/>
  <c r="AP117" i="4"/>
  <c r="AM118" i="4"/>
  <c r="AN118" i="4"/>
  <c r="AO118" i="4"/>
  <c r="AP118" i="4"/>
  <c r="AM119" i="4"/>
  <c r="AN119" i="4"/>
  <c r="AO119" i="4"/>
  <c r="AP119" i="4"/>
  <c r="AM120" i="4"/>
  <c r="AN120" i="4"/>
  <c r="AO120" i="4"/>
  <c r="AP120" i="4"/>
  <c r="AM121" i="4"/>
  <c r="AN121" i="4"/>
  <c r="AO121" i="4"/>
  <c r="AP121" i="4"/>
  <c r="AM122" i="4"/>
  <c r="AN122" i="4"/>
  <c r="AO122" i="4"/>
  <c r="AP122" i="4"/>
  <c r="AM123" i="4"/>
  <c r="AN123" i="4"/>
  <c r="AO123" i="4"/>
  <c r="AP123" i="4"/>
  <c r="AM124" i="4"/>
  <c r="AN124" i="4"/>
  <c r="AO124" i="4"/>
  <c r="AP124" i="4"/>
  <c r="AM125" i="4"/>
  <c r="AN125" i="4"/>
  <c r="AO125" i="4"/>
  <c r="AP125" i="4"/>
  <c r="AM126" i="4"/>
  <c r="AN126" i="4"/>
  <c r="AO126" i="4"/>
  <c r="AP126" i="4"/>
  <c r="AM127" i="4"/>
  <c r="AN127" i="4"/>
  <c r="AO127" i="4"/>
  <c r="AP127" i="4"/>
  <c r="AM128" i="4"/>
  <c r="AN128" i="4"/>
  <c r="AO128" i="4"/>
  <c r="AP128" i="4"/>
  <c r="AM129" i="4"/>
  <c r="AN129" i="4"/>
  <c r="AO129" i="4"/>
  <c r="AP129" i="4"/>
  <c r="AM130" i="4"/>
  <c r="AN130" i="4"/>
  <c r="AO130" i="4"/>
  <c r="AP130" i="4"/>
  <c r="AM131" i="4"/>
  <c r="AN131" i="4"/>
  <c r="AO131" i="4"/>
  <c r="AP131" i="4"/>
  <c r="AM132" i="4"/>
  <c r="AN132" i="4"/>
  <c r="AO132" i="4"/>
  <c r="AP132" i="4"/>
  <c r="AM133" i="4"/>
  <c r="AN133" i="4"/>
  <c r="AO133" i="4"/>
  <c r="AP133" i="4"/>
  <c r="AM134" i="4"/>
  <c r="AN134" i="4"/>
  <c r="AO134" i="4"/>
  <c r="AP134" i="4"/>
  <c r="AM135" i="4"/>
  <c r="AN135" i="4"/>
  <c r="AO135" i="4"/>
  <c r="AP135" i="4"/>
  <c r="AM136" i="4"/>
  <c r="AN136" i="4"/>
  <c r="AO136" i="4"/>
  <c r="AP136" i="4"/>
  <c r="AM137" i="4"/>
  <c r="AN137" i="4"/>
  <c r="AO137" i="4"/>
  <c r="AP137" i="4"/>
  <c r="AM138" i="4"/>
  <c r="AN138" i="4"/>
  <c r="AO138" i="4"/>
  <c r="AP138" i="4"/>
  <c r="AM139" i="4"/>
  <c r="AN139" i="4"/>
  <c r="AO139" i="4"/>
  <c r="AP139" i="4"/>
  <c r="AM140" i="4"/>
  <c r="AN140" i="4"/>
  <c r="AO140" i="4"/>
  <c r="AP140" i="4"/>
  <c r="AM141" i="4"/>
  <c r="AN141" i="4"/>
  <c r="AO141" i="4"/>
  <c r="AP141" i="4"/>
  <c r="AM142" i="4"/>
  <c r="AN142" i="4"/>
  <c r="AO142" i="4"/>
  <c r="AP142" i="4"/>
  <c r="AM143" i="4"/>
  <c r="AN143" i="4"/>
  <c r="AO143" i="4"/>
  <c r="AP143" i="4"/>
  <c r="AM144" i="4"/>
  <c r="AN144" i="4"/>
  <c r="AO144" i="4"/>
  <c r="AP144" i="4"/>
  <c r="AM145" i="4"/>
  <c r="AN145" i="4"/>
  <c r="AO145" i="4"/>
  <c r="AP145" i="4"/>
  <c r="AM146" i="4"/>
  <c r="AN146" i="4"/>
  <c r="AO146" i="4"/>
  <c r="AP146" i="4"/>
  <c r="AM147" i="4"/>
  <c r="AN147" i="4"/>
  <c r="AO147" i="4"/>
  <c r="AP147" i="4"/>
  <c r="AM148" i="4"/>
  <c r="AN148" i="4"/>
  <c r="AO148" i="4"/>
  <c r="AP148" i="4"/>
  <c r="AM149" i="4"/>
  <c r="AN149" i="4"/>
  <c r="AO149" i="4"/>
  <c r="AP149" i="4"/>
  <c r="AM150" i="4"/>
  <c r="AN150" i="4"/>
  <c r="AO150" i="4"/>
  <c r="AP150" i="4"/>
  <c r="AM151" i="4"/>
  <c r="AN151" i="4"/>
  <c r="AO151" i="4"/>
  <c r="AP151" i="4"/>
  <c r="AM152" i="4"/>
  <c r="AN152" i="4"/>
  <c r="AO152" i="4"/>
  <c r="AP152" i="4"/>
  <c r="AM153" i="4"/>
  <c r="AN153" i="4"/>
  <c r="AO153" i="4"/>
  <c r="AP153" i="4"/>
  <c r="AM154" i="4"/>
  <c r="AN154" i="4"/>
  <c r="AO154" i="4"/>
  <c r="AP154" i="4"/>
  <c r="AM155" i="4"/>
  <c r="AN155" i="4"/>
  <c r="AO155" i="4"/>
  <c r="AP155" i="4"/>
  <c r="AM156" i="4"/>
  <c r="AN156" i="4"/>
  <c r="AO156" i="4"/>
  <c r="AP156" i="4"/>
  <c r="AM157" i="4"/>
  <c r="AN157" i="4"/>
  <c r="AO157" i="4"/>
  <c r="AP157" i="4"/>
  <c r="AM158" i="4"/>
  <c r="AN158" i="4"/>
  <c r="AO158" i="4"/>
  <c r="AP158" i="4"/>
  <c r="AM159" i="4"/>
  <c r="AN159" i="4"/>
  <c r="AO159" i="4"/>
  <c r="AP159" i="4"/>
  <c r="AM160" i="4"/>
  <c r="AN160" i="4"/>
  <c r="AO160" i="4"/>
  <c r="AP160" i="4"/>
  <c r="AM161" i="4"/>
  <c r="AN161" i="4"/>
  <c r="AO161" i="4"/>
  <c r="AP161" i="4"/>
  <c r="AM162" i="4"/>
  <c r="AN162" i="4"/>
  <c r="AO162" i="4"/>
  <c r="AP162" i="4"/>
  <c r="AM163" i="4"/>
  <c r="AN163" i="4"/>
  <c r="AO163" i="4"/>
  <c r="AP163" i="4"/>
  <c r="AM164" i="4"/>
  <c r="AN164" i="4"/>
  <c r="AO164" i="4"/>
  <c r="AP164" i="4"/>
  <c r="AM165" i="4"/>
  <c r="AN165" i="4"/>
  <c r="AO165" i="4"/>
  <c r="AP165" i="4"/>
  <c r="AM166" i="4"/>
  <c r="AN166" i="4"/>
  <c r="AO166" i="4"/>
  <c r="AP166" i="4"/>
  <c r="AM167" i="4"/>
  <c r="AN167" i="4"/>
  <c r="AO167" i="4"/>
  <c r="AP167" i="4"/>
  <c r="AM168" i="4"/>
  <c r="AN168" i="4"/>
  <c r="AO168" i="4"/>
  <c r="AP168" i="4"/>
  <c r="AM169" i="4"/>
  <c r="AN169" i="4"/>
  <c r="AO169" i="4"/>
  <c r="AP169" i="4"/>
  <c r="AM170" i="4"/>
  <c r="AN170" i="4"/>
  <c r="AO170" i="4"/>
  <c r="AP170" i="4"/>
  <c r="AM171" i="4"/>
  <c r="AN171" i="4"/>
  <c r="AO171" i="4"/>
  <c r="AP171" i="4"/>
  <c r="AM172" i="4"/>
  <c r="AN172" i="4"/>
  <c r="AO172" i="4"/>
  <c r="AP172" i="4"/>
  <c r="AM173" i="4"/>
  <c r="AN173" i="4"/>
  <c r="AO173" i="4"/>
  <c r="AP173" i="4"/>
  <c r="AM174" i="4"/>
  <c r="AN174" i="4"/>
  <c r="AO174" i="4"/>
  <c r="AP174" i="4"/>
  <c r="AM175" i="4"/>
  <c r="AN175" i="4"/>
  <c r="AO175" i="4"/>
  <c r="AP175" i="4"/>
  <c r="AM176" i="4"/>
  <c r="AN176" i="4"/>
  <c r="AO176" i="4"/>
  <c r="AP176" i="4"/>
  <c r="AM177" i="4"/>
  <c r="AN177" i="4"/>
  <c r="AO177" i="4"/>
  <c r="AP177" i="4"/>
  <c r="AM178" i="4"/>
  <c r="AN178" i="4"/>
  <c r="AO178" i="4"/>
  <c r="AP178" i="4"/>
  <c r="AM179" i="4"/>
  <c r="AN179" i="4"/>
  <c r="AO179" i="4"/>
  <c r="AP179" i="4"/>
  <c r="AM180" i="4"/>
  <c r="AN180" i="4"/>
  <c r="AO180" i="4"/>
  <c r="AP180" i="4"/>
  <c r="AM181" i="4"/>
  <c r="AN181" i="4"/>
  <c r="AO181" i="4"/>
  <c r="AP181" i="4"/>
  <c r="AM182" i="4"/>
  <c r="AN182" i="4"/>
  <c r="AO182" i="4"/>
  <c r="AP182" i="4"/>
  <c r="AM183" i="4"/>
  <c r="AN183" i="4"/>
  <c r="AO183" i="4"/>
  <c r="AP183" i="4"/>
  <c r="AM184" i="4"/>
  <c r="AN184" i="4"/>
  <c r="AO184" i="4"/>
  <c r="AP184" i="4"/>
  <c r="AM185" i="4"/>
  <c r="AN185" i="4"/>
  <c r="AO185" i="4"/>
  <c r="AP185" i="4"/>
  <c r="AM186" i="4"/>
  <c r="AN186" i="4"/>
  <c r="AO186" i="4"/>
  <c r="AP186" i="4"/>
  <c r="AM187" i="4"/>
  <c r="AN187" i="4"/>
  <c r="AO187" i="4"/>
  <c r="AP187" i="4"/>
  <c r="AM188" i="4"/>
  <c r="AN188" i="4"/>
  <c r="AO188" i="4"/>
  <c r="AP188" i="4"/>
  <c r="AM189" i="4"/>
  <c r="AN189" i="4"/>
  <c r="AO189" i="4"/>
  <c r="AP189" i="4"/>
  <c r="AM190" i="4"/>
  <c r="AN190" i="4"/>
  <c r="AO190" i="4"/>
  <c r="AP190" i="4"/>
  <c r="AM191" i="4"/>
  <c r="AN191" i="4"/>
  <c r="AO191" i="4"/>
  <c r="AP191" i="4"/>
  <c r="AM192" i="4"/>
  <c r="AN192" i="4"/>
  <c r="AO192" i="4"/>
  <c r="AP192" i="4"/>
  <c r="AM193" i="4"/>
  <c r="AN193" i="4"/>
  <c r="AO193" i="4"/>
  <c r="AP193" i="4"/>
  <c r="AM194" i="4"/>
  <c r="AN194" i="4"/>
  <c r="AO194" i="4"/>
  <c r="AP194" i="4"/>
  <c r="AM195" i="4"/>
  <c r="AN195" i="4"/>
  <c r="AO195" i="4"/>
  <c r="AP195" i="4"/>
  <c r="AM196" i="4"/>
  <c r="AN196" i="4"/>
  <c r="AO196" i="4"/>
  <c r="AP196" i="4"/>
  <c r="AM197" i="4"/>
  <c r="AN197" i="4"/>
  <c r="AO197" i="4"/>
  <c r="AP197" i="4"/>
  <c r="AM198" i="4"/>
  <c r="AN198" i="4"/>
  <c r="AO198" i="4"/>
  <c r="AP198" i="4"/>
  <c r="AM199" i="4"/>
  <c r="AN199" i="4"/>
  <c r="AO199" i="4"/>
  <c r="AP199" i="4"/>
  <c r="AM200" i="4"/>
  <c r="AN200" i="4"/>
  <c r="AO200" i="4"/>
  <c r="AP200" i="4"/>
  <c r="AM201" i="4"/>
  <c r="AN201" i="4"/>
  <c r="AO201" i="4"/>
  <c r="AP201" i="4"/>
  <c r="AM202" i="4"/>
  <c r="AN202" i="4"/>
  <c r="AO202" i="4"/>
  <c r="AP202" i="4"/>
  <c r="AM203" i="4"/>
  <c r="AN203" i="4"/>
  <c r="AO203" i="4"/>
  <c r="AP203" i="4"/>
  <c r="AM204" i="4"/>
  <c r="AN204" i="4"/>
  <c r="AO204" i="4"/>
  <c r="AP204" i="4"/>
  <c r="AM205" i="4"/>
  <c r="AN205" i="4"/>
  <c r="AO205" i="4"/>
  <c r="AP205" i="4"/>
  <c r="AM206" i="4"/>
  <c r="AN206" i="4"/>
  <c r="AO206" i="4"/>
  <c r="AP206" i="4"/>
  <c r="AM207" i="4"/>
  <c r="AN207" i="4"/>
  <c r="AO207" i="4"/>
  <c r="AP207" i="4"/>
  <c r="AM208" i="4"/>
  <c r="AN208" i="4"/>
  <c r="AO208" i="4"/>
  <c r="AP208" i="4"/>
  <c r="AM209" i="4"/>
  <c r="AN209" i="4"/>
  <c r="AO209" i="4"/>
  <c r="AP209" i="4"/>
  <c r="AM210" i="4"/>
  <c r="AN210" i="4"/>
  <c r="AO210" i="4"/>
  <c r="AP210" i="4"/>
  <c r="AM211" i="4"/>
  <c r="AN211" i="4"/>
  <c r="AO211" i="4"/>
  <c r="AP211" i="4"/>
  <c r="AM212" i="4"/>
  <c r="AN212" i="4"/>
  <c r="AO212" i="4"/>
  <c r="AP212" i="4"/>
  <c r="AM213" i="4"/>
  <c r="AN213" i="4"/>
  <c r="AO213" i="4"/>
  <c r="AP213" i="4"/>
  <c r="AM214" i="4"/>
  <c r="AN214" i="4"/>
  <c r="AO214" i="4"/>
  <c r="AP214" i="4"/>
  <c r="AM215" i="4"/>
  <c r="AN215" i="4"/>
  <c r="AO215" i="4"/>
  <c r="AP215" i="4"/>
  <c r="AM216" i="4"/>
  <c r="AN216" i="4"/>
  <c r="AO216" i="4"/>
  <c r="AP216" i="4"/>
  <c r="AM217" i="4"/>
  <c r="AN217" i="4"/>
  <c r="AO217" i="4"/>
  <c r="AP217" i="4"/>
  <c r="AM218" i="4"/>
  <c r="AN218" i="4"/>
  <c r="AO218" i="4"/>
  <c r="AP218" i="4"/>
  <c r="AM219" i="4"/>
  <c r="AN219" i="4"/>
  <c r="AO219" i="4"/>
  <c r="AP219" i="4"/>
  <c r="AM220" i="4"/>
  <c r="AN220" i="4"/>
  <c r="AO220" i="4"/>
  <c r="AP220" i="4"/>
  <c r="AM221" i="4"/>
  <c r="AN221" i="4"/>
  <c r="AO221" i="4"/>
  <c r="AP221" i="4"/>
  <c r="AM222" i="4"/>
  <c r="AN222" i="4"/>
  <c r="AO222" i="4"/>
  <c r="AP222" i="4"/>
  <c r="AM223" i="4"/>
  <c r="AN223" i="4"/>
  <c r="AO223" i="4"/>
  <c r="AP223" i="4"/>
  <c r="AM224" i="4"/>
  <c r="AN224" i="4"/>
  <c r="AO224" i="4"/>
  <c r="AP224" i="4"/>
  <c r="AM225" i="4"/>
  <c r="AN225" i="4"/>
  <c r="AO225" i="4"/>
  <c r="AP225" i="4"/>
  <c r="AM226" i="4"/>
  <c r="AN226" i="4"/>
  <c r="AO226" i="4"/>
  <c r="AP226" i="4"/>
  <c r="AM227" i="4"/>
  <c r="AN227" i="4"/>
  <c r="AO227" i="4"/>
  <c r="AP227" i="4"/>
  <c r="AM228" i="4"/>
  <c r="AN228" i="4"/>
  <c r="AO228" i="4"/>
  <c r="AP228" i="4"/>
  <c r="AM229" i="4"/>
  <c r="AN229" i="4"/>
  <c r="AO229" i="4"/>
  <c r="AP229" i="4"/>
  <c r="AM230" i="4"/>
  <c r="AN230" i="4"/>
  <c r="AO230" i="4"/>
  <c r="AP230" i="4"/>
  <c r="AM231" i="4"/>
  <c r="AN231" i="4"/>
  <c r="AO231" i="4"/>
  <c r="AP231" i="4"/>
  <c r="AM232" i="4"/>
  <c r="AN232" i="4"/>
  <c r="AO232" i="4"/>
  <c r="AP232" i="4"/>
  <c r="AM233" i="4"/>
  <c r="AN233" i="4"/>
  <c r="AO233" i="4"/>
  <c r="AP233" i="4"/>
  <c r="AM234" i="4"/>
  <c r="AN234" i="4"/>
  <c r="AO234" i="4"/>
  <c r="AP234" i="4"/>
  <c r="AM235" i="4"/>
  <c r="AN235" i="4"/>
  <c r="AO235" i="4"/>
  <c r="AP235" i="4"/>
  <c r="AM236" i="4"/>
  <c r="AN236" i="4"/>
  <c r="AO236" i="4"/>
  <c r="AP236" i="4"/>
  <c r="AM237" i="4"/>
  <c r="AN237" i="4"/>
  <c r="AO237" i="4"/>
  <c r="AP237" i="4"/>
  <c r="AM238" i="4"/>
  <c r="AN238" i="4"/>
  <c r="AO238" i="4"/>
  <c r="AP238" i="4"/>
  <c r="AM239" i="4"/>
  <c r="AN239" i="4"/>
  <c r="AO239" i="4"/>
  <c r="AP239" i="4"/>
  <c r="AM240" i="4"/>
  <c r="AN240" i="4"/>
  <c r="AO240" i="4"/>
  <c r="AP240" i="4"/>
  <c r="AM241" i="4"/>
  <c r="AN241" i="4"/>
  <c r="AO241" i="4"/>
  <c r="AP241" i="4"/>
  <c r="AM242" i="4"/>
  <c r="AN242" i="4"/>
  <c r="AO242" i="4"/>
  <c r="AP242" i="4"/>
  <c r="AM243" i="4"/>
  <c r="AN243" i="4"/>
  <c r="AO243" i="4"/>
  <c r="AP243" i="4"/>
  <c r="AM244" i="4"/>
  <c r="AN244" i="4"/>
  <c r="AO244" i="4"/>
  <c r="AP244" i="4"/>
  <c r="AM245" i="4"/>
  <c r="AN245" i="4"/>
  <c r="AO245" i="4"/>
  <c r="AP245" i="4"/>
  <c r="AM246" i="4"/>
  <c r="AN246" i="4"/>
  <c r="AO246" i="4"/>
  <c r="AP246" i="4"/>
  <c r="AM247" i="4"/>
  <c r="AN247" i="4"/>
  <c r="AO247" i="4"/>
  <c r="AP247" i="4"/>
  <c r="AM248" i="4"/>
  <c r="AN248" i="4"/>
  <c r="AO248" i="4"/>
  <c r="AP248" i="4"/>
  <c r="AM249" i="4"/>
  <c r="AN249" i="4"/>
  <c r="AO249" i="4"/>
  <c r="AP249" i="4"/>
  <c r="AM250" i="4"/>
  <c r="AN250" i="4"/>
  <c r="AO250" i="4"/>
  <c r="AP250" i="4"/>
  <c r="AM251" i="4"/>
  <c r="AN251" i="4"/>
  <c r="AO251" i="4"/>
  <c r="AP251" i="4"/>
  <c r="AM252" i="4"/>
  <c r="AN252" i="4"/>
  <c r="AO252" i="4"/>
  <c r="AP252" i="4"/>
  <c r="AM253" i="4"/>
  <c r="AN253" i="4"/>
  <c r="AO253" i="4"/>
  <c r="AP253" i="4"/>
  <c r="AM254" i="4"/>
  <c r="AN254" i="4"/>
  <c r="AO254" i="4"/>
  <c r="AP254" i="4"/>
  <c r="AM255" i="4"/>
  <c r="AN255" i="4"/>
  <c r="AO255" i="4"/>
  <c r="AP255" i="4"/>
  <c r="AM256" i="4"/>
  <c r="AN256" i="4"/>
  <c r="AO256" i="4"/>
  <c r="AP256" i="4"/>
  <c r="AM257" i="4"/>
  <c r="AN257" i="4"/>
  <c r="AO257" i="4"/>
  <c r="AP257" i="4"/>
  <c r="AM258" i="4"/>
  <c r="AN258" i="4"/>
  <c r="AO258" i="4"/>
  <c r="AP258" i="4"/>
  <c r="AM259" i="4"/>
  <c r="AN259" i="4"/>
  <c r="AO259" i="4"/>
  <c r="AP259" i="4"/>
  <c r="AM260" i="4"/>
  <c r="AN260" i="4"/>
  <c r="AO260" i="4"/>
  <c r="AP260" i="4"/>
  <c r="AM261" i="4"/>
  <c r="AN261" i="4"/>
  <c r="AO261" i="4"/>
  <c r="AP261" i="4"/>
  <c r="AM262" i="4"/>
  <c r="AN262" i="4"/>
  <c r="AO262" i="4"/>
  <c r="AP262" i="4"/>
  <c r="AM263" i="4"/>
  <c r="AN263" i="4"/>
  <c r="AO263" i="4"/>
  <c r="AP263" i="4"/>
  <c r="AM264" i="4"/>
  <c r="AN264" i="4"/>
  <c r="AO264" i="4"/>
  <c r="AP264" i="4"/>
  <c r="AM265" i="4"/>
  <c r="AN265" i="4"/>
  <c r="AO265" i="4"/>
  <c r="AP265" i="4"/>
  <c r="AM266" i="4"/>
  <c r="AN266" i="4"/>
  <c r="AO266" i="4"/>
  <c r="AP266" i="4"/>
  <c r="AM267" i="4"/>
  <c r="AN267" i="4"/>
  <c r="AO267" i="4"/>
  <c r="AP267" i="4"/>
  <c r="AM268" i="4"/>
  <c r="AN268" i="4"/>
  <c r="AO268" i="4"/>
  <c r="AP268" i="4"/>
  <c r="AM269" i="4"/>
  <c r="AN269" i="4"/>
  <c r="AO269" i="4"/>
  <c r="AP269" i="4"/>
  <c r="AM270" i="4"/>
  <c r="AN270" i="4"/>
  <c r="AO270" i="4"/>
  <c r="AP270" i="4"/>
  <c r="AM271" i="4"/>
  <c r="AN271" i="4"/>
  <c r="AO271" i="4"/>
  <c r="AP271" i="4"/>
  <c r="AM272" i="4"/>
  <c r="AN272" i="4"/>
  <c r="AO272" i="4"/>
  <c r="AP272" i="4"/>
  <c r="AM273" i="4"/>
  <c r="AN273" i="4"/>
  <c r="AO273" i="4"/>
  <c r="AP273" i="4"/>
  <c r="AM274" i="4"/>
  <c r="AN274" i="4"/>
  <c r="AO274" i="4"/>
  <c r="AP274" i="4"/>
  <c r="AM275" i="4"/>
  <c r="AN275" i="4"/>
  <c r="AO275" i="4"/>
  <c r="AP275" i="4"/>
  <c r="AM276" i="4"/>
  <c r="AN276" i="4"/>
  <c r="AO276" i="4"/>
  <c r="AP276" i="4"/>
  <c r="AM277" i="4"/>
  <c r="AN277" i="4"/>
  <c r="AO277" i="4"/>
  <c r="AP277" i="4"/>
  <c r="AM278" i="4"/>
  <c r="AN278" i="4"/>
  <c r="AO278" i="4"/>
  <c r="AP278" i="4"/>
  <c r="AM279" i="4"/>
  <c r="AN279" i="4"/>
  <c r="AO279" i="4"/>
  <c r="AP279" i="4"/>
  <c r="AM280" i="4"/>
  <c r="AN280" i="4"/>
  <c r="AO280" i="4"/>
  <c r="AP280" i="4"/>
  <c r="AM281" i="4"/>
  <c r="AN281" i="4"/>
  <c r="AO281" i="4"/>
  <c r="AP281" i="4"/>
  <c r="AM282" i="4"/>
  <c r="AN282" i="4"/>
  <c r="AO282" i="4"/>
  <c r="AP282" i="4"/>
  <c r="AM283" i="4"/>
  <c r="AN283" i="4"/>
  <c r="AO283" i="4"/>
  <c r="AP283" i="4"/>
  <c r="AM284" i="4"/>
  <c r="AN284" i="4"/>
  <c r="AO284" i="4"/>
  <c r="AP284" i="4"/>
  <c r="AM285" i="4"/>
  <c r="AN285" i="4"/>
  <c r="AO285" i="4"/>
  <c r="AP285" i="4"/>
  <c r="AM286" i="4"/>
  <c r="AN286" i="4"/>
  <c r="AO286" i="4"/>
  <c r="AP286" i="4"/>
  <c r="AM287" i="4"/>
  <c r="AN287" i="4"/>
  <c r="AO287" i="4"/>
  <c r="AP287" i="4"/>
  <c r="AM288" i="4"/>
  <c r="AN288" i="4"/>
  <c r="AO288" i="4"/>
  <c r="AP288" i="4"/>
  <c r="AM289" i="4"/>
  <c r="AN289" i="4"/>
  <c r="AO289" i="4"/>
  <c r="AP289" i="4"/>
  <c r="AM290" i="4"/>
  <c r="AN290" i="4"/>
  <c r="AO290" i="4"/>
  <c r="AP290" i="4"/>
  <c r="AM291" i="4"/>
  <c r="AN291" i="4"/>
  <c r="AO291" i="4"/>
  <c r="AP291" i="4"/>
  <c r="AM292" i="4"/>
  <c r="AN292" i="4"/>
  <c r="AO292" i="4"/>
  <c r="AP292" i="4"/>
  <c r="AM293" i="4"/>
  <c r="AN293" i="4"/>
  <c r="AO293" i="4"/>
  <c r="AP293" i="4"/>
  <c r="AM294" i="4"/>
  <c r="AN294" i="4"/>
  <c r="AO294" i="4"/>
  <c r="AP294" i="4"/>
  <c r="AM295" i="4"/>
  <c r="AN295" i="4"/>
  <c r="AO295" i="4"/>
  <c r="AP295" i="4"/>
  <c r="AM296" i="4"/>
  <c r="AN296" i="4"/>
  <c r="AO296" i="4"/>
  <c r="AP296" i="4"/>
  <c r="AM297" i="4"/>
  <c r="AN297" i="4"/>
  <c r="AO297" i="4"/>
  <c r="AP297" i="4"/>
  <c r="AM298" i="4"/>
  <c r="AN298" i="4"/>
  <c r="AO298" i="4"/>
  <c r="AP298" i="4"/>
  <c r="AM299" i="4"/>
  <c r="AN299" i="4"/>
  <c r="AO299" i="4"/>
  <c r="AP299" i="4"/>
  <c r="AM300" i="4"/>
  <c r="AN300" i="4"/>
  <c r="AO300" i="4"/>
  <c r="AP300" i="4"/>
  <c r="AM301" i="4"/>
  <c r="AN301" i="4"/>
  <c r="AO301" i="4"/>
  <c r="AP301" i="4"/>
  <c r="AM302" i="4"/>
  <c r="AN302" i="4"/>
  <c r="AO302" i="4"/>
  <c r="AP302" i="4"/>
  <c r="AM303" i="4"/>
  <c r="AN303" i="4"/>
  <c r="AO303" i="4"/>
  <c r="AP303" i="4"/>
  <c r="AM304" i="4"/>
  <c r="AN304" i="4"/>
  <c r="AO304" i="4"/>
  <c r="AP304" i="4"/>
  <c r="AM305" i="4"/>
  <c r="AN305" i="4"/>
  <c r="AO305" i="4"/>
  <c r="AP305" i="4"/>
  <c r="AM306" i="4"/>
  <c r="AN306" i="4"/>
  <c r="AO306" i="4"/>
  <c r="AP306" i="4"/>
  <c r="AM307" i="4"/>
  <c r="AN307" i="4"/>
  <c r="AO307" i="4"/>
  <c r="AP307" i="4"/>
  <c r="AM308" i="4"/>
  <c r="AN308" i="4"/>
  <c r="AO308" i="4"/>
  <c r="AP308" i="4"/>
  <c r="AM309" i="4"/>
  <c r="AN309" i="4"/>
  <c r="AO309" i="4"/>
  <c r="AP309" i="4"/>
  <c r="AM310" i="4"/>
  <c r="AN310" i="4"/>
  <c r="AO310" i="4"/>
  <c r="AP310" i="4"/>
  <c r="AM311" i="4"/>
  <c r="AN311" i="4"/>
  <c r="AO311" i="4"/>
  <c r="AP311" i="4"/>
  <c r="AM312" i="4"/>
  <c r="AN312" i="4"/>
  <c r="AO312" i="4"/>
  <c r="AP312" i="4"/>
  <c r="AM313" i="4"/>
  <c r="AN313" i="4"/>
  <c r="AO313" i="4"/>
  <c r="AP313" i="4"/>
  <c r="AM314" i="4"/>
  <c r="AN314" i="4"/>
  <c r="AO314" i="4"/>
  <c r="AP314" i="4"/>
  <c r="AM315" i="4"/>
  <c r="AN315" i="4"/>
  <c r="AO315" i="4"/>
  <c r="AP315" i="4"/>
  <c r="AM316" i="4"/>
  <c r="AN316" i="4"/>
  <c r="AO316" i="4"/>
  <c r="AP316" i="4"/>
  <c r="AM317" i="4"/>
  <c r="AN317" i="4"/>
  <c r="AO317" i="4"/>
  <c r="AP317" i="4"/>
  <c r="AM318" i="4"/>
  <c r="AN318" i="4"/>
  <c r="AO318" i="4"/>
  <c r="AP318" i="4"/>
  <c r="AM319" i="4"/>
  <c r="AN319" i="4"/>
  <c r="AO319" i="4"/>
  <c r="AP319" i="4"/>
  <c r="AM320" i="4"/>
  <c r="AN320" i="4"/>
  <c r="AO320" i="4"/>
  <c r="AP320" i="4"/>
  <c r="AM321" i="4"/>
  <c r="AN321" i="4"/>
  <c r="AO321" i="4"/>
  <c r="AP321" i="4"/>
  <c r="AM322" i="4"/>
  <c r="AN322" i="4"/>
  <c r="AO322" i="4"/>
  <c r="AP322" i="4"/>
  <c r="AM323" i="4"/>
  <c r="AN323" i="4"/>
  <c r="AO323" i="4"/>
  <c r="AP323" i="4"/>
  <c r="AM324" i="4"/>
  <c r="AN324" i="4"/>
  <c r="AO324" i="4"/>
  <c r="AP324" i="4"/>
  <c r="AM325" i="4"/>
  <c r="AN325" i="4"/>
  <c r="AO325" i="4"/>
  <c r="AP325" i="4"/>
  <c r="AM326" i="4"/>
  <c r="AN326" i="4"/>
  <c r="AO326" i="4"/>
  <c r="AP326" i="4"/>
  <c r="AM327" i="4"/>
  <c r="AN327" i="4"/>
  <c r="AO327" i="4"/>
  <c r="AP327" i="4"/>
  <c r="AM328" i="4"/>
  <c r="AN328" i="4"/>
  <c r="AO328" i="4"/>
  <c r="AP328" i="4"/>
  <c r="AM329" i="4"/>
  <c r="AN329" i="4"/>
  <c r="AO329" i="4"/>
  <c r="AP329" i="4"/>
  <c r="AM330" i="4"/>
  <c r="AN330" i="4"/>
  <c r="AO330" i="4"/>
  <c r="AP330" i="4"/>
  <c r="AM331" i="4"/>
  <c r="AN331" i="4"/>
  <c r="AO331" i="4"/>
  <c r="AP331" i="4"/>
  <c r="AM332" i="4"/>
  <c r="AN332" i="4"/>
  <c r="AO332" i="4"/>
  <c r="AP332" i="4"/>
  <c r="AM333" i="4"/>
  <c r="AN333" i="4"/>
  <c r="AO333" i="4"/>
  <c r="AP333" i="4"/>
  <c r="AM334" i="4"/>
  <c r="AN334" i="4"/>
  <c r="AO334" i="4"/>
  <c r="AP334" i="4"/>
  <c r="AM335" i="4"/>
  <c r="AN335" i="4"/>
  <c r="AO335" i="4"/>
  <c r="AP335" i="4"/>
  <c r="AM336" i="4"/>
  <c r="AN336" i="4"/>
  <c r="AO336" i="4"/>
  <c r="AP336" i="4"/>
  <c r="AM337" i="4"/>
  <c r="AN337" i="4"/>
  <c r="AO337" i="4"/>
  <c r="AP337" i="4"/>
  <c r="AM338" i="4"/>
  <c r="AN338" i="4"/>
  <c r="AO338" i="4"/>
  <c r="AP338" i="4"/>
  <c r="AM339" i="4"/>
  <c r="AN339" i="4"/>
  <c r="AO339" i="4"/>
  <c r="AP339" i="4"/>
  <c r="AM340" i="4"/>
  <c r="AN340" i="4"/>
  <c r="AO340" i="4"/>
  <c r="AP340" i="4"/>
  <c r="AM341" i="4"/>
  <c r="AN341" i="4"/>
  <c r="AO341" i="4"/>
  <c r="AP341" i="4"/>
  <c r="AM342" i="4"/>
  <c r="AN342" i="4"/>
  <c r="AO342" i="4"/>
  <c r="AP342" i="4"/>
  <c r="AM343" i="4"/>
  <c r="AN343" i="4"/>
  <c r="AO343" i="4"/>
  <c r="AP343" i="4"/>
  <c r="AM344" i="4"/>
  <c r="AN344" i="4"/>
  <c r="AO344" i="4"/>
  <c r="AP344" i="4"/>
  <c r="AM345" i="4"/>
  <c r="AN345" i="4"/>
  <c r="AO345" i="4"/>
  <c r="AP345" i="4"/>
  <c r="AM346" i="4"/>
  <c r="AN346" i="4"/>
  <c r="AO346" i="4"/>
  <c r="AP346" i="4"/>
  <c r="AM347" i="4"/>
  <c r="AN347" i="4"/>
  <c r="AO347" i="4"/>
  <c r="AP347" i="4"/>
  <c r="AM348" i="4"/>
  <c r="AN348" i="4"/>
  <c r="AO348" i="4"/>
  <c r="AP348" i="4"/>
  <c r="AM349" i="4"/>
  <c r="AN349" i="4"/>
  <c r="AO349" i="4"/>
  <c r="AP349" i="4"/>
  <c r="AM350" i="4"/>
  <c r="AN350" i="4"/>
  <c r="AO350" i="4"/>
  <c r="AP350" i="4"/>
  <c r="AM351" i="4"/>
  <c r="AN351" i="4"/>
  <c r="AO351" i="4"/>
  <c r="AP351" i="4"/>
  <c r="AM352" i="4"/>
  <c r="AN352" i="4"/>
  <c r="AO352" i="4"/>
  <c r="AP352" i="4"/>
  <c r="AM353" i="4"/>
  <c r="AN353" i="4"/>
  <c r="AO353" i="4"/>
  <c r="AP353" i="4"/>
  <c r="AM354" i="4"/>
  <c r="AN354" i="4"/>
  <c r="AO354" i="4"/>
  <c r="AP354" i="4"/>
  <c r="AM355" i="4"/>
  <c r="AN355" i="4"/>
  <c r="AO355" i="4"/>
  <c r="AP355" i="4"/>
  <c r="AM356" i="4"/>
  <c r="AN356" i="4"/>
  <c r="AO356" i="4"/>
  <c r="AP356" i="4"/>
  <c r="AM357" i="4"/>
  <c r="AN357" i="4"/>
  <c r="AO357" i="4"/>
  <c r="AP357" i="4"/>
  <c r="AM358" i="4"/>
  <c r="AN358" i="4"/>
  <c r="AO358" i="4"/>
  <c r="AP358" i="4"/>
  <c r="AM359" i="4"/>
  <c r="AN359" i="4"/>
  <c r="AO359" i="4"/>
  <c r="AP359" i="4"/>
  <c r="AM360" i="4"/>
  <c r="AN360" i="4"/>
  <c r="AO360" i="4"/>
  <c r="AP360" i="4"/>
  <c r="AM361" i="4"/>
  <c r="AN361" i="4"/>
  <c r="AO361" i="4"/>
  <c r="AP361" i="4"/>
  <c r="AM362" i="4"/>
  <c r="AN362" i="4"/>
  <c r="AO362" i="4"/>
  <c r="AP362" i="4"/>
  <c r="AM363" i="4"/>
  <c r="AN363" i="4"/>
  <c r="AO363" i="4"/>
  <c r="AP363" i="4"/>
  <c r="AM364" i="4"/>
  <c r="AN364" i="4"/>
  <c r="AO364" i="4"/>
  <c r="AP364" i="4"/>
  <c r="AM365" i="4"/>
  <c r="AN365" i="4"/>
  <c r="AO365" i="4"/>
  <c r="AP365" i="4"/>
  <c r="AM366" i="4"/>
  <c r="AN366" i="4"/>
  <c r="AO366" i="4"/>
  <c r="AP366" i="4"/>
  <c r="AM367" i="4"/>
  <c r="AN367" i="4"/>
  <c r="AO367" i="4"/>
  <c r="AP367" i="4"/>
  <c r="AM368" i="4"/>
  <c r="AN368" i="4"/>
  <c r="AO368" i="4"/>
  <c r="AP368" i="4"/>
  <c r="AM369" i="4"/>
  <c r="AN369" i="4"/>
  <c r="AO369" i="4"/>
  <c r="AP369" i="4"/>
  <c r="AM370" i="4"/>
  <c r="AN370" i="4"/>
  <c r="AO370" i="4"/>
  <c r="AP370" i="4"/>
  <c r="AM371" i="4"/>
  <c r="AN371" i="4"/>
  <c r="AO371" i="4"/>
  <c r="AP371" i="4"/>
  <c r="AM372" i="4"/>
  <c r="AN372" i="4"/>
  <c r="AO372" i="4"/>
  <c r="AP372" i="4"/>
  <c r="AM373" i="4"/>
  <c r="AN373" i="4"/>
  <c r="AO373" i="4"/>
  <c r="AP373" i="4"/>
  <c r="AM374" i="4"/>
  <c r="AN374" i="4"/>
  <c r="AO374" i="4"/>
  <c r="AP374" i="4"/>
  <c r="AM375" i="4"/>
  <c r="AN375" i="4"/>
  <c r="AO375" i="4"/>
  <c r="AP375" i="4"/>
  <c r="AM376" i="4"/>
  <c r="AN376" i="4"/>
  <c r="AO376" i="4"/>
  <c r="AP376" i="4"/>
  <c r="AM377" i="4"/>
  <c r="AN377" i="4"/>
  <c r="AO377" i="4"/>
  <c r="AP377" i="4"/>
  <c r="AM378" i="4"/>
  <c r="AN378" i="4"/>
  <c r="AO378" i="4"/>
  <c r="AP378" i="4"/>
  <c r="AM379" i="4"/>
  <c r="AN379" i="4"/>
  <c r="AO379" i="4"/>
  <c r="AP379" i="4"/>
  <c r="AM380" i="4"/>
  <c r="AN380" i="4"/>
  <c r="AO380" i="4"/>
  <c r="AP380" i="4"/>
  <c r="AM381" i="4"/>
  <c r="AN381" i="4"/>
  <c r="AO381" i="4"/>
  <c r="AP381" i="4"/>
  <c r="AM382" i="4"/>
  <c r="AN382" i="4"/>
  <c r="AO382" i="4"/>
  <c r="AP382" i="4"/>
  <c r="AM383" i="4"/>
  <c r="AN383" i="4"/>
  <c r="AO383" i="4"/>
  <c r="AP383" i="4"/>
  <c r="AM384" i="4"/>
  <c r="AN384" i="4"/>
  <c r="AO384" i="4"/>
  <c r="AP384" i="4"/>
  <c r="AM385" i="4"/>
  <c r="AN385" i="4"/>
  <c r="AO385" i="4"/>
  <c r="AP385" i="4"/>
  <c r="AM386" i="4"/>
  <c r="AN386" i="4"/>
  <c r="AO386" i="4"/>
  <c r="AP386" i="4"/>
  <c r="AM387" i="4"/>
  <c r="AN387" i="4"/>
  <c r="AO387" i="4"/>
  <c r="AP387" i="4"/>
  <c r="AM388" i="4"/>
  <c r="AN388" i="4"/>
  <c r="AO388" i="4"/>
  <c r="AP388" i="4"/>
  <c r="AM389" i="4"/>
  <c r="AN389" i="4"/>
  <c r="AO389" i="4"/>
  <c r="AP389" i="4"/>
  <c r="AM390" i="4"/>
  <c r="AN390" i="4"/>
  <c r="AO390" i="4"/>
  <c r="AP390" i="4"/>
  <c r="AM391" i="4"/>
  <c r="AN391" i="4"/>
  <c r="AO391" i="4"/>
  <c r="AP391" i="4"/>
  <c r="AM392" i="4"/>
  <c r="AN392" i="4"/>
  <c r="AO392" i="4"/>
  <c r="AP392" i="4"/>
  <c r="AM393" i="4"/>
  <c r="AN393" i="4"/>
  <c r="AO393" i="4"/>
  <c r="AP393" i="4"/>
  <c r="AM394" i="4"/>
  <c r="AN394" i="4"/>
  <c r="AO394" i="4"/>
  <c r="AP394" i="4"/>
  <c r="AM395" i="4"/>
  <c r="AN395" i="4"/>
  <c r="AO395" i="4"/>
  <c r="AP395" i="4"/>
  <c r="AM396" i="4"/>
  <c r="AN396" i="4"/>
  <c r="AO396" i="4"/>
  <c r="AP396" i="4"/>
  <c r="AM397" i="4"/>
  <c r="AN397" i="4"/>
  <c r="AO397" i="4"/>
  <c r="AP397" i="4"/>
  <c r="AM398" i="4"/>
  <c r="AN398" i="4"/>
  <c r="AO398" i="4"/>
  <c r="AP398" i="4"/>
  <c r="AM399" i="4"/>
  <c r="AN399" i="4"/>
  <c r="AO399" i="4"/>
  <c r="AP399" i="4"/>
  <c r="AM400" i="4"/>
  <c r="AN400" i="4"/>
  <c r="AO400" i="4"/>
  <c r="AP400" i="4"/>
  <c r="AM401" i="4"/>
  <c r="AN401" i="4"/>
  <c r="AO401" i="4"/>
  <c r="AP401" i="4"/>
  <c r="AM402" i="4"/>
  <c r="AN402" i="4"/>
  <c r="AO402" i="4"/>
  <c r="AP402" i="4"/>
  <c r="AM403" i="4"/>
  <c r="AN403" i="4"/>
  <c r="AO403" i="4"/>
  <c r="AP403" i="4"/>
  <c r="AM404" i="4"/>
  <c r="AN404" i="4"/>
  <c r="AO404" i="4"/>
  <c r="AP404" i="4"/>
  <c r="AM405" i="4"/>
  <c r="AN405" i="4"/>
  <c r="AO405" i="4"/>
  <c r="AP405" i="4"/>
  <c r="AM406" i="4"/>
  <c r="AN406" i="4"/>
  <c r="AO406" i="4"/>
  <c r="AP406" i="4"/>
  <c r="AM407" i="4"/>
  <c r="AN407" i="4"/>
  <c r="AO407" i="4"/>
  <c r="AP407" i="4"/>
  <c r="AM408" i="4"/>
  <c r="AN408" i="4"/>
  <c r="AO408" i="4"/>
  <c r="AP408" i="4"/>
  <c r="AM409" i="4"/>
  <c r="AN409" i="4"/>
  <c r="AO409" i="4"/>
  <c r="AP409" i="4"/>
  <c r="AM410" i="4"/>
  <c r="AN410" i="4"/>
  <c r="AO410" i="4"/>
  <c r="AP410" i="4"/>
  <c r="AM411" i="4"/>
  <c r="AN411" i="4"/>
  <c r="AO411" i="4"/>
  <c r="AP411" i="4"/>
  <c r="AM412" i="4"/>
  <c r="AN412" i="4"/>
  <c r="AO412" i="4"/>
  <c r="AP412" i="4"/>
  <c r="AM413" i="4"/>
  <c r="AN413" i="4"/>
  <c r="AO413" i="4"/>
  <c r="AP413" i="4"/>
  <c r="AM414" i="4"/>
  <c r="AN414" i="4"/>
  <c r="AO414" i="4"/>
  <c r="AP414" i="4"/>
  <c r="AM415" i="4"/>
  <c r="AN415" i="4"/>
  <c r="AO415" i="4"/>
  <c r="AP415" i="4"/>
  <c r="AM416" i="4"/>
  <c r="AN416" i="4"/>
  <c r="AO416" i="4"/>
  <c r="AP416" i="4"/>
  <c r="AM417" i="4"/>
  <c r="AN417" i="4"/>
  <c r="AO417" i="4"/>
  <c r="AP417" i="4"/>
  <c r="AM418" i="4"/>
  <c r="AN418" i="4"/>
  <c r="AO418" i="4"/>
  <c r="AP418" i="4"/>
  <c r="AM419" i="4"/>
  <c r="AN419" i="4"/>
  <c r="AO419" i="4"/>
  <c r="AP419" i="4"/>
  <c r="AM420" i="4"/>
  <c r="AN420" i="4"/>
  <c r="AO420" i="4"/>
  <c r="AP420" i="4"/>
  <c r="AM421" i="4"/>
  <c r="AN421" i="4"/>
  <c r="AO421" i="4"/>
  <c r="AP421" i="4"/>
  <c r="AM422" i="4"/>
  <c r="AN422" i="4"/>
  <c r="AO422" i="4"/>
  <c r="AP422" i="4"/>
  <c r="AM423" i="4"/>
  <c r="AN423" i="4"/>
  <c r="AO423" i="4"/>
  <c r="AP423" i="4"/>
  <c r="AM424" i="4"/>
  <c r="AN424" i="4"/>
  <c r="AO424" i="4"/>
  <c r="AP424" i="4"/>
  <c r="AM425" i="4"/>
  <c r="AN425" i="4"/>
  <c r="AO425" i="4"/>
  <c r="AP425" i="4"/>
  <c r="AM426" i="4"/>
  <c r="AN426" i="4"/>
  <c r="AO426" i="4"/>
  <c r="AP426" i="4"/>
  <c r="AM427" i="4"/>
  <c r="AN427" i="4"/>
  <c r="AO427" i="4"/>
  <c r="AP427" i="4"/>
  <c r="AM428" i="4"/>
  <c r="AN428" i="4"/>
  <c r="AO428" i="4"/>
  <c r="AP428" i="4"/>
  <c r="AM429" i="4"/>
  <c r="AN429" i="4"/>
  <c r="AO429" i="4"/>
  <c r="AP429" i="4"/>
  <c r="AM430" i="4"/>
  <c r="AN430" i="4"/>
  <c r="AO430" i="4"/>
  <c r="AP430" i="4"/>
  <c r="AM431" i="4"/>
  <c r="AN431" i="4"/>
  <c r="AO431" i="4"/>
  <c r="AP431" i="4"/>
  <c r="AM432" i="4"/>
  <c r="AN432" i="4"/>
  <c r="AO432" i="4"/>
  <c r="AP432" i="4"/>
  <c r="AM433" i="4"/>
  <c r="AN433" i="4"/>
  <c r="AO433" i="4"/>
  <c r="AP433" i="4"/>
  <c r="AM434" i="4"/>
  <c r="AN434" i="4"/>
  <c r="AO434" i="4"/>
  <c r="AP434" i="4"/>
  <c r="AM435" i="4"/>
  <c r="AN435" i="4"/>
  <c r="AO435" i="4"/>
  <c r="AP435" i="4"/>
  <c r="AM436" i="4"/>
  <c r="AN436" i="4"/>
  <c r="AO436" i="4"/>
  <c r="AP436" i="4"/>
  <c r="AM437" i="4"/>
  <c r="AN437" i="4"/>
  <c r="AO437" i="4"/>
  <c r="AP437" i="4"/>
  <c r="AM438" i="4"/>
  <c r="AN438" i="4"/>
  <c r="AO438" i="4"/>
  <c r="AP438" i="4"/>
  <c r="AM439" i="4"/>
  <c r="AN439" i="4"/>
  <c r="AO439" i="4"/>
  <c r="AP439" i="4"/>
  <c r="AM440" i="4"/>
  <c r="AN440" i="4"/>
  <c r="AO440" i="4"/>
  <c r="AP440" i="4"/>
  <c r="AM441" i="4"/>
  <c r="AN441" i="4"/>
  <c r="AO441" i="4"/>
  <c r="AP441" i="4"/>
  <c r="AM442" i="4"/>
  <c r="AN442" i="4"/>
  <c r="AO442" i="4"/>
  <c r="AP442" i="4"/>
  <c r="AM443" i="4"/>
  <c r="AN443" i="4"/>
  <c r="AO443" i="4"/>
  <c r="AP443" i="4"/>
  <c r="AM444" i="4"/>
  <c r="AN444" i="4"/>
  <c r="AO444" i="4"/>
  <c r="AP444" i="4"/>
  <c r="AM445" i="4"/>
  <c r="AN445" i="4"/>
  <c r="AO445" i="4"/>
  <c r="AP445" i="4"/>
  <c r="AM446" i="4"/>
  <c r="AN446" i="4"/>
  <c r="AO446" i="4"/>
  <c r="AP446" i="4"/>
  <c r="AM447" i="4"/>
  <c r="AN447" i="4"/>
  <c r="AO447" i="4"/>
  <c r="AP447" i="4"/>
  <c r="AM448" i="4"/>
  <c r="AN448" i="4"/>
  <c r="AO448" i="4"/>
  <c r="AP448" i="4"/>
  <c r="AM449" i="4"/>
  <c r="AN449" i="4"/>
  <c r="AO449" i="4"/>
  <c r="AP449" i="4"/>
  <c r="AM450" i="4"/>
  <c r="AN450" i="4"/>
  <c r="AO450" i="4"/>
  <c r="AP450" i="4"/>
  <c r="AM451" i="4"/>
  <c r="AN451" i="4"/>
  <c r="AO451" i="4"/>
  <c r="AP451" i="4"/>
  <c r="AM452" i="4"/>
  <c r="AN452" i="4"/>
  <c r="AO452" i="4"/>
  <c r="AP452" i="4"/>
  <c r="AM453" i="4"/>
  <c r="AN453" i="4"/>
  <c r="AO453" i="4"/>
  <c r="AP453" i="4"/>
  <c r="AM454" i="4"/>
  <c r="AN454" i="4"/>
  <c r="AO454" i="4"/>
  <c r="AP454" i="4"/>
  <c r="AM455" i="4"/>
  <c r="AN455" i="4"/>
  <c r="AO455" i="4"/>
  <c r="AP455" i="4"/>
  <c r="AM456" i="4"/>
  <c r="AN456" i="4"/>
  <c r="AO456" i="4"/>
  <c r="AP456" i="4"/>
  <c r="AM457" i="4"/>
  <c r="AN457" i="4"/>
  <c r="AO457" i="4"/>
  <c r="AP457" i="4"/>
  <c r="AM458" i="4"/>
  <c r="AN458" i="4"/>
  <c r="AO458" i="4"/>
  <c r="AP458" i="4"/>
  <c r="AM459" i="4"/>
  <c r="AN459" i="4"/>
  <c r="AO459" i="4"/>
  <c r="AP459" i="4"/>
  <c r="AM460" i="4"/>
  <c r="AN460" i="4"/>
  <c r="AO460" i="4"/>
  <c r="AP460" i="4"/>
  <c r="AM461" i="4"/>
  <c r="AN461" i="4"/>
  <c r="AO461" i="4"/>
  <c r="AP461" i="4"/>
  <c r="AM462" i="4"/>
  <c r="AN462" i="4"/>
  <c r="AO462" i="4"/>
  <c r="AP462" i="4"/>
  <c r="AM463" i="4"/>
  <c r="AN463" i="4"/>
  <c r="AO463" i="4"/>
  <c r="AP463" i="4"/>
  <c r="AM464" i="4"/>
  <c r="AN464" i="4"/>
  <c r="AO464" i="4"/>
  <c r="AP464" i="4"/>
  <c r="AM465" i="4"/>
  <c r="AN465" i="4"/>
  <c r="AO465" i="4"/>
  <c r="AP465" i="4"/>
  <c r="AM466" i="4"/>
  <c r="AN466" i="4"/>
  <c r="AO466" i="4"/>
  <c r="AP466" i="4"/>
  <c r="AM467" i="4"/>
  <c r="AN467" i="4"/>
  <c r="AO467" i="4"/>
  <c r="AP467" i="4"/>
  <c r="AM468" i="4"/>
  <c r="AN468" i="4"/>
  <c r="AO468" i="4"/>
  <c r="AP468" i="4"/>
  <c r="AM469" i="4"/>
  <c r="AN469" i="4"/>
  <c r="AO469" i="4"/>
  <c r="AP469" i="4"/>
  <c r="AM470" i="4"/>
  <c r="AN470" i="4"/>
  <c r="AO470" i="4"/>
  <c r="AP470" i="4"/>
  <c r="AM471" i="4"/>
  <c r="AN471" i="4"/>
  <c r="AO471" i="4"/>
  <c r="AP471" i="4"/>
  <c r="AM472" i="4"/>
  <c r="AN472" i="4"/>
  <c r="AO472" i="4"/>
  <c r="AP472" i="4"/>
  <c r="AM473" i="4"/>
  <c r="AN473" i="4"/>
  <c r="AO473" i="4"/>
  <c r="AP473" i="4"/>
  <c r="AM474" i="4"/>
  <c r="AN474" i="4"/>
  <c r="AO474" i="4"/>
  <c r="AP474" i="4"/>
  <c r="AM475" i="4"/>
  <c r="AN475" i="4"/>
  <c r="AO475" i="4"/>
  <c r="AP475" i="4"/>
  <c r="AM476" i="4"/>
  <c r="AN476" i="4"/>
  <c r="AO476" i="4"/>
  <c r="AP476" i="4"/>
  <c r="AM477" i="4"/>
  <c r="AN477" i="4"/>
  <c r="AO477" i="4"/>
  <c r="AP477" i="4"/>
  <c r="AM478" i="4"/>
  <c r="AN478" i="4"/>
  <c r="AO478" i="4"/>
  <c r="AP478" i="4"/>
  <c r="AM479" i="4"/>
  <c r="AN479" i="4"/>
  <c r="AO479" i="4"/>
  <c r="AP479" i="4"/>
  <c r="AM480" i="4"/>
  <c r="AN480" i="4"/>
  <c r="AO480" i="4"/>
  <c r="AP480" i="4"/>
  <c r="AM481" i="4"/>
  <c r="AN481" i="4"/>
  <c r="AO481" i="4"/>
  <c r="AP481" i="4"/>
  <c r="AM482" i="4"/>
  <c r="AN482" i="4"/>
  <c r="AO482" i="4"/>
  <c r="AP482" i="4"/>
  <c r="AM483" i="4"/>
  <c r="AN483" i="4"/>
  <c r="AO483" i="4"/>
  <c r="AP483" i="4"/>
  <c r="AM484" i="4"/>
  <c r="AN484" i="4"/>
  <c r="AO484" i="4"/>
  <c r="AP484" i="4"/>
  <c r="AM485" i="4"/>
  <c r="AN485" i="4"/>
  <c r="AO485" i="4"/>
  <c r="AP485" i="4"/>
  <c r="AM486" i="4"/>
  <c r="AN486" i="4"/>
  <c r="AO486" i="4"/>
  <c r="AP486" i="4"/>
  <c r="AM487" i="4"/>
  <c r="AN487" i="4"/>
  <c r="AO487" i="4"/>
  <c r="AP487" i="4"/>
  <c r="AM488" i="4"/>
  <c r="AN488" i="4"/>
  <c r="AO488" i="4"/>
  <c r="AP488" i="4"/>
  <c r="AM489" i="4"/>
  <c r="AN489" i="4"/>
  <c r="AO489" i="4"/>
  <c r="AP489" i="4"/>
  <c r="AM490" i="4"/>
  <c r="AN490" i="4"/>
  <c r="AO490" i="4"/>
  <c r="AP490" i="4"/>
  <c r="AM491" i="4"/>
  <c r="AN491" i="4"/>
  <c r="AO491" i="4"/>
  <c r="AP491" i="4"/>
  <c r="AM492" i="4"/>
  <c r="AN492" i="4"/>
  <c r="AO492" i="4"/>
  <c r="AP492" i="4"/>
  <c r="AM493" i="4"/>
  <c r="AN493" i="4"/>
  <c r="AO493" i="4"/>
  <c r="AP493" i="4"/>
  <c r="AM494" i="4"/>
  <c r="AN494" i="4"/>
  <c r="AO494" i="4"/>
  <c r="AP494" i="4"/>
  <c r="AM495" i="4"/>
  <c r="AN495" i="4"/>
  <c r="AO495" i="4"/>
  <c r="AP495" i="4"/>
  <c r="AM496" i="4"/>
  <c r="AN496" i="4"/>
  <c r="AO496" i="4"/>
  <c r="AP496" i="4"/>
  <c r="AM497" i="4"/>
  <c r="AN497" i="4"/>
  <c r="AO497" i="4"/>
  <c r="AP497" i="4"/>
  <c r="AM498" i="4"/>
  <c r="AN498" i="4"/>
  <c r="AO498" i="4"/>
  <c r="AP498" i="4"/>
  <c r="AM499" i="4"/>
  <c r="AN499" i="4"/>
  <c r="AO499" i="4"/>
  <c r="AP499" i="4"/>
  <c r="AM500" i="4"/>
  <c r="AN500" i="4"/>
  <c r="AO500" i="4"/>
  <c r="AP500" i="4"/>
  <c r="AM501" i="4"/>
  <c r="AN501" i="4"/>
  <c r="AO501" i="4"/>
  <c r="AP501" i="4"/>
  <c r="AM502" i="4"/>
  <c r="AN502" i="4"/>
  <c r="AO502" i="4"/>
  <c r="AP502" i="4"/>
  <c r="AM503" i="4"/>
  <c r="AN503" i="4"/>
  <c r="AO503" i="4"/>
  <c r="AP503" i="4"/>
  <c r="AM504" i="4"/>
  <c r="AN504" i="4"/>
  <c r="AO504" i="4"/>
  <c r="AP504" i="4"/>
  <c r="AM505" i="4"/>
  <c r="AN505" i="4"/>
  <c r="AO505" i="4"/>
  <c r="AP505" i="4"/>
  <c r="AM506" i="4"/>
  <c r="AN506" i="4"/>
  <c r="AO506" i="4"/>
  <c r="AP506" i="4"/>
  <c r="AM507" i="4"/>
  <c r="AN507" i="4"/>
  <c r="AO507" i="4"/>
  <c r="AP507" i="4"/>
  <c r="AM508" i="4"/>
  <c r="AN508" i="4"/>
  <c r="AO508" i="4"/>
  <c r="AP508" i="4"/>
  <c r="AM509" i="4"/>
  <c r="AN509" i="4"/>
  <c r="AO509" i="4"/>
  <c r="AP509" i="4"/>
  <c r="AM510" i="4"/>
  <c r="AN510" i="4"/>
  <c r="AO510" i="4"/>
  <c r="AP510" i="4"/>
  <c r="AM511" i="4"/>
  <c r="AN511" i="4"/>
  <c r="AO511" i="4"/>
  <c r="AP511" i="4"/>
  <c r="AM512" i="4"/>
  <c r="AN512" i="4"/>
  <c r="AO512" i="4"/>
  <c r="AP512" i="4"/>
  <c r="AM513" i="4"/>
  <c r="AN513" i="4"/>
  <c r="AO513" i="4"/>
  <c r="AP513" i="4"/>
  <c r="AM514" i="4"/>
  <c r="AN514" i="4"/>
  <c r="AO514" i="4"/>
  <c r="AP514" i="4"/>
  <c r="AM515" i="4"/>
  <c r="AN515" i="4"/>
  <c r="AO515" i="4"/>
  <c r="AP515" i="4"/>
  <c r="AM516" i="4"/>
  <c r="AN516" i="4"/>
  <c r="AO516" i="4"/>
  <c r="AP516" i="4"/>
  <c r="AM517" i="4"/>
  <c r="AN517" i="4"/>
  <c r="AO517" i="4"/>
  <c r="AP517" i="4"/>
  <c r="AM518" i="4"/>
  <c r="AN518" i="4"/>
  <c r="AO518" i="4"/>
  <c r="AP518" i="4"/>
  <c r="AM519" i="4"/>
  <c r="AN519" i="4"/>
  <c r="AO519" i="4"/>
  <c r="AP519" i="4"/>
  <c r="AM520" i="4"/>
  <c r="AN520" i="4"/>
  <c r="AO520" i="4"/>
  <c r="AP520" i="4"/>
  <c r="AM521" i="4"/>
  <c r="AN521" i="4"/>
  <c r="AO521" i="4"/>
  <c r="AP521" i="4"/>
  <c r="AM522" i="4"/>
  <c r="AN522" i="4"/>
  <c r="AO522" i="4"/>
  <c r="AP522" i="4"/>
  <c r="AM523" i="4"/>
  <c r="AN523" i="4"/>
  <c r="AO523" i="4"/>
  <c r="AP523" i="4"/>
  <c r="AM524" i="4"/>
  <c r="AN524" i="4"/>
  <c r="AO524" i="4"/>
  <c r="AP524" i="4"/>
  <c r="AM525" i="4"/>
  <c r="AN525" i="4"/>
  <c r="AO525" i="4"/>
  <c r="AP525" i="4"/>
  <c r="AM526" i="4"/>
  <c r="AN526" i="4"/>
  <c r="AO526" i="4"/>
  <c r="AP526" i="4"/>
  <c r="AM527" i="4"/>
  <c r="AN527" i="4"/>
  <c r="AO527" i="4"/>
  <c r="AP527" i="4"/>
  <c r="AM528" i="4"/>
  <c r="AN528" i="4"/>
  <c r="AO528" i="4"/>
  <c r="AP528" i="4"/>
  <c r="AM529" i="4"/>
  <c r="AN529" i="4"/>
  <c r="AO529" i="4"/>
  <c r="AP529" i="4"/>
  <c r="AM530" i="4"/>
  <c r="AN530" i="4"/>
  <c r="AO530" i="4"/>
  <c r="AP530" i="4"/>
  <c r="AM531" i="4"/>
  <c r="AN531" i="4"/>
  <c r="AO531" i="4"/>
  <c r="AP531" i="4"/>
  <c r="AM532" i="4"/>
  <c r="AN532" i="4"/>
  <c r="AO532" i="4"/>
  <c r="AP532" i="4"/>
  <c r="AM533" i="4"/>
  <c r="AN533" i="4"/>
  <c r="AO533" i="4"/>
  <c r="AP533" i="4"/>
  <c r="AM534" i="4"/>
  <c r="AN534" i="4"/>
  <c r="AO534" i="4"/>
  <c r="AP534" i="4"/>
  <c r="AM535" i="4"/>
  <c r="AN535" i="4"/>
  <c r="AO535" i="4"/>
  <c r="AP535" i="4"/>
  <c r="AM536" i="4"/>
  <c r="AN536" i="4"/>
  <c r="AO536" i="4"/>
  <c r="AP536" i="4"/>
  <c r="AM537" i="4"/>
  <c r="AN537" i="4"/>
  <c r="AO537" i="4"/>
  <c r="AP537" i="4"/>
  <c r="AM538" i="4"/>
  <c r="AN538" i="4"/>
  <c r="AO538" i="4"/>
  <c r="AP538" i="4"/>
  <c r="AM539" i="4"/>
  <c r="AN539" i="4"/>
  <c r="AO539" i="4"/>
  <c r="AP539" i="4"/>
  <c r="AM540" i="4"/>
  <c r="AN540" i="4"/>
  <c r="AO540" i="4"/>
  <c r="AP540" i="4"/>
  <c r="AM541" i="4"/>
  <c r="AN541" i="4"/>
  <c r="AO541" i="4"/>
  <c r="AP541" i="4"/>
  <c r="AM542" i="4"/>
  <c r="AN542" i="4"/>
  <c r="AO542" i="4"/>
  <c r="AP542" i="4"/>
  <c r="AM543" i="4"/>
  <c r="AN543" i="4"/>
  <c r="AO543" i="4"/>
  <c r="AP543" i="4"/>
  <c r="AM544" i="4"/>
  <c r="AN544" i="4"/>
  <c r="AO544" i="4"/>
  <c r="AP544" i="4"/>
  <c r="AM545" i="4"/>
  <c r="AN545" i="4"/>
  <c r="AO545" i="4"/>
  <c r="AP545" i="4"/>
  <c r="AM546" i="4"/>
  <c r="AN546" i="4"/>
  <c r="AO546" i="4"/>
  <c r="AP546" i="4"/>
  <c r="AM547" i="4"/>
  <c r="AN547" i="4"/>
  <c r="AO547" i="4"/>
  <c r="AP547" i="4"/>
  <c r="AM548" i="4"/>
  <c r="AN548" i="4"/>
  <c r="AO548" i="4"/>
  <c r="AP548" i="4"/>
  <c r="AM549" i="4"/>
  <c r="AN549" i="4"/>
  <c r="AO549" i="4"/>
  <c r="AP549" i="4"/>
  <c r="AM550" i="4"/>
  <c r="AN550" i="4"/>
  <c r="AO550" i="4"/>
  <c r="AP550" i="4"/>
  <c r="AM551" i="4"/>
  <c r="AN551" i="4"/>
  <c r="AO551" i="4"/>
  <c r="AP551" i="4"/>
  <c r="AM552" i="4"/>
  <c r="AN552" i="4"/>
  <c r="AO552" i="4"/>
  <c r="AP552" i="4"/>
  <c r="AM553" i="4"/>
  <c r="AN553" i="4"/>
  <c r="AO553" i="4"/>
  <c r="AP553" i="4"/>
  <c r="AM554" i="4"/>
  <c r="AN554" i="4"/>
  <c r="AO554" i="4"/>
  <c r="AP554" i="4"/>
  <c r="AM555" i="4"/>
  <c r="AN555" i="4"/>
  <c r="AO555" i="4"/>
  <c r="AP555" i="4"/>
  <c r="AM556" i="4"/>
  <c r="AN556" i="4"/>
  <c r="AO556" i="4"/>
  <c r="AP556" i="4"/>
  <c r="AM557" i="4"/>
  <c r="AN557" i="4"/>
  <c r="AO557" i="4"/>
  <c r="AP557" i="4"/>
  <c r="AM558" i="4"/>
  <c r="AN558" i="4"/>
  <c r="AO558" i="4"/>
  <c r="AP558" i="4"/>
  <c r="AM559" i="4"/>
  <c r="AN559" i="4"/>
  <c r="AO559" i="4"/>
  <c r="AP559" i="4"/>
  <c r="AM560" i="4"/>
  <c r="AN560" i="4"/>
  <c r="AO560" i="4"/>
  <c r="AP560" i="4"/>
  <c r="AM561" i="4"/>
  <c r="AN561" i="4"/>
  <c r="AO561" i="4"/>
  <c r="AP561" i="4"/>
  <c r="AM562" i="4"/>
  <c r="AN562" i="4"/>
  <c r="AO562" i="4"/>
  <c r="AP562" i="4"/>
  <c r="AM563" i="4"/>
  <c r="AN563" i="4"/>
  <c r="AO563" i="4"/>
  <c r="AP563" i="4"/>
  <c r="AM564" i="4"/>
  <c r="AN564" i="4"/>
  <c r="AO564" i="4"/>
  <c r="AP564" i="4"/>
  <c r="AM565" i="4"/>
  <c r="AN565" i="4"/>
  <c r="AO565" i="4"/>
  <c r="AP565" i="4"/>
  <c r="AM566" i="4"/>
  <c r="AN566" i="4"/>
  <c r="AO566" i="4"/>
  <c r="AP566" i="4"/>
  <c r="AM567" i="4"/>
  <c r="AN567" i="4"/>
  <c r="AO567" i="4"/>
  <c r="AP567" i="4"/>
  <c r="AM568" i="4"/>
  <c r="AN568" i="4"/>
  <c r="AO568" i="4"/>
  <c r="AP568" i="4"/>
  <c r="AM569" i="4"/>
  <c r="AN569" i="4"/>
  <c r="AO569" i="4"/>
  <c r="AP569" i="4"/>
  <c r="AM570" i="4"/>
  <c r="AN570" i="4"/>
  <c r="AO570" i="4"/>
  <c r="AP570" i="4"/>
  <c r="AM571" i="4"/>
  <c r="AN571" i="4"/>
  <c r="AO571" i="4"/>
  <c r="AP571" i="4"/>
  <c r="AM572" i="4"/>
  <c r="AN572" i="4"/>
  <c r="AO572" i="4"/>
  <c r="AP572" i="4"/>
  <c r="AM573" i="4"/>
  <c r="AN573" i="4"/>
  <c r="AO573" i="4"/>
  <c r="AP573" i="4"/>
  <c r="AM574" i="4"/>
  <c r="AN574" i="4"/>
  <c r="AO574" i="4"/>
  <c r="AP574" i="4"/>
  <c r="AM575" i="4"/>
  <c r="AN575" i="4"/>
  <c r="AO575" i="4"/>
  <c r="AP575" i="4"/>
  <c r="AM576" i="4"/>
  <c r="AN576" i="4"/>
  <c r="AO576" i="4"/>
  <c r="AP576" i="4"/>
  <c r="AM577" i="4"/>
  <c r="AN577" i="4"/>
  <c r="AO577" i="4"/>
  <c r="AP577" i="4"/>
  <c r="AM578" i="4"/>
  <c r="AN578" i="4"/>
  <c r="AO578" i="4"/>
  <c r="AP578" i="4"/>
  <c r="AM579" i="4"/>
  <c r="AN579" i="4"/>
  <c r="AO579" i="4"/>
  <c r="AP579" i="4"/>
  <c r="AM580" i="4"/>
  <c r="AN580" i="4"/>
  <c r="AO580" i="4"/>
  <c r="AP580" i="4"/>
  <c r="AM581" i="4"/>
  <c r="AN581" i="4"/>
  <c r="AO581" i="4"/>
  <c r="AP581" i="4"/>
  <c r="AM582" i="4"/>
  <c r="AN582" i="4"/>
  <c r="AO582" i="4"/>
  <c r="AP582" i="4"/>
  <c r="AM583" i="4"/>
  <c r="AN583" i="4"/>
  <c r="AO583" i="4"/>
  <c r="AP583" i="4"/>
  <c r="AM584" i="4"/>
  <c r="AN584" i="4"/>
  <c r="AO584" i="4"/>
  <c r="AP584" i="4"/>
  <c r="AM585" i="4"/>
  <c r="AN585" i="4"/>
  <c r="AO585" i="4"/>
  <c r="AP585" i="4"/>
  <c r="AM586" i="4"/>
  <c r="AN586" i="4"/>
  <c r="AO586" i="4"/>
  <c r="AP586" i="4"/>
  <c r="AM587" i="4"/>
  <c r="AN587" i="4"/>
  <c r="AO587" i="4"/>
  <c r="AP587" i="4"/>
  <c r="AM588" i="4"/>
  <c r="AN588" i="4"/>
  <c r="AO588" i="4"/>
  <c r="AP588" i="4"/>
  <c r="AM589" i="4"/>
  <c r="AN589" i="4"/>
  <c r="AO589" i="4"/>
  <c r="AP589" i="4"/>
  <c r="AM590" i="4"/>
  <c r="AN590" i="4"/>
  <c r="AO590" i="4"/>
  <c r="AP590" i="4"/>
  <c r="AM591" i="4"/>
  <c r="AN591" i="4"/>
  <c r="AO591" i="4"/>
  <c r="AP591" i="4"/>
  <c r="AM592" i="4"/>
  <c r="AN592" i="4"/>
  <c r="AO592" i="4"/>
  <c r="AP592" i="4"/>
  <c r="AM593" i="4"/>
  <c r="AN593" i="4"/>
  <c r="AO593" i="4"/>
  <c r="AP593" i="4"/>
  <c r="AM594" i="4"/>
  <c r="AN594" i="4"/>
  <c r="AO594" i="4"/>
  <c r="AP594" i="4"/>
  <c r="AM595" i="4"/>
  <c r="AN595" i="4"/>
  <c r="AO595" i="4"/>
  <c r="AP595" i="4"/>
  <c r="AM596" i="4"/>
  <c r="AN596" i="4"/>
  <c r="AO596" i="4"/>
  <c r="AP596" i="4"/>
  <c r="AM597" i="4"/>
  <c r="AN597" i="4"/>
  <c r="AO597" i="4"/>
  <c r="AP597" i="4"/>
  <c r="AM598" i="4"/>
  <c r="AN598" i="4"/>
  <c r="AO598" i="4"/>
  <c r="AP598" i="4"/>
  <c r="AM599" i="4"/>
  <c r="AN599" i="4"/>
  <c r="AO599" i="4"/>
  <c r="AP599" i="4"/>
  <c r="AM600" i="4"/>
  <c r="AN600" i="4"/>
  <c r="AO600" i="4"/>
  <c r="AP600" i="4"/>
  <c r="AM601" i="4"/>
  <c r="AN601" i="4"/>
  <c r="AO601" i="4"/>
  <c r="AP601" i="4"/>
  <c r="AM602" i="4"/>
  <c r="AN602" i="4"/>
  <c r="AO602" i="4"/>
  <c r="AP602" i="4"/>
  <c r="AM603" i="4"/>
  <c r="AN603" i="4"/>
  <c r="AO603" i="4"/>
  <c r="AP603" i="4"/>
  <c r="AM604" i="4"/>
  <c r="AN604" i="4"/>
  <c r="AO604" i="4"/>
  <c r="AP604" i="4"/>
  <c r="AM605" i="4"/>
  <c r="AN605" i="4"/>
  <c r="AO605" i="4"/>
  <c r="AP605" i="4"/>
  <c r="AM606" i="4"/>
  <c r="AN606" i="4"/>
  <c r="AO606" i="4"/>
  <c r="AP606" i="4"/>
  <c r="AM607" i="4"/>
  <c r="AN607" i="4"/>
  <c r="AO607" i="4"/>
  <c r="AP607" i="4"/>
  <c r="AM608" i="4"/>
  <c r="AN608" i="4"/>
  <c r="AO608" i="4"/>
  <c r="AP608" i="4"/>
  <c r="AM609" i="4"/>
  <c r="AN609" i="4"/>
  <c r="AO609" i="4"/>
  <c r="AP609" i="4"/>
  <c r="AM610" i="4"/>
  <c r="AN610" i="4"/>
  <c r="AO610" i="4"/>
  <c r="AP610" i="4"/>
  <c r="AM611" i="4"/>
  <c r="AN611" i="4"/>
  <c r="AO611" i="4"/>
  <c r="AP611" i="4"/>
  <c r="AM612" i="4"/>
  <c r="AN612" i="4"/>
  <c r="AO612" i="4"/>
  <c r="AP612" i="4"/>
  <c r="AM613" i="4"/>
  <c r="AN613" i="4"/>
  <c r="AO613" i="4"/>
  <c r="AP613" i="4"/>
  <c r="AM614" i="4"/>
  <c r="AN614" i="4"/>
  <c r="AO614" i="4"/>
  <c r="AP614" i="4"/>
  <c r="AM615" i="4"/>
  <c r="AN615" i="4"/>
  <c r="AO615" i="4"/>
  <c r="AP615" i="4"/>
  <c r="AM616" i="4"/>
  <c r="AN616" i="4"/>
  <c r="AO616" i="4"/>
  <c r="AP616" i="4"/>
  <c r="AM617" i="4"/>
  <c r="AN617" i="4"/>
  <c r="AO617" i="4"/>
  <c r="AP617" i="4"/>
  <c r="AM618" i="4"/>
  <c r="AN618" i="4"/>
  <c r="AO618" i="4"/>
  <c r="AP618" i="4"/>
  <c r="AM619" i="4"/>
  <c r="AN619" i="4"/>
  <c r="AO619" i="4"/>
  <c r="AP619" i="4"/>
  <c r="AM620" i="4"/>
  <c r="AN620" i="4"/>
  <c r="AO620" i="4"/>
  <c r="AP620" i="4"/>
  <c r="AM621" i="4"/>
  <c r="AN621" i="4"/>
  <c r="AO621" i="4"/>
  <c r="AP621" i="4"/>
  <c r="AM622" i="4"/>
  <c r="AN622" i="4"/>
  <c r="AO622" i="4"/>
  <c r="AP622" i="4"/>
  <c r="AM623" i="4"/>
  <c r="AN623" i="4"/>
  <c r="AO623" i="4"/>
  <c r="AP623" i="4"/>
  <c r="AM624" i="4"/>
  <c r="AN624" i="4"/>
  <c r="AO624" i="4"/>
  <c r="AP624" i="4"/>
  <c r="AM625" i="4"/>
  <c r="AN625" i="4"/>
  <c r="AO625" i="4"/>
  <c r="AP625" i="4"/>
  <c r="AM626" i="4"/>
  <c r="AN626" i="4"/>
  <c r="AO626" i="4"/>
  <c r="AP626" i="4"/>
  <c r="AM627" i="4"/>
  <c r="AN627" i="4"/>
  <c r="AO627" i="4"/>
  <c r="AP627" i="4"/>
  <c r="AM628" i="4"/>
  <c r="AN628" i="4"/>
  <c r="AO628" i="4"/>
  <c r="AP628" i="4"/>
  <c r="AM629" i="4"/>
  <c r="AN629" i="4"/>
  <c r="AO629" i="4"/>
  <c r="AP629" i="4"/>
  <c r="AM630" i="4"/>
  <c r="AN630" i="4"/>
  <c r="AO630" i="4"/>
  <c r="AP630" i="4"/>
  <c r="AM631" i="4"/>
  <c r="AN631" i="4"/>
  <c r="AO631" i="4"/>
  <c r="AP631" i="4"/>
  <c r="AM632" i="4"/>
  <c r="AN632" i="4"/>
  <c r="AO632" i="4"/>
  <c r="AP632" i="4"/>
  <c r="AM633" i="4"/>
  <c r="AN633" i="4"/>
  <c r="AO633" i="4"/>
  <c r="AP633" i="4"/>
  <c r="AM634" i="4"/>
  <c r="AN634" i="4"/>
  <c r="AO634" i="4"/>
  <c r="AP634" i="4"/>
  <c r="AM635" i="4"/>
  <c r="AN635" i="4"/>
  <c r="AO635" i="4"/>
  <c r="AP635" i="4"/>
  <c r="AM636" i="4"/>
  <c r="AN636" i="4"/>
  <c r="AO636" i="4"/>
  <c r="AP636" i="4"/>
  <c r="AM637" i="4"/>
  <c r="AN637" i="4"/>
  <c r="AO637" i="4"/>
  <c r="AP637" i="4"/>
  <c r="AM638" i="4"/>
  <c r="AN638" i="4"/>
  <c r="AO638" i="4"/>
  <c r="AP638" i="4"/>
  <c r="AM639" i="4"/>
  <c r="AN639" i="4"/>
  <c r="AO639" i="4"/>
  <c r="AP639" i="4"/>
  <c r="AM640" i="4"/>
  <c r="AN640" i="4"/>
  <c r="AO640" i="4"/>
  <c r="AP640" i="4"/>
  <c r="AM641" i="4"/>
  <c r="AN641" i="4"/>
  <c r="AO641" i="4"/>
  <c r="AP641" i="4"/>
  <c r="AM642" i="4"/>
  <c r="AN642" i="4"/>
  <c r="AO642" i="4"/>
  <c r="AP642" i="4"/>
  <c r="AM643" i="4"/>
  <c r="AN643" i="4"/>
  <c r="AO643" i="4"/>
  <c r="AP643" i="4"/>
  <c r="AM644" i="4"/>
  <c r="AN644" i="4"/>
  <c r="AO644" i="4"/>
  <c r="AP644" i="4"/>
  <c r="AM645" i="4"/>
  <c r="AN645" i="4"/>
  <c r="AO645" i="4"/>
  <c r="AP645" i="4"/>
  <c r="AM646" i="4"/>
  <c r="AN646" i="4"/>
  <c r="AO646" i="4"/>
  <c r="AP646" i="4"/>
  <c r="AM647" i="4"/>
  <c r="AN647" i="4"/>
  <c r="AO647" i="4"/>
  <c r="AP647" i="4"/>
  <c r="AM648" i="4"/>
  <c r="AN648" i="4"/>
  <c r="AO648" i="4"/>
  <c r="AP648" i="4"/>
  <c r="AM649" i="4"/>
  <c r="AN649" i="4"/>
  <c r="AO649" i="4"/>
  <c r="AP649" i="4"/>
  <c r="AM650" i="4"/>
  <c r="AN650" i="4"/>
  <c r="AO650" i="4"/>
  <c r="AP650" i="4"/>
  <c r="AM651" i="4"/>
  <c r="AN651" i="4"/>
  <c r="AO651" i="4"/>
  <c r="AP651" i="4"/>
  <c r="AM652" i="4"/>
  <c r="AN652" i="4"/>
  <c r="AO652" i="4"/>
  <c r="AP652" i="4"/>
  <c r="AM653" i="4"/>
  <c r="AN653" i="4"/>
  <c r="AO653" i="4"/>
  <c r="AP653" i="4"/>
  <c r="AM654" i="4"/>
  <c r="AN654" i="4"/>
  <c r="AO654" i="4"/>
  <c r="AP654" i="4"/>
  <c r="AM655" i="4"/>
  <c r="AN655" i="4"/>
  <c r="AO655" i="4"/>
  <c r="AP655" i="4"/>
  <c r="AM656" i="4"/>
  <c r="AN656" i="4"/>
  <c r="AO656" i="4"/>
  <c r="AP656" i="4"/>
  <c r="AM657" i="4"/>
  <c r="AN657" i="4"/>
  <c r="AO657" i="4"/>
  <c r="AP657" i="4"/>
  <c r="AM658" i="4"/>
  <c r="AN658" i="4"/>
  <c r="AO658" i="4"/>
  <c r="AP658" i="4"/>
  <c r="AM659" i="4"/>
  <c r="AN659" i="4"/>
  <c r="AO659" i="4"/>
  <c r="AP659" i="4"/>
  <c r="AM660" i="4"/>
  <c r="AN660" i="4"/>
  <c r="AO660" i="4"/>
  <c r="AP660" i="4"/>
  <c r="AM661" i="4"/>
  <c r="AN661" i="4"/>
  <c r="AO661" i="4"/>
  <c r="AP661" i="4"/>
  <c r="AM662" i="4"/>
  <c r="AN662" i="4"/>
  <c r="AO662" i="4"/>
  <c r="AP662" i="4"/>
  <c r="AM663" i="4"/>
  <c r="AN663" i="4"/>
  <c r="AO663" i="4"/>
  <c r="AP663" i="4"/>
  <c r="AM664" i="4"/>
  <c r="AN664" i="4"/>
  <c r="AO664" i="4"/>
  <c r="AP664" i="4"/>
  <c r="AM665" i="4"/>
  <c r="AN665" i="4"/>
  <c r="AO665" i="4"/>
  <c r="AP665" i="4"/>
  <c r="AM666" i="4"/>
  <c r="AN666" i="4"/>
  <c r="AO666" i="4"/>
  <c r="AP666" i="4"/>
  <c r="AM667" i="4"/>
  <c r="AN667" i="4"/>
  <c r="AO667" i="4"/>
  <c r="AP667" i="4"/>
  <c r="AM668" i="4"/>
  <c r="AN668" i="4"/>
  <c r="AO668" i="4"/>
  <c r="AP668" i="4"/>
  <c r="AM669" i="4"/>
  <c r="AN669" i="4"/>
  <c r="AO669" i="4"/>
  <c r="AP669" i="4"/>
  <c r="AM670" i="4"/>
  <c r="AN670" i="4"/>
  <c r="AO670" i="4"/>
  <c r="AP670" i="4"/>
  <c r="AM671" i="4"/>
  <c r="AN671" i="4"/>
  <c r="AO671" i="4"/>
  <c r="AP671" i="4"/>
  <c r="AM672" i="4"/>
  <c r="AN672" i="4"/>
  <c r="AO672" i="4"/>
  <c r="AP672" i="4"/>
  <c r="AM673" i="4"/>
  <c r="AN673" i="4"/>
  <c r="AO673" i="4"/>
  <c r="AP673" i="4"/>
  <c r="AM674" i="4"/>
  <c r="AN674" i="4"/>
  <c r="AO674" i="4"/>
  <c r="AP674" i="4"/>
  <c r="AM675" i="4"/>
  <c r="AN675" i="4"/>
  <c r="AO675" i="4"/>
  <c r="AP675" i="4"/>
  <c r="AM676" i="4"/>
  <c r="AN676" i="4"/>
  <c r="AO676" i="4"/>
  <c r="AP676" i="4"/>
  <c r="AM677" i="4"/>
  <c r="AN677" i="4"/>
  <c r="AO677" i="4"/>
  <c r="AP677" i="4"/>
  <c r="AM678" i="4"/>
  <c r="AN678" i="4"/>
  <c r="AO678" i="4"/>
  <c r="AP678" i="4"/>
  <c r="AM679" i="4"/>
  <c r="AN679" i="4"/>
  <c r="AO679" i="4"/>
  <c r="AP679" i="4"/>
  <c r="AM680" i="4"/>
  <c r="AN680" i="4"/>
  <c r="AO680" i="4"/>
  <c r="AP680" i="4"/>
  <c r="AM681" i="4"/>
  <c r="AN681" i="4"/>
  <c r="AO681" i="4"/>
  <c r="AP681" i="4"/>
  <c r="AM682" i="4"/>
  <c r="AN682" i="4"/>
  <c r="AO682" i="4"/>
  <c r="AP682" i="4"/>
  <c r="AM683" i="4"/>
  <c r="AN683" i="4"/>
  <c r="AO683" i="4"/>
  <c r="AP683" i="4"/>
  <c r="AM684" i="4"/>
  <c r="AN684" i="4"/>
  <c r="AO684" i="4"/>
  <c r="AP684" i="4"/>
  <c r="AM685" i="4"/>
  <c r="AN685" i="4"/>
  <c r="AO685" i="4"/>
  <c r="AP685" i="4"/>
  <c r="AM686" i="4"/>
  <c r="AN686" i="4"/>
  <c r="AO686" i="4"/>
  <c r="AP686" i="4"/>
  <c r="AM687" i="4"/>
  <c r="AN687" i="4"/>
  <c r="AO687" i="4"/>
  <c r="AP687" i="4"/>
  <c r="AM688" i="4"/>
  <c r="AN688" i="4"/>
  <c r="AO688" i="4"/>
  <c r="AP688" i="4"/>
  <c r="AM689" i="4"/>
  <c r="AN689" i="4"/>
  <c r="AO689" i="4"/>
  <c r="AP689" i="4"/>
  <c r="AM690" i="4"/>
  <c r="AN690" i="4"/>
  <c r="AO690" i="4"/>
  <c r="AP690" i="4"/>
  <c r="AM691" i="4"/>
  <c r="AN691" i="4"/>
  <c r="AO691" i="4"/>
  <c r="AP691" i="4"/>
  <c r="AM692" i="4"/>
  <c r="AN692" i="4"/>
  <c r="AO692" i="4"/>
  <c r="AP692" i="4"/>
  <c r="AM693" i="4"/>
  <c r="AN693" i="4"/>
  <c r="AO693" i="4"/>
  <c r="AP693" i="4"/>
  <c r="AM694" i="4"/>
  <c r="AN694" i="4"/>
  <c r="AO694" i="4"/>
  <c r="AP694" i="4"/>
  <c r="AM695" i="4"/>
  <c r="AN695" i="4"/>
  <c r="AO695" i="4"/>
  <c r="AP695" i="4"/>
  <c r="AM696" i="4"/>
  <c r="AN696" i="4"/>
  <c r="AO696" i="4"/>
  <c r="AP696" i="4"/>
  <c r="AM697" i="4"/>
  <c r="AN697" i="4"/>
  <c r="AO697" i="4"/>
  <c r="AP697" i="4"/>
  <c r="AM698" i="4"/>
  <c r="AN698" i="4"/>
  <c r="AO698" i="4"/>
  <c r="AP698" i="4"/>
  <c r="AM699" i="4"/>
  <c r="AN699" i="4"/>
  <c r="AO699" i="4"/>
  <c r="AP699" i="4"/>
  <c r="AM700" i="4"/>
  <c r="AN700" i="4"/>
  <c r="AO700" i="4"/>
  <c r="AP700" i="4"/>
  <c r="AM701" i="4"/>
  <c r="AN701" i="4"/>
  <c r="AO701" i="4"/>
  <c r="AP701" i="4"/>
  <c r="AM702" i="4"/>
  <c r="AN702" i="4"/>
  <c r="AO702" i="4"/>
  <c r="AP702" i="4"/>
  <c r="AM703" i="4"/>
  <c r="AN703" i="4"/>
  <c r="AO703" i="4"/>
  <c r="AP703" i="4"/>
  <c r="AM704" i="4"/>
  <c r="AN704" i="4"/>
  <c r="AO704" i="4"/>
  <c r="AP704" i="4"/>
  <c r="AM705" i="4"/>
  <c r="AN705" i="4"/>
  <c r="AO705" i="4"/>
  <c r="AP705" i="4"/>
  <c r="AM706" i="4"/>
  <c r="AN706" i="4"/>
  <c r="AO706" i="4"/>
  <c r="AP706" i="4"/>
  <c r="AM707" i="4"/>
  <c r="AN707" i="4"/>
  <c r="AO707" i="4"/>
  <c r="AP707" i="4"/>
  <c r="AM708" i="4"/>
  <c r="AN708" i="4"/>
  <c r="AO708" i="4"/>
  <c r="AP708" i="4"/>
  <c r="AM709" i="4"/>
  <c r="AN709" i="4"/>
  <c r="AO709" i="4"/>
  <c r="AP709" i="4"/>
  <c r="AM710" i="4"/>
  <c r="AN710" i="4"/>
  <c r="AO710" i="4"/>
  <c r="AP710" i="4"/>
  <c r="AM711" i="4"/>
  <c r="AN711" i="4"/>
  <c r="AO711" i="4"/>
  <c r="AP711" i="4"/>
  <c r="AM712" i="4"/>
  <c r="AN712" i="4"/>
  <c r="AO712" i="4"/>
  <c r="AP712" i="4"/>
  <c r="AM713" i="4"/>
  <c r="AN713" i="4"/>
  <c r="AO713" i="4"/>
  <c r="AP713" i="4"/>
  <c r="AM714" i="4"/>
  <c r="AN714" i="4"/>
  <c r="AO714" i="4"/>
  <c r="AP714" i="4"/>
  <c r="AM715" i="4"/>
  <c r="AN715" i="4"/>
  <c r="AO715" i="4"/>
  <c r="AP715" i="4"/>
  <c r="AM716" i="4"/>
  <c r="AN716" i="4"/>
  <c r="AO716" i="4"/>
  <c r="AP716" i="4"/>
  <c r="AM717" i="4"/>
  <c r="AN717" i="4"/>
  <c r="AO717" i="4"/>
  <c r="AP717" i="4"/>
  <c r="AM718" i="4"/>
  <c r="AN718" i="4"/>
  <c r="AO718" i="4"/>
  <c r="AP718" i="4"/>
  <c r="AM719" i="4"/>
  <c r="AN719" i="4"/>
  <c r="AO719" i="4"/>
  <c r="AP719" i="4"/>
  <c r="AM720" i="4"/>
  <c r="AN720" i="4"/>
  <c r="AO720" i="4"/>
  <c r="AP720" i="4"/>
  <c r="AM721" i="4"/>
  <c r="AN721" i="4"/>
  <c r="AO721" i="4"/>
  <c r="AP721" i="4"/>
  <c r="AM722" i="4"/>
  <c r="AN722" i="4"/>
  <c r="AO722" i="4"/>
  <c r="AP722" i="4"/>
  <c r="AM723" i="4"/>
  <c r="AN723" i="4"/>
  <c r="AO723" i="4"/>
  <c r="AP723" i="4"/>
  <c r="AM724" i="4"/>
  <c r="AN724" i="4"/>
  <c r="AO724" i="4"/>
  <c r="AP724" i="4"/>
  <c r="AM725" i="4"/>
  <c r="AN725" i="4"/>
  <c r="AO725" i="4"/>
  <c r="AP725" i="4"/>
  <c r="AM726" i="4"/>
  <c r="AN726" i="4"/>
  <c r="AO726" i="4"/>
  <c r="AP726" i="4"/>
  <c r="AM727" i="4"/>
  <c r="AN727" i="4"/>
  <c r="AO727" i="4"/>
  <c r="AP727" i="4"/>
  <c r="AM728" i="4"/>
  <c r="AN728" i="4"/>
  <c r="AO728" i="4"/>
  <c r="AP728" i="4"/>
  <c r="AM729" i="4"/>
  <c r="AN729" i="4"/>
  <c r="AO729" i="4"/>
  <c r="AP729" i="4"/>
  <c r="AM730" i="4"/>
  <c r="AN730" i="4"/>
  <c r="AO730" i="4"/>
  <c r="AP730" i="4"/>
  <c r="AM731" i="4"/>
  <c r="AN731" i="4"/>
  <c r="AO731" i="4"/>
  <c r="AP731" i="4"/>
  <c r="AM732" i="4"/>
  <c r="AN732" i="4"/>
  <c r="AO732" i="4"/>
  <c r="AP732" i="4"/>
  <c r="AM733" i="4"/>
  <c r="AN733" i="4"/>
  <c r="AO733" i="4"/>
  <c r="AP733" i="4"/>
  <c r="AM734" i="4"/>
  <c r="AN734" i="4"/>
  <c r="AO734" i="4"/>
  <c r="AP734" i="4"/>
  <c r="AM735" i="4"/>
  <c r="AN735" i="4"/>
  <c r="AO735" i="4"/>
  <c r="AP735" i="4"/>
  <c r="AM736" i="4"/>
  <c r="AN736" i="4"/>
  <c r="AO736" i="4"/>
  <c r="AP736" i="4"/>
  <c r="AM737" i="4"/>
  <c r="AN737" i="4"/>
  <c r="AO737" i="4"/>
  <c r="AP737" i="4"/>
  <c r="AM738" i="4"/>
  <c r="AN738" i="4"/>
  <c r="AO738" i="4"/>
  <c r="AP738" i="4"/>
  <c r="AM739" i="4"/>
  <c r="AN739" i="4"/>
  <c r="AO739" i="4"/>
  <c r="AP739" i="4"/>
  <c r="AM740" i="4"/>
  <c r="AN740" i="4"/>
  <c r="AO740" i="4"/>
  <c r="AP740" i="4"/>
  <c r="AM741" i="4"/>
  <c r="AN741" i="4"/>
  <c r="AO741" i="4"/>
  <c r="AP741" i="4"/>
  <c r="AM742" i="4"/>
  <c r="AN742" i="4"/>
  <c r="AO742" i="4"/>
  <c r="AP742" i="4"/>
  <c r="AM743" i="4"/>
  <c r="AN743" i="4"/>
  <c r="AO743" i="4"/>
  <c r="AP743" i="4"/>
  <c r="AM744" i="4"/>
  <c r="AN744" i="4"/>
  <c r="AO744" i="4"/>
  <c r="AP744" i="4"/>
  <c r="AM745" i="4"/>
  <c r="AN745" i="4"/>
  <c r="AO745" i="4"/>
  <c r="AP745" i="4"/>
  <c r="AM746" i="4"/>
  <c r="AN746" i="4"/>
  <c r="AO746" i="4"/>
  <c r="AP746" i="4"/>
  <c r="AM747" i="4"/>
  <c r="AN747" i="4"/>
  <c r="AO747" i="4"/>
  <c r="AP747" i="4"/>
  <c r="AM748" i="4"/>
  <c r="AN748" i="4"/>
  <c r="AO748" i="4"/>
  <c r="AP748" i="4"/>
  <c r="AM749" i="4"/>
  <c r="AN749" i="4"/>
  <c r="AO749" i="4"/>
  <c r="AP749" i="4"/>
  <c r="AM750" i="4"/>
  <c r="AN750" i="4"/>
  <c r="AO750" i="4"/>
  <c r="AP750" i="4"/>
  <c r="AM751" i="4"/>
  <c r="AN751" i="4"/>
  <c r="AO751" i="4"/>
  <c r="AP751" i="4"/>
  <c r="AM752" i="4"/>
  <c r="AN752" i="4"/>
  <c r="AO752" i="4"/>
  <c r="AP752" i="4"/>
  <c r="AM753" i="4"/>
  <c r="AN753" i="4"/>
  <c r="AO753" i="4"/>
  <c r="AP753" i="4"/>
  <c r="AM754" i="4"/>
  <c r="AN754" i="4"/>
  <c r="AO754" i="4"/>
  <c r="AP754" i="4"/>
  <c r="AM755" i="4"/>
  <c r="AN755" i="4"/>
  <c r="AO755" i="4"/>
  <c r="AP755" i="4"/>
  <c r="AM756" i="4"/>
  <c r="AN756" i="4"/>
  <c r="AO756" i="4"/>
  <c r="AP756" i="4"/>
  <c r="AM757" i="4"/>
  <c r="AN757" i="4"/>
  <c r="AO757" i="4"/>
  <c r="AP757" i="4"/>
  <c r="AM758" i="4"/>
  <c r="AN758" i="4"/>
  <c r="AO758" i="4"/>
  <c r="AP758" i="4"/>
  <c r="AM759" i="4"/>
  <c r="AN759" i="4"/>
  <c r="AO759" i="4"/>
  <c r="AP759" i="4"/>
  <c r="AM760" i="4"/>
  <c r="AN760" i="4"/>
  <c r="AO760" i="4"/>
  <c r="AP760" i="4"/>
  <c r="AM761" i="4"/>
  <c r="AN761" i="4"/>
  <c r="AO761" i="4"/>
  <c r="AP761" i="4"/>
  <c r="AM762" i="4"/>
  <c r="AN762" i="4"/>
  <c r="AO762" i="4"/>
  <c r="AP762" i="4"/>
  <c r="AM763" i="4"/>
  <c r="AN763" i="4"/>
  <c r="AO763" i="4"/>
  <c r="AP763" i="4"/>
  <c r="AM764" i="4"/>
  <c r="AN764" i="4"/>
  <c r="AO764" i="4"/>
  <c r="AP764" i="4"/>
  <c r="AM765" i="4"/>
  <c r="AN765" i="4"/>
  <c r="AO765" i="4"/>
  <c r="AP765" i="4"/>
  <c r="AM766" i="4"/>
  <c r="AN766" i="4"/>
  <c r="AO766" i="4"/>
  <c r="AP766" i="4"/>
  <c r="AM767" i="4"/>
  <c r="AN767" i="4"/>
  <c r="AO767" i="4"/>
  <c r="AP767" i="4"/>
  <c r="AM768" i="4"/>
  <c r="AN768" i="4"/>
  <c r="AO768" i="4"/>
  <c r="AP768" i="4"/>
  <c r="AM769" i="4"/>
  <c r="AN769" i="4"/>
  <c r="AO769" i="4"/>
  <c r="AP769" i="4"/>
  <c r="AM770" i="4"/>
  <c r="AN770" i="4"/>
  <c r="AO770" i="4"/>
  <c r="AP770" i="4"/>
  <c r="AM771" i="4"/>
  <c r="AN771" i="4"/>
  <c r="AO771" i="4"/>
  <c r="AP771" i="4"/>
  <c r="AM772" i="4"/>
  <c r="AN772" i="4"/>
  <c r="AO772" i="4"/>
  <c r="AP772" i="4"/>
  <c r="AM773" i="4"/>
  <c r="AN773" i="4"/>
  <c r="AO773" i="4"/>
  <c r="AP773" i="4"/>
  <c r="AM774" i="4"/>
  <c r="AN774" i="4"/>
  <c r="AO774" i="4"/>
  <c r="AP774" i="4"/>
  <c r="AM775" i="4"/>
  <c r="AN775" i="4"/>
  <c r="AO775" i="4"/>
  <c r="AP775" i="4"/>
  <c r="AM776" i="4"/>
  <c r="AN776" i="4"/>
  <c r="AO776" i="4"/>
  <c r="AP776" i="4"/>
  <c r="AM777" i="4"/>
  <c r="AN777" i="4"/>
  <c r="AO777" i="4"/>
  <c r="AP777" i="4"/>
  <c r="AM778" i="4"/>
  <c r="AN778" i="4"/>
  <c r="AO778" i="4"/>
  <c r="AP778" i="4"/>
  <c r="AM779" i="4"/>
  <c r="AN779" i="4"/>
  <c r="AO779" i="4"/>
  <c r="AP779" i="4"/>
  <c r="AM780" i="4"/>
  <c r="AN780" i="4"/>
  <c r="AO780" i="4"/>
  <c r="AP780" i="4"/>
  <c r="AM781" i="4"/>
  <c r="AN781" i="4"/>
  <c r="AO781" i="4"/>
  <c r="AP781" i="4"/>
  <c r="AM782" i="4"/>
  <c r="AN782" i="4"/>
  <c r="AO782" i="4"/>
  <c r="AP782" i="4"/>
  <c r="AM783" i="4"/>
  <c r="AN783" i="4"/>
  <c r="AO783" i="4"/>
  <c r="AP783" i="4"/>
  <c r="AM784" i="4"/>
  <c r="AN784" i="4"/>
  <c r="AO784" i="4"/>
  <c r="AP784" i="4"/>
  <c r="AM785" i="4"/>
  <c r="AN785" i="4"/>
  <c r="AO785" i="4"/>
  <c r="AP785" i="4"/>
  <c r="AM786" i="4"/>
  <c r="AN786" i="4"/>
  <c r="AO786" i="4"/>
  <c r="AP786" i="4"/>
  <c r="AM787" i="4"/>
  <c r="AN787" i="4"/>
  <c r="AO787" i="4"/>
  <c r="AP787" i="4"/>
  <c r="AM788" i="4"/>
  <c r="AN788" i="4"/>
  <c r="AO788" i="4"/>
  <c r="AP788" i="4"/>
  <c r="AM789" i="4"/>
  <c r="AN789" i="4"/>
  <c r="AO789" i="4"/>
  <c r="AP789" i="4"/>
  <c r="AM790" i="4"/>
  <c r="AN790" i="4"/>
  <c r="AO790" i="4"/>
  <c r="AP790" i="4"/>
  <c r="AM791" i="4"/>
  <c r="AN791" i="4"/>
  <c r="AO791" i="4"/>
  <c r="AP791" i="4"/>
  <c r="AM792" i="4"/>
  <c r="AN792" i="4"/>
  <c r="AO792" i="4"/>
  <c r="AP792" i="4"/>
  <c r="AM793" i="4"/>
  <c r="AN793" i="4"/>
  <c r="AO793" i="4"/>
  <c r="AP793" i="4"/>
  <c r="AM794" i="4"/>
  <c r="AN794" i="4"/>
  <c r="AO794" i="4"/>
  <c r="AP794" i="4"/>
  <c r="AM795" i="4"/>
  <c r="AN795" i="4"/>
  <c r="AO795" i="4"/>
  <c r="AP795" i="4"/>
  <c r="AM796" i="4"/>
  <c r="AN796" i="4"/>
  <c r="AO796" i="4"/>
  <c r="AP796" i="4"/>
  <c r="AM797" i="4"/>
  <c r="AN797" i="4"/>
  <c r="AO797" i="4"/>
  <c r="AP797" i="4"/>
  <c r="AM798" i="4"/>
  <c r="AN798" i="4"/>
  <c r="AO798" i="4"/>
  <c r="AP798" i="4"/>
  <c r="AM799" i="4"/>
  <c r="AN799" i="4"/>
  <c r="AO799" i="4"/>
  <c r="AP799" i="4"/>
  <c r="AM800" i="4"/>
  <c r="AN800" i="4"/>
  <c r="AO800" i="4"/>
  <c r="AP800" i="4"/>
  <c r="AM801" i="4"/>
  <c r="AN801" i="4"/>
  <c r="AO801" i="4"/>
  <c r="AP801" i="4"/>
  <c r="AM802" i="4"/>
  <c r="AN802" i="4"/>
  <c r="AO802" i="4"/>
  <c r="AP802" i="4"/>
  <c r="AM803" i="4"/>
  <c r="AN803" i="4"/>
  <c r="AO803" i="4"/>
  <c r="AP803" i="4"/>
  <c r="AM804" i="4"/>
  <c r="AN804" i="4"/>
  <c r="AO804" i="4"/>
  <c r="AP804" i="4"/>
  <c r="AM805" i="4"/>
  <c r="AN805" i="4"/>
  <c r="AO805" i="4"/>
  <c r="AP805" i="4"/>
  <c r="AM806" i="4"/>
  <c r="AN806" i="4"/>
  <c r="AO806" i="4"/>
  <c r="AP806" i="4"/>
  <c r="AM807" i="4"/>
  <c r="AN807" i="4"/>
  <c r="AO807" i="4"/>
  <c r="AP807" i="4"/>
  <c r="AM808" i="4"/>
  <c r="AN808" i="4"/>
  <c r="AO808" i="4"/>
  <c r="AP808" i="4"/>
  <c r="AM809" i="4"/>
  <c r="AN809" i="4"/>
  <c r="AO809" i="4"/>
  <c r="AP809" i="4"/>
  <c r="AM810" i="4"/>
  <c r="AN810" i="4"/>
  <c r="AO810" i="4"/>
  <c r="AP810" i="4"/>
  <c r="AM811" i="4"/>
  <c r="AN811" i="4"/>
  <c r="AO811" i="4"/>
  <c r="AP811" i="4"/>
  <c r="AM812" i="4"/>
  <c r="AN812" i="4"/>
  <c r="AO812" i="4"/>
  <c r="AP812" i="4"/>
  <c r="AM813" i="4"/>
  <c r="AN813" i="4"/>
  <c r="AO813" i="4"/>
  <c r="AP813" i="4"/>
  <c r="AM814" i="4"/>
  <c r="AN814" i="4"/>
  <c r="AO814" i="4"/>
  <c r="AP814" i="4"/>
  <c r="AM815" i="4"/>
  <c r="AN815" i="4"/>
  <c r="AO815" i="4"/>
  <c r="AP815" i="4"/>
  <c r="AM816" i="4"/>
  <c r="AN816" i="4"/>
  <c r="AO816" i="4"/>
  <c r="AP816" i="4"/>
  <c r="AM817" i="4"/>
  <c r="AN817" i="4"/>
  <c r="AO817" i="4"/>
  <c r="AP817" i="4"/>
  <c r="AM818" i="4"/>
  <c r="AN818" i="4"/>
  <c r="AO818" i="4"/>
  <c r="AP818" i="4"/>
  <c r="AM819" i="4"/>
  <c r="AN819" i="4"/>
  <c r="AO819" i="4"/>
  <c r="AP819" i="4"/>
  <c r="AM820" i="4"/>
  <c r="AN820" i="4"/>
  <c r="AO820" i="4"/>
  <c r="AP820" i="4"/>
  <c r="AM821" i="4"/>
  <c r="AN821" i="4"/>
  <c r="AO821" i="4"/>
  <c r="AP821" i="4"/>
  <c r="AM822" i="4"/>
  <c r="AN822" i="4"/>
  <c r="AO822" i="4"/>
  <c r="AP822" i="4"/>
  <c r="AM823" i="4"/>
  <c r="AN823" i="4"/>
  <c r="AO823" i="4"/>
  <c r="AP823" i="4"/>
  <c r="AM824" i="4"/>
  <c r="AN824" i="4"/>
  <c r="AO824" i="4"/>
  <c r="AP824" i="4"/>
  <c r="AM825" i="4"/>
  <c r="AN825" i="4"/>
  <c r="AO825" i="4"/>
  <c r="AP825" i="4"/>
  <c r="AM826" i="4"/>
  <c r="AN826" i="4"/>
  <c r="AO826" i="4"/>
  <c r="AP826" i="4"/>
  <c r="AM827" i="4"/>
  <c r="AN827" i="4"/>
  <c r="AO827" i="4"/>
  <c r="AP827" i="4"/>
  <c r="AM828" i="4"/>
  <c r="AN828" i="4"/>
  <c r="AO828" i="4"/>
  <c r="AP828" i="4"/>
  <c r="AM829" i="4"/>
  <c r="AN829" i="4"/>
  <c r="AO829" i="4"/>
  <c r="AP829" i="4"/>
  <c r="AM830" i="4"/>
  <c r="AN830" i="4"/>
  <c r="AO830" i="4"/>
  <c r="AP830" i="4"/>
  <c r="AM831" i="4"/>
  <c r="AN831" i="4"/>
  <c r="AO831" i="4"/>
  <c r="AP831" i="4"/>
  <c r="AM832" i="4"/>
  <c r="AN832" i="4"/>
  <c r="AO832" i="4"/>
  <c r="AP832" i="4"/>
  <c r="AM833" i="4"/>
  <c r="AN833" i="4"/>
  <c r="AO833" i="4"/>
  <c r="AP833" i="4"/>
  <c r="AM834" i="4"/>
  <c r="AN834" i="4"/>
  <c r="AO834" i="4"/>
  <c r="AP834" i="4"/>
  <c r="AM835" i="4"/>
  <c r="AN835" i="4"/>
  <c r="AO835" i="4"/>
  <c r="AP835" i="4"/>
  <c r="AM836" i="4"/>
  <c r="AN836" i="4"/>
  <c r="AO836" i="4"/>
  <c r="AP836" i="4"/>
  <c r="AM837" i="4"/>
  <c r="AN837" i="4"/>
  <c r="AO837" i="4"/>
  <c r="AP837" i="4"/>
  <c r="AM838" i="4"/>
  <c r="AN838" i="4"/>
  <c r="AO838" i="4"/>
  <c r="AP838" i="4"/>
  <c r="AM839" i="4"/>
  <c r="AN839" i="4"/>
  <c r="AO839" i="4"/>
  <c r="AP839" i="4"/>
  <c r="AM840" i="4"/>
  <c r="AN840" i="4"/>
  <c r="AO840" i="4"/>
  <c r="AP840" i="4"/>
  <c r="AM841" i="4"/>
  <c r="AN841" i="4"/>
  <c r="AO841" i="4"/>
  <c r="AP841" i="4"/>
  <c r="AM842" i="4"/>
  <c r="AN842" i="4"/>
  <c r="AO842" i="4"/>
  <c r="AP842" i="4"/>
  <c r="AM843" i="4"/>
  <c r="AN843" i="4"/>
  <c r="AO843" i="4"/>
  <c r="AP843" i="4"/>
  <c r="AM844" i="4"/>
  <c r="AN844" i="4"/>
  <c r="AO844" i="4"/>
  <c r="AP844" i="4"/>
  <c r="AM845" i="4"/>
  <c r="AN845" i="4"/>
  <c r="AO845" i="4"/>
  <c r="AP845" i="4"/>
  <c r="AM846" i="4"/>
  <c r="AN846" i="4"/>
  <c r="AO846" i="4"/>
  <c r="AP846" i="4"/>
  <c r="AM847" i="4"/>
  <c r="AN847" i="4"/>
  <c r="AO847" i="4"/>
  <c r="AP847" i="4"/>
  <c r="AM848" i="4"/>
  <c r="AN848" i="4"/>
  <c r="AO848" i="4"/>
  <c r="AP848" i="4"/>
  <c r="AM849" i="4"/>
  <c r="AN849" i="4"/>
  <c r="AO849" i="4"/>
  <c r="AP849" i="4"/>
  <c r="AM850" i="4"/>
  <c r="AN850" i="4"/>
  <c r="AO850" i="4"/>
  <c r="AP850" i="4"/>
  <c r="AM851" i="4"/>
  <c r="AN851" i="4"/>
  <c r="AO851" i="4"/>
  <c r="AP851" i="4"/>
  <c r="AM852" i="4"/>
  <c r="AN852" i="4"/>
  <c r="AO852" i="4"/>
  <c r="AP852" i="4"/>
  <c r="AM853" i="4"/>
  <c r="AN853" i="4"/>
  <c r="AO853" i="4"/>
  <c r="AP853" i="4"/>
  <c r="AM854" i="4"/>
  <c r="AN854" i="4"/>
  <c r="AO854" i="4"/>
  <c r="AP854" i="4"/>
  <c r="AM855" i="4"/>
  <c r="AN855" i="4"/>
  <c r="AO855" i="4"/>
  <c r="AP855" i="4"/>
  <c r="AM856" i="4"/>
  <c r="AN856" i="4"/>
  <c r="AO856" i="4"/>
  <c r="AP856" i="4"/>
  <c r="AM857" i="4"/>
  <c r="AN857" i="4"/>
  <c r="AO857" i="4"/>
  <c r="AP857" i="4"/>
  <c r="AM858" i="4"/>
  <c r="AN858" i="4"/>
  <c r="AO858" i="4"/>
  <c r="AP858" i="4"/>
  <c r="AM859" i="4"/>
  <c r="AN859" i="4"/>
  <c r="AO859" i="4"/>
  <c r="AP859" i="4"/>
  <c r="AM860" i="4"/>
  <c r="AN860" i="4"/>
  <c r="AO860" i="4"/>
  <c r="AP860" i="4"/>
  <c r="AM861" i="4"/>
  <c r="AN861" i="4"/>
  <c r="AO861" i="4"/>
  <c r="AP861" i="4"/>
  <c r="AM862" i="4"/>
  <c r="AN862" i="4"/>
  <c r="AO862" i="4"/>
  <c r="AP862" i="4"/>
  <c r="AM863" i="4"/>
  <c r="AN863" i="4"/>
  <c r="AO863" i="4"/>
  <c r="AP863" i="4"/>
  <c r="AM864" i="4"/>
  <c r="AN864" i="4"/>
  <c r="AO864" i="4"/>
  <c r="AP864" i="4"/>
  <c r="AM865" i="4"/>
  <c r="AN865" i="4"/>
  <c r="AO865" i="4"/>
  <c r="AP865" i="4"/>
  <c r="AM866" i="4"/>
  <c r="AN866" i="4"/>
  <c r="AO866" i="4"/>
  <c r="AP866" i="4"/>
  <c r="AM867" i="4"/>
  <c r="AN867" i="4"/>
  <c r="AO867" i="4"/>
  <c r="AP867" i="4"/>
  <c r="AM868" i="4"/>
  <c r="AN868" i="4"/>
  <c r="AO868" i="4"/>
  <c r="AP868" i="4"/>
  <c r="AM869" i="4"/>
  <c r="AN869" i="4"/>
  <c r="AO869" i="4"/>
  <c r="AP869" i="4"/>
  <c r="AM870" i="4"/>
  <c r="AN870" i="4"/>
  <c r="AO870" i="4"/>
  <c r="AP870" i="4"/>
  <c r="AM871" i="4"/>
  <c r="AN871" i="4"/>
  <c r="AO871" i="4"/>
  <c r="AP871" i="4"/>
  <c r="AM872" i="4"/>
  <c r="AN872" i="4"/>
  <c r="AO872" i="4"/>
  <c r="AP872" i="4"/>
  <c r="AM873" i="4"/>
  <c r="AN873" i="4"/>
  <c r="AO873" i="4"/>
  <c r="AP873" i="4"/>
  <c r="AM874" i="4"/>
  <c r="AN874" i="4"/>
  <c r="AO874" i="4"/>
  <c r="AP874" i="4"/>
  <c r="AM875" i="4"/>
  <c r="AN875" i="4"/>
  <c r="AO875" i="4"/>
  <c r="AP875" i="4"/>
  <c r="AM876" i="4"/>
  <c r="AN876" i="4"/>
  <c r="AO876" i="4"/>
  <c r="AP876" i="4"/>
  <c r="AM877" i="4"/>
  <c r="AN877" i="4"/>
  <c r="AO877" i="4"/>
  <c r="AP877" i="4"/>
  <c r="AM878" i="4"/>
  <c r="AN878" i="4"/>
  <c r="AO878" i="4"/>
  <c r="AP878" i="4"/>
  <c r="AM879" i="4"/>
  <c r="AN879" i="4"/>
  <c r="AO879" i="4"/>
  <c r="AP879" i="4"/>
  <c r="AM880" i="4"/>
  <c r="AN880" i="4"/>
  <c r="AO880" i="4"/>
  <c r="AP880" i="4"/>
  <c r="AM881" i="4"/>
  <c r="AN881" i="4"/>
  <c r="AO881" i="4"/>
  <c r="AP881" i="4"/>
  <c r="AM882" i="4"/>
  <c r="AN882" i="4"/>
  <c r="AO882" i="4"/>
  <c r="AP882" i="4"/>
  <c r="AM883" i="4"/>
  <c r="AN883" i="4"/>
  <c r="AO883" i="4"/>
  <c r="AP883" i="4"/>
  <c r="AM884" i="4"/>
  <c r="AN884" i="4"/>
  <c r="AO884" i="4"/>
  <c r="AP884" i="4"/>
  <c r="AM885" i="4"/>
  <c r="AN885" i="4"/>
  <c r="AO885" i="4"/>
  <c r="AP885" i="4"/>
  <c r="AM886" i="4"/>
  <c r="AN886" i="4"/>
  <c r="AO886" i="4"/>
  <c r="AP886" i="4"/>
  <c r="AM887" i="4"/>
  <c r="AN887" i="4"/>
  <c r="AO887" i="4"/>
  <c r="AP887" i="4"/>
  <c r="AM888" i="4"/>
  <c r="AN888" i="4"/>
  <c r="AO888" i="4"/>
  <c r="AP888" i="4"/>
  <c r="AM889" i="4"/>
  <c r="AN889" i="4"/>
  <c r="AO889" i="4"/>
  <c r="AP889" i="4"/>
  <c r="AM890" i="4"/>
  <c r="AN890" i="4"/>
  <c r="AO890" i="4"/>
  <c r="AP890" i="4"/>
  <c r="AM891" i="4"/>
  <c r="AN891" i="4"/>
  <c r="AO891" i="4"/>
  <c r="AP891" i="4"/>
  <c r="AM892" i="4"/>
  <c r="AN892" i="4"/>
  <c r="AO892" i="4"/>
  <c r="AP892" i="4"/>
  <c r="AM893" i="4"/>
  <c r="AN893" i="4"/>
  <c r="AO893" i="4"/>
  <c r="AP893" i="4"/>
  <c r="AM894" i="4"/>
  <c r="AN894" i="4"/>
  <c r="AO894" i="4"/>
  <c r="AP894" i="4"/>
  <c r="AM895" i="4"/>
  <c r="AN895" i="4"/>
  <c r="AO895" i="4"/>
  <c r="AP895" i="4"/>
  <c r="AM896" i="4"/>
  <c r="AN896" i="4"/>
  <c r="AO896" i="4"/>
  <c r="AP896" i="4"/>
  <c r="AM897" i="4"/>
  <c r="AN897" i="4"/>
  <c r="AO897" i="4"/>
  <c r="AP897" i="4"/>
  <c r="AM898" i="4"/>
  <c r="AN898" i="4"/>
  <c r="AO898" i="4"/>
  <c r="AP898" i="4"/>
  <c r="AM899" i="4"/>
  <c r="AN899" i="4"/>
  <c r="AO899" i="4"/>
  <c r="AP899" i="4"/>
  <c r="AM900" i="4"/>
  <c r="AN900" i="4"/>
  <c r="AO900" i="4"/>
  <c r="AP900" i="4"/>
  <c r="AM901" i="4"/>
  <c r="AN901" i="4"/>
  <c r="AO901" i="4"/>
  <c r="AP901" i="4"/>
  <c r="AM902" i="4"/>
  <c r="AN902" i="4"/>
  <c r="AO902" i="4"/>
  <c r="AP902" i="4"/>
  <c r="AM903" i="4"/>
  <c r="AN903" i="4"/>
  <c r="AO903" i="4"/>
  <c r="AP903" i="4"/>
  <c r="AM904" i="4"/>
  <c r="AN904" i="4"/>
  <c r="AO904" i="4"/>
  <c r="AP904" i="4"/>
  <c r="AM905" i="4"/>
  <c r="AN905" i="4"/>
  <c r="AO905" i="4"/>
  <c r="AP905" i="4"/>
  <c r="AM906" i="4"/>
  <c r="AN906" i="4"/>
  <c r="AO906" i="4"/>
  <c r="AP906" i="4"/>
  <c r="AM907" i="4"/>
  <c r="AN907" i="4"/>
  <c r="AO907" i="4"/>
  <c r="AP907" i="4"/>
  <c r="AM908" i="4"/>
  <c r="AN908" i="4"/>
  <c r="AO908" i="4"/>
  <c r="AP908" i="4"/>
  <c r="AM909" i="4"/>
  <c r="AN909" i="4"/>
  <c r="AO909" i="4"/>
  <c r="AP909" i="4"/>
  <c r="AM910" i="4"/>
  <c r="AN910" i="4"/>
  <c r="AO910" i="4"/>
  <c r="AP910" i="4"/>
  <c r="AM911" i="4"/>
  <c r="AN911" i="4"/>
  <c r="AO911" i="4"/>
  <c r="AP911" i="4"/>
  <c r="AM912" i="4"/>
  <c r="AN912" i="4"/>
  <c r="AO912" i="4"/>
  <c r="AP912" i="4"/>
  <c r="AM913" i="4"/>
  <c r="AN913" i="4"/>
  <c r="AO913" i="4"/>
  <c r="AP913" i="4"/>
  <c r="AM914" i="4"/>
  <c r="AN914" i="4"/>
  <c r="AO914" i="4"/>
  <c r="AP914" i="4"/>
  <c r="AM915" i="4"/>
  <c r="AN915" i="4"/>
  <c r="AO915" i="4"/>
  <c r="AP915" i="4"/>
  <c r="AM916" i="4"/>
  <c r="AN916" i="4"/>
  <c r="AO916" i="4"/>
  <c r="AP916" i="4"/>
  <c r="AM917" i="4"/>
  <c r="AN917" i="4"/>
  <c r="AO917" i="4"/>
  <c r="AP917" i="4"/>
  <c r="AM918" i="4"/>
  <c r="AN918" i="4"/>
  <c r="AO918" i="4"/>
  <c r="AP918" i="4"/>
  <c r="AM919" i="4"/>
  <c r="AN919" i="4"/>
  <c r="AO919" i="4"/>
  <c r="AP919" i="4"/>
  <c r="AM920" i="4"/>
  <c r="AN920" i="4"/>
  <c r="AO920" i="4"/>
  <c r="AP920" i="4"/>
  <c r="AM921" i="4"/>
  <c r="AN921" i="4"/>
  <c r="AO921" i="4"/>
  <c r="AP921" i="4"/>
  <c r="AM922" i="4"/>
  <c r="AN922" i="4"/>
  <c r="AO922" i="4"/>
  <c r="AP922" i="4"/>
  <c r="AM923" i="4"/>
  <c r="AN923" i="4"/>
  <c r="AO923" i="4"/>
  <c r="AP923" i="4"/>
  <c r="AM924" i="4"/>
  <c r="AN924" i="4"/>
  <c r="AO924" i="4"/>
  <c r="AP924" i="4"/>
  <c r="AM925" i="4"/>
  <c r="AN925" i="4"/>
  <c r="AO925" i="4"/>
  <c r="AP925" i="4"/>
  <c r="AM926" i="4"/>
  <c r="AN926" i="4"/>
  <c r="AO926" i="4"/>
  <c r="AP926" i="4"/>
  <c r="AM927" i="4"/>
  <c r="AN927" i="4"/>
  <c r="AO927" i="4"/>
  <c r="AP927" i="4"/>
  <c r="AM928" i="4"/>
  <c r="AN928" i="4"/>
  <c r="AO928" i="4"/>
  <c r="AP928" i="4"/>
  <c r="AM929" i="4"/>
  <c r="AN929" i="4"/>
  <c r="AO929" i="4"/>
  <c r="AP929" i="4"/>
  <c r="AM930" i="4"/>
  <c r="AN930" i="4"/>
  <c r="AO930" i="4"/>
  <c r="AP930" i="4"/>
  <c r="AM931" i="4"/>
  <c r="AN931" i="4"/>
  <c r="AO931" i="4"/>
  <c r="AP931" i="4"/>
  <c r="AM932" i="4"/>
  <c r="AN932" i="4"/>
  <c r="AO932" i="4"/>
  <c r="AP932" i="4"/>
  <c r="AM933" i="4"/>
  <c r="AN933" i="4"/>
  <c r="AO933" i="4"/>
  <c r="AP933" i="4"/>
  <c r="AM934" i="4"/>
  <c r="AN934" i="4"/>
  <c r="AO934" i="4"/>
  <c r="AP934" i="4"/>
  <c r="AM935" i="4"/>
  <c r="AN935" i="4"/>
  <c r="AO935" i="4"/>
  <c r="AP935" i="4"/>
  <c r="AM936" i="4"/>
  <c r="AN936" i="4"/>
  <c r="AO936" i="4"/>
  <c r="AP936" i="4"/>
  <c r="AM937" i="4"/>
  <c r="AN937" i="4"/>
  <c r="AO937" i="4"/>
  <c r="AP937" i="4"/>
  <c r="AM938" i="4"/>
  <c r="AN938" i="4"/>
  <c r="AO938" i="4"/>
  <c r="AP938" i="4"/>
  <c r="AM939" i="4"/>
  <c r="AN939" i="4"/>
  <c r="AO939" i="4"/>
  <c r="AP939" i="4"/>
  <c r="AM940" i="4"/>
  <c r="AN940" i="4"/>
  <c r="AO940" i="4"/>
  <c r="AP940" i="4"/>
  <c r="AM941" i="4"/>
  <c r="AN941" i="4"/>
  <c r="AO941" i="4"/>
  <c r="AP941" i="4"/>
  <c r="AM942" i="4"/>
  <c r="AN942" i="4"/>
  <c r="AO942" i="4"/>
  <c r="AP942" i="4"/>
  <c r="AM943" i="4"/>
  <c r="AN943" i="4"/>
  <c r="AO943" i="4"/>
  <c r="AP943" i="4"/>
  <c r="AM944" i="4"/>
  <c r="AN944" i="4"/>
  <c r="AO944" i="4"/>
  <c r="AP944" i="4"/>
  <c r="AM945" i="4"/>
  <c r="AN945" i="4"/>
  <c r="AO945" i="4"/>
  <c r="AP945" i="4"/>
  <c r="AM946" i="4"/>
  <c r="AN946" i="4"/>
  <c r="AO946" i="4"/>
  <c r="AP946" i="4"/>
  <c r="AM947" i="4"/>
  <c r="AN947" i="4"/>
  <c r="AO947" i="4"/>
  <c r="AP947" i="4"/>
  <c r="AM948" i="4"/>
  <c r="AN948" i="4"/>
  <c r="AO948" i="4"/>
  <c r="AP948" i="4"/>
  <c r="AM949" i="4"/>
  <c r="AN949" i="4"/>
  <c r="AO949" i="4"/>
  <c r="AP949" i="4"/>
  <c r="AM950" i="4"/>
  <c r="AN950" i="4"/>
  <c r="AO950" i="4"/>
  <c r="AP950" i="4"/>
  <c r="AM951" i="4"/>
  <c r="AN951" i="4"/>
  <c r="AO951" i="4"/>
  <c r="AP951" i="4"/>
  <c r="AM952" i="4"/>
  <c r="AN952" i="4"/>
  <c r="AO952" i="4"/>
  <c r="AP952" i="4"/>
  <c r="AM953" i="4"/>
  <c r="AN953" i="4"/>
  <c r="AO953" i="4"/>
  <c r="AP953" i="4"/>
  <c r="AM954" i="4"/>
  <c r="AN954" i="4"/>
  <c r="AO954" i="4"/>
  <c r="AP954" i="4"/>
  <c r="AM955" i="4"/>
  <c r="AN955" i="4"/>
  <c r="AO955" i="4"/>
  <c r="AP955" i="4"/>
  <c r="AM956" i="4"/>
  <c r="AN956" i="4"/>
  <c r="AO956" i="4"/>
  <c r="AP956" i="4"/>
  <c r="AM957" i="4"/>
  <c r="AN957" i="4"/>
  <c r="AO957" i="4"/>
  <c r="AP957" i="4"/>
  <c r="AM958" i="4"/>
  <c r="AN958" i="4"/>
  <c r="AO958" i="4"/>
  <c r="AP958" i="4"/>
  <c r="AM959" i="4"/>
  <c r="AN959" i="4"/>
  <c r="AO959" i="4"/>
  <c r="AP959" i="4"/>
  <c r="AM960" i="4"/>
  <c r="AN960" i="4"/>
  <c r="AO960" i="4"/>
  <c r="AP960" i="4"/>
  <c r="AM961" i="4"/>
  <c r="AN961" i="4"/>
  <c r="AO961" i="4"/>
  <c r="AP961" i="4"/>
  <c r="AM962" i="4"/>
  <c r="AN962" i="4"/>
  <c r="AO962" i="4"/>
  <c r="AP962" i="4"/>
  <c r="AM963" i="4"/>
  <c r="AN963" i="4"/>
  <c r="AO963" i="4"/>
  <c r="AP963" i="4"/>
  <c r="AM964" i="4"/>
  <c r="AN964" i="4"/>
  <c r="AO964" i="4"/>
  <c r="AP964" i="4"/>
  <c r="AM965" i="4"/>
  <c r="AN965" i="4"/>
  <c r="AO965" i="4"/>
  <c r="AP965" i="4"/>
  <c r="AM966" i="4"/>
  <c r="AN966" i="4"/>
  <c r="AO966" i="4"/>
  <c r="AP966" i="4"/>
  <c r="AM967" i="4"/>
  <c r="AN967" i="4"/>
  <c r="AO967" i="4"/>
  <c r="AP967" i="4"/>
  <c r="AM968" i="4"/>
  <c r="AN968" i="4"/>
  <c r="AO968" i="4"/>
  <c r="AP968" i="4"/>
  <c r="AM969" i="4"/>
  <c r="AN969" i="4"/>
  <c r="AO969" i="4"/>
  <c r="AP969" i="4"/>
  <c r="AM970" i="4"/>
  <c r="AN970" i="4"/>
  <c r="AO970" i="4"/>
  <c r="AP970" i="4"/>
  <c r="AM971" i="4"/>
  <c r="AN971" i="4"/>
  <c r="AO971" i="4"/>
  <c r="AP971" i="4"/>
  <c r="AM972" i="4"/>
  <c r="AN972" i="4"/>
  <c r="AO972" i="4"/>
  <c r="AP972" i="4"/>
  <c r="AM973" i="4"/>
  <c r="AN973" i="4"/>
  <c r="AO973" i="4"/>
  <c r="AP973" i="4"/>
  <c r="AM974" i="4"/>
  <c r="AN974" i="4"/>
  <c r="AO974" i="4"/>
  <c r="AP974" i="4"/>
  <c r="AM975" i="4"/>
  <c r="AN975" i="4"/>
  <c r="AO975" i="4"/>
  <c r="AP975" i="4"/>
  <c r="AM976" i="4"/>
  <c r="AN976" i="4"/>
  <c r="AO976" i="4"/>
  <c r="AP976" i="4"/>
  <c r="AM977" i="4"/>
  <c r="AN977" i="4"/>
  <c r="AO977" i="4"/>
  <c r="AP977" i="4"/>
  <c r="AM978" i="4"/>
  <c r="AN978" i="4"/>
  <c r="AO978" i="4"/>
  <c r="AP978" i="4"/>
  <c r="AM979" i="4"/>
  <c r="AN979" i="4"/>
  <c r="AO979" i="4"/>
  <c r="AP979" i="4"/>
  <c r="AM980" i="4"/>
  <c r="AN980" i="4"/>
  <c r="AO980" i="4"/>
  <c r="AP980" i="4"/>
  <c r="AM981" i="4"/>
  <c r="AN981" i="4"/>
  <c r="AO981" i="4"/>
  <c r="AP981" i="4"/>
  <c r="AM982" i="4"/>
  <c r="AN982" i="4"/>
  <c r="AO982" i="4"/>
  <c r="AP982" i="4"/>
  <c r="AM983" i="4"/>
  <c r="AN983" i="4"/>
  <c r="AO983" i="4"/>
  <c r="AP983" i="4"/>
  <c r="AM984" i="4"/>
  <c r="AN984" i="4"/>
  <c r="AO984" i="4"/>
  <c r="AP984" i="4"/>
  <c r="AM985" i="4"/>
  <c r="AN985" i="4"/>
  <c r="AO985" i="4"/>
  <c r="AP985" i="4"/>
  <c r="AM986" i="4"/>
  <c r="AN986" i="4"/>
  <c r="AO986" i="4"/>
  <c r="AP986" i="4"/>
  <c r="AM987" i="4"/>
  <c r="AN987" i="4"/>
  <c r="AO987" i="4"/>
  <c r="AP987" i="4"/>
  <c r="AM988" i="4"/>
  <c r="AN988" i="4"/>
  <c r="AO988" i="4"/>
  <c r="AP988" i="4"/>
  <c r="AM989" i="4"/>
  <c r="AN989" i="4"/>
  <c r="AO989" i="4"/>
  <c r="AP989" i="4"/>
  <c r="AM990" i="4"/>
  <c r="AN990" i="4"/>
  <c r="AO990" i="4"/>
  <c r="AP990" i="4"/>
  <c r="AM991" i="4"/>
  <c r="AN991" i="4"/>
  <c r="AO991" i="4"/>
  <c r="AP991" i="4"/>
  <c r="AM992" i="4"/>
  <c r="AN992" i="4"/>
  <c r="AO992" i="4"/>
  <c r="AP992" i="4"/>
  <c r="AM993" i="4"/>
  <c r="AN993" i="4"/>
  <c r="AO993" i="4"/>
  <c r="AP993" i="4"/>
  <c r="AM994" i="4"/>
  <c r="AN994" i="4"/>
  <c r="AO994" i="4"/>
  <c r="AP994" i="4"/>
  <c r="AM995" i="4"/>
  <c r="AN995" i="4"/>
  <c r="AO995" i="4"/>
  <c r="AP995" i="4"/>
  <c r="AM996" i="4"/>
  <c r="AN996" i="4"/>
  <c r="AO996" i="4"/>
  <c r="AP996" i="4"/>
  <c r="AM997" i="4"/>
  <c r="AN997" i="4"/>
  <c r="AO997" i="4"/>
  <c r="AP997" i="4"/>
  <c r="AM998" i="4"/>
  <c r="AN998" i="4"/>
  <c r="AO998" i="4"/>
  <c r="AP998" i="4"/>
  <c r="AM999" i="4"/>
  <c r="AN999" i="4"/>
  <c r="AO999" i="4"/>
  <c r="AP999" i="4"/>
  <c r="AM1000" i="4"/>
  <c r="AN1000" i="4"/>
  <c r="AO1000" i="4"/>
  <c r="AP1000" i="4"/>
  <c r="AM1001" i="4"/>
  <c r="AN1001" i="4"/>
  <c r="AO1001" i="4"/>
  <c r="AP1001" i="4"/>
  <c r="AM1002" i="4"/>
  <c r="AN1002" i="4"/>
  <c r="AO1002" i="4"/>
  <c r="AP1002" i="4"/>
  <c r="AM1003" i="4"/>
  <c r="AN1003" i="4"/>
  <c r="AO1003" i="4"/>
  <c r="AP1003" i="4"/>
  <c r="AM1004" i="4"/>
  <c r="AN1004" i="4"/>
  <c r="AO1004" i="4"/>
  <c r="AP1004" i="4"/>
  <c r="AM1005" i="4"/>
  <c r="AN1005" i="4"/>
  <c r="AO1005" i="4"/>
  <c r="AP1005" i="4"/>
  <c r="AM1006" i="4"/>
  <c r="AN1006" i="4"/>
  <c r="AO1006" i="4"/>
  <c r="AP1006" i="4"/>
  <c r="AM1007" i="4"/>
  <c r="AN1007" i="4"/>
  <c r="AO1007" i="4"/>
  <c r="AP1007" i="4"/>
  <c r="AM1008" i="4"/>
  <c r="AN1008" i="4"/>
  <c r="AO1008" i="4"/>
  <c r="AP1008" i="4"/>
  <c r="AM1009" i="4"/>
  <c r="AN1009" i="4"/>
  <c r="AO1009" i="4"/>
  <c r="AP1009" i="4"/>
  <c r="AM1010" i="4"/>
  <c r="AN1010" i="4"/>
  <c r="AO1010" i="4"/>
  <c r="AP1010" i="4"/>
  <c r="AM1011" i="4"/>
  <c r="AN1011" i="4"/>
  <c r="AO1011" i="4"/>
  <c r="AP1011" i="4"/>
  <c r="AM1012" i="4"/>
  <c r="AN1012" i="4"/>
  <c r="AO1012" i="4"/>
  <c r="AP1012" i="4"/>
  <c r="AM1013" i="4"/>
  <c r="AN1013" i="4"/>
  <c r="AO1013" i="4"/>
  <c r="AP1013" i="4"/>
  <c r="AM1014" i="4"/>
  <c r="AN1014" i="4"/>
  <c r="AO1014" i="4"/>
  <c r="AP1014" i="4"/>
  <c r="AM1015" i="4"/>
  <c r="AN1015" i="4"/>
  <c r="AO1015" i="4"/>
  <c r="AP1015" i="4"/>
  <c r="AM1016" i="4"/>
  <c r="AN1016" i="4"/>
  <c r="AO1016" i="4"/>
  <c r="AP1016" i="4"/>
  <c r="AM1017" i="4"/>
  <c r="AN1017" i="4"/>
  <c r="AO1017" i="4"/>
  <c r="AP1017" i="4"/>
  <c r="AM1018" i="4"/>
  <c r="AN1018" i="4"/>
  <c r="AO1018" i="4"/>
  <c r="AP1018" i="4"/>
  <c r="AM1019" i="4"/>
  <c r="AN1019" i="4"/>
  <c r="AO1019" i="4"/>
  <c r="AP1019" i="4"/>
  <c r="AM1020" i="4"/>
  <c r="AN1020" i="4"/>
  <c r="AO1020" i="4"/>
  <c r="AP1020" i="4"/>
  <c r="AM1021" i="4"/>
  <c r="AN1021" i="4"/>
  <c r="AO1021" i="4"/>
  <c r="AP1021" i="4"/>
  <c r="AM1022" i="4"/>
  <c r="AN1022" i="4"/>
  <c r="AO1022" i="4"/>
  <c r="AP1022" i="4"/>
  <c r="AM1023" i="4"/>
  <c r="AN1023" i="4"/>
  <c r="AO1023" i="4"/>
  <c r="AP1023" i="4"/>
  <c r="AM1024" i="4"/>
  <c r="AN1024" i="4"/>
  <c r="AO1024" i="4"/>
  <c r="AP1024" i="4"/>
  <c r="AM1025" i="4"/>
  <c r="AN1025" i="4"/>
  <c r="AO1025" i="4"/>
  <c r="AP1025" i="4"/>
  <c r="AM1026" i="4"/>
  <c r="AN1026" i="4"/>
  <c r="AO1026" i="4"/>
  <c r="AP1026" i="4"/>
  <c r="AM1027" i="4"/>
  <c r="AN1027" i="4"/>
  <c r="AO1027" i="4"/>
  <c r="AP1027" i="4"/>
  <c r="AM1028" i="4"/>
  <c r="AN1028" i="4"/>
  <c r="AO1028" i="4"/>
  <c r="AP1028" i="4"/>
  <c r="AM1029" i="4"/>
  <c r="AN1029" i="4"/>
  <c r="AO1029" i="4"/>
  <c r="AP1029" i="4"/>
  <c r="AM1030" i="4"/>
  <c r="AN1030" i="4"/>
  <c r="AO1030" i="4"/>
  <c r="AP1030" i="4"/>
  <c r="AM1031" i="4"/>
  <c r="AN1031" i="4"/>
  <c r="AO1031" i="4"/>
  <c r="AP1031" i="4"/>
  <c r="AM1032" i="4"/>
  <c r="AN1032" i="4"/>
  <c r="AO1032" i="4"/>
  <c r="AP1032" i="4"/>
  <c r="AM1033" i="4"/>
  <c r="AN1033" i="4"/>
  <c r="AO1033" i="4"/>
  <c r="AP1033" i="4"/>
  <c r="AM1034" i="4"/>
  <c r="AN1034" i="4"/>
  <c r="AO1034" i="4"/>
  <c r="AP1034" i="4"/>
  <c r="AM1035" i="4"/>
  <c r="AN1035" i="4"/>
  <c r="AO1035" i="4"/>
  <c r="AP1035" i="4"/>
  <c r="AM1036" i="4"/>
  <c r="AN1036" i="4"/>
  <c r="AO1036" i="4"/>
  <c r="AP1036" i="4"/>
  <c r="AM1037" i="4"/>
  <c r="AN1037" i="4"/>
  <c r="AO1037" i="4"/>
  <c r="AP1037" i="4"/>
  <c r="AM1038" i="4"/>
  <c r="AN1038" i="4"/>
  <c r="AO1038" i="4"/>
  <c r="AP1038" i="4"/>
  <c r="AM1039" i="4"/>
  <c r="AN1039" i="4"/>
  <c r="AO1039" i="4"/>
  <c r="AP1039" i="4"/>
  <c r="AM1040" i="4"/>
  <c r="AN1040" i="4"/>
  <c r="AO1040" i="4"/>
  <c r="AP1040" i="4"/>
  <c r="AM1041" i="4"/>
  <c r="AN1041" i="4"/>
  <c r="AO1041" i="4"/>
  <c r="AP1041" i="4"/>
  <c r="AM1042" i="4"/>
  <c r="AN1042" i="4"/>
  <c r="AO1042" i="4"/>
  <c r="AP1042" i="4"/>
  <c r="AM1043" i="4"/>
  <c r="AN1043" i="4"/>
  <c r="AO1043" i="4"/>
  <c r="AP1043" i="4"/>
  <c r="AM1044" i="4"/>
  <c r="AN1044" i="4"/>
  <c r="AO1044" i="4"/>
  <c r="AP1044" i="4"/>
  <c r="AM1045" i="4"/>
  <c r="AN1045" i="4"/>
  <c r="AO1045" i="4"/>
  <c r="AP1045" i="4"/>
  <c r="AM1046" i="4"/>
  <c r="AN1046" i="4"/>
  <c r="AO1046" i="4"/>
  <c r="AP1046" i="4"/>
  <c r="AM1047" i="4"/>
  <c r="AN1047" i="4"/>
  <c r="AO1047" i="4"/>
  <c r="AP1047" i="4"/>
  <c r="AM1048" i="4"/>
  <c r="AN1048" i="4"/>
  <c r="AO1048" i="4"/>
  <c r="AP1048" i="4"/>
  <c r="AM1049" i="4"/>
  <c r="AN1049" i="4"/>
  <c r="AO1049" i="4"/>
  <c r="AP1049" i="4"/>
  <c r="AM1050" i="4"/>
  <c r="AN1050" i="4"/>
  <c r="AO1050" i="4"/>
  <c r="AP1050" i="4"/>
  <c r="AM1051" i="4"/>
  <c r="AN1051" i="4"/>
  <c r="AO1051" i="4"/>
  <c r="AP1051" i="4"/>
  <c r="AM1052" i="4"/>
  <c r="AN1052" i="4"/>
  <c r="AO1052" i="4"/>
  <c r="AP1052" i="4"/>
  <c r="AM1053" i="4"/>
  <c r="AN1053" i="4"/>
  <c r="AO1053" i="4"/>
  <c r="AP1053" i="4"/>
  <c r="AM1054" i="4"/>
  <c r="AN1054" i="4"/>
  <c r="AO1054" i="4"/>
  <c r="AP1054" i="4"/>
  <c r="AM1055" i="4"/>
  <c r="AN1055" i="4"/>
  <c r="AO1055" i="4"/>
  <c r="AP1055" i="4"/>
  <c r="AM1056" i="4"/>
  <c r="AN1056" i="4"/>
  <c r="AO1056" i="4"/>
  <c r="AP1056" i="4"/>
  <c r="AM1057" i="4"/>
  <c r="AN1057" i="4"/>
  <c r="AO1057" i="4"/>
  <c r="AP1057" i="4"/>
  <c r="AM1058" i="4"/>
  <c r="AN1058" i="4"/>
  <c r="AO1058" i="4"/>
  <c r="AP1058" i="4"/>
  <c r="AM1059" i="4"/>
  <c r="AN1059" i="4"/>
  <c r="AO1059" i="4"/>
  <c r="AP1059" i="4"/>
  <c r="AM1060" i="4"/>
  <c r="AN1060" i="4"/>
  <c r="AO1060" i="4"/>
  <c r="AP1060" i="4"/>
  <c r="AM1061" i="4"/>
  <c r="AN1061" i="4"/>
  <c r="AO1061" i="4"/>
  <c r="AP1061" i="4"/>
  <c r="AM1062" i="4"/>
  <c r="AN1062" i="4"/>
  <c r="AO1062" i="4"/>
  <c r="AP1062" i="4"/>
  <c r="AM1063" i="4"/>
  <c r="AN1063" i="4"/>
  <c r="AO1063" i="4"/>
  <c r="AP1063" i="4"/>
  <c r="AM1064" i="4"/>
  <c r="AN1064" i="4"/>
  <c r="AO1064" i="4"/>
  <c r="AP1064" i="4"/>
  <c r="AM1065" i="4"/>
  <c r="AN1065" i="4"/>
  <c r="AO1065" i="4"/>
  <c r="AP1065" i="4"/>
  <c r="AM1066" i="4"/>
  <c r="AN1066" i="4"/>
  <c r="AO1066" i="4"/>
  <c r="AP1066" i="4"/>
  <c r="AM1067" i="4"/>
  <c r="AN1067" i="4"/>
  <c r="AO1067" i="4"/>
  <c r="AP1067" i="4"/>
  <c r="AM1068" i="4"/>
  <c r="AN1068" i="4"/>
  <c r="AO1068" i="4"/>
  <c r="AP1068" i="4"/>
  <c r="AM1069" i="4"/>
  <c r="AN1069" i="4"/>
  <c r="AO1069" i="4"/>
  <c r="AP1069" i="4"/>
  <c r="AM1070" i="4"/>
  <c r="AN1070" i="4"/>
  <c r="AO1070" i="4"/>
  <c r="AP1070" i="4"/>
  <c r="AM1071" i="4"/>
  <c r="AN1071" i="4"/>
  <c r="AO1071" i="4"/>
  <c r="AP1071" i="4"/>
  <c r="AM1072" i="4"/>
  <c r="AN1072" i="4"/>
  <c r="AO1072" i="4"/>
  <c r="AP1072" i="4"/>
  <c r="AM1073" i="4"/>
  <c r="AN1073" i="4"/>
  <c r="AO1073" i="4"/>
  <c r="AP1073" i="4"/>
  <c r="AM1074" i="4"/>
  <c r="AN1074" i="4"/>
  <c r="AO1074" i="4"/>
  <c r="AP1074" i="4"/>
  <c r="AM1075" i="4"/>
  <c r="AN1075" i="4"/>
  <c r="AO1075" i="4"/>
  <c r="AP1075" i="4"/>
  <c r="AM1076" i="4"/>
  <c r="AN1076" i="4"/>
  <c r="AO1076" i="4"/>
  <c r="AP1076" i="4"/>
  <c r="AM1077" i="4"/>
  <c r="AN1077" i="4"/>
  <c r="AO1077" i="4"/>
  <c r="AP1077" i="4"/>
  <c r="AM1078" i="4"/>
  <c r="AN1078" i="4"/>
  <c r="AO1078" i="4"/>
  <c r="AP1078" i="4"/>
  <c r="AM1079" i="4"/>
  <c r="AN1079" i="4"/>
  <c r="AO1079" i="4"/>
  <c r="AP1079" i="4"/>
  <c r="AM1080" i="4"/>
  <c r="AN1080" i="4"/>
  <c r="AO1080" i="4"/>
  <c r="AP1080" i="4"/>
  <c r="AM1081" i="4"/>
  <c r="AN1081" i="4"/>
  <c r="AO1081" i="4"/>
  <c r="AP1081" i="4"/>
  <c r="AM1082" i="4"/>
  <c r="AN1082" i="4"/>
  <c r="AO1082" i="4"/>
  <c r="AP1082" i="4"/>
  <c r="AM1083" i="4"/>
  <c r="AN1083" i="4"/>
  <c r="AO1083" i="4"/>
  <c r="AP1083" i="4"/>
  <c r="AM1084" i="4"/>
  <c r="AN1084" i="4"/>
  <c r="AO1084" i="4"/>
  <c r="AP1084" i="4"/>
  <c r="AM1085" i="4"/>
  <c r="AN1085" i="4"/>
  <c r="AO1085" i="4"/>
  <c r="AP1085" i="4"/>
  <c r="AM1086" i="4"/>
  <c r="AN1086" i="4"/>
  <c r="AO1086" i="4"/>
  <c r="AP1086" i="4"/>
  <c r="AM1087" i="4"/>
  <c r="AN1087" i="4"/>
  <c r="AO1087" i="4"/>
  <c r="AP1087" i="4"/>
  <c r="AM1088" i="4"/>
  <c r="AN1088" i="4"/>
  <c r="AO1088" i="4"/>
  <c r="AP1088" i="4"/>
  <c r="AM1089" i="4"/>
  <c r="AN1089" i="4"/>
  <c r="AO1089" i="4"/>
  <c r="AP1089" i="4"/>
  <c r="AM1090" i="4"/>
  <c r="AN1090" i="4"/>
  <c r="AO1090" i="4"/>
  <c r="AP1090" i="4"/>
  <c r="AM1091" i="4"/>
  <c r="AN1091" i="4"/>
  <c r="AO1091" i="4"/>
  <c r="AP1091" i="4"/>
  <c r="AM1092" i="4"/>
  <c r="AN1092" i="4"/>
  <c r="AO1092" i="4"/>
  <c r="AP1092" i="4"/>
  <c r="AM1093" i="4"/>
  <c r="AN1093" i="4"/>
  <c r="AO1093" i="4"/>
  <c r="AP1093" i="4"/>
  <c r="AM1094" i="4"/>
  <c r="AN1094" i="4"/>
  <c r="AO1094" i="4"/>
  <c r="AP1094" i="4"/>
  <c r="AM1095" i="4"/>
  <c r="AN1095" i="4"/>
  <c r="AO1095" i="4"/>
  <c r="AP1095" i="4"/>
  <c r="AM1096" i="4"/>
  <c r="AN1096" i="4"/>
  <c r="AO1096" i="4"/>
  <c r="AP1096" i="4"/>
  <c r="AM1097" i="4"/>
  <c r="AN1097" i="4"/>
  <c r="AO1097" i="4"/>
  <c r="AP1097" i="4"/>
  <c r="AM1098" i="4"/>
  <c r="AN1098" i="4"/>
  <c r="AO1098" i="4"/>
  <c r="AP1098" i="4"/>
  <c r="AM1099" i="4"/>
  <c r="AN1099" i="4"/>
  <c r="AO1099" i="4"/>
  <c r="AP1099" i="4"/>
  <c r="AM1100" i="4"/>
  <c r="AN1100" i="4"/>
  <c r="AO1100" i="4"/>
  <c r="AP1100" i="4"/>
  <c r="AM1101" i="4"/>
  <c r="AN1101" i="4"/>
  <c r="AO1101" i="4"/>
  <c r="AP1101" i="4"/>
  <c r="AM1102" i="4"/>
  <c r="AN1102" i="4"/>
  <c r="AO1102" i="4"/>
  <c r="AP1102" i="4"/>
  <c r="AM1103" i="4"/>
  <c r="AN1103" i="4"/>
  <c r="AO1103" i="4"/>
  <c r="AP1103" i="4"/>
  <c r="AM1104" i="4"/>
  <c r="AN1104" i="4"/>
  <c r="AO1104" i="4"/>
  <c r="AP1104" i="4"/>
  <c r="AM1105" i="4"/>
  <c r="AN1105" i="4"/>
  <c r="AO1105" i="4"/>
  <c r="AP1105" i="4"/>
  <c r="AM1106" i="4"/>
  <c r="AN1106" i="4"/>
  <c r="AO1106" i="4"/>
  <c r="AP1106" i="4"/>
  <c r="AM1107" i="4"/>
  <c r="AN1107" i="4"/>
  <c r="AO1107" i="4"/>
  <c r="AP1107" i="4"/>
  <c r="AM1108" i="4"/>
  <c r="AN1108" i="4"/>
  <c r="AO1108" i="4"/>
  <c r="AP1108" i="4"/>
  <c r="AM1109" i="4"/>
  <c r="AN1109" i="4"/>
  <c r="AO1109" i="4"/>
  <c r="AP1109" i="4"/>
  <c r="AM1110" i="4"/>
  <c r="AN1110" i="4"/>
  <c r="AO1110" i="4"/>
  <c r="AP1110" i="4"/>
  <c r="AM1111" i="4"/>
  <c r="AN1111" i="4"/>
  <c r="AO1111" i="4"/>
  <c r="AP1111" i="4"/>
  <c r="AM1112" i="4"/>
  <c r="AN1112" i="4"/>
  <c r="AO1112" i="4"/>
  <c r="AP1112" i="4"/>
  <c r="AM1113" i="4"/>
  <c r="AN1113" i="4"/>
  <c r="AO1113" i="4"/>
  <c r="AP1113" i="4"/>
  <c r="AM1114" i="4"/>
  <c r="AN1114" i="4"/>
  <c r="AO1114" i="4"/>
  <c r="AP1114" i="4"/>
  <c r="AM1115" i="4"/>
  <c r="AN1115" i="4"/>
  <c r="AO1115" i="4"/>
  <c r="AP1115" i="4"/>
  <c r="AM1116" i="4"/>
  <c r="AN1116" i="4"/>
  <c r="AO1116" i="4"/>
  <c r="AP1116" i="4"/>
  <c r="AM1117" i="4"/>
  <c r="AN1117" i="4"/>
  <c r="AO1117" i="4"/>
  <c r="AP1117" i="4"/>
  <c r="AM1118" i="4"/>
  <c r="AN1118" i="4"/>
  <c r="AO1118" i="4"/>
  <c r="AP1118" i="4"/>
  <c r="AM1119" i="4"/>
  <c r="AN1119" i="4"/>
  <c r="AO1119" i="4"/>
  <c r="AP1119" i="4"/>
  <c r="AM1120" i="4"/>
  <c r="AN1120" i="4"/>
  <c r="AO1120" i="4"/>
  <c r="AP1120" i="4"/>
  <c r="AM1121" i="4"/>
  <c r="AN1121" i="4"/>
  <c r="AO1121" i="4"/>
  <c r="AP1121" i="4"/>
  <c r="AM1122" i="4"/>
  <c r="AN1122" i="4"/>
  <c r="AO1122" i="4"/>
  <c r="AP1122" i="4"/>
  <c r="AM1123" i="4"/>
  <c r="AN1123" i="4"/>
  <c r="AO1123" i="4"/>
  <c r="AP1123" i="4"/>
  <c r="AM1124" i="4"/>
  <c r="AN1124" i="4"/>
  <c r="AO1124" i="4"/>
  <c r="AP1124" i="4"/>
  <c r="AM1125" i="4"/>
  <c r="AN1125" i="4"/>
  <c r="AO1125" i="4"/>
  <c r="AP1125" i="4"/>
  <c r="AM1126" i="4"/>
  <c r="AN1126" i="4"/>
  <c r="AO1126" i="4"/>
  <c r="AP1126" i="4"/>
  <c r="AM1127" i="4"/>
  <c r="AN1127" i="4"/>
  <c r="AO1127" i="4"/>
  <c r="AP1127" i="4"/>
  <c r="AM1128" i="4"/>
  <c r="AN1128" i="4"/>
  <c r="AO1128" i="4"/>
  <c r="AP1128" i="4"/>
  <c r="AM1129" i="4"/>
  <c r="AN1129" i="4"/>
  <c r="AO1129" i="4"/>
  <c r="AP1129" i="4"/>
  <c r="AM1130" i="4"/>
  <c r="AN1130" i="4"/>
  <c r="AO1130" i="4"/>
  <c r="AP1130" i="4"/>
  <c r="AM1131" i="4"/>
  <c r="AN1131" i="4"/>
  <c r="AO1131" i="4"/>
  <c r="AP1131" i="4"/>
  <c r="AM1132" i="4"/>
  <c r="AN1132" i="4"/>
  <c r="AO1132" i="4"/>
  <c r="AP1132" i="4"/>
  <c r="AM1133" i="4"/>
  <c r="AN1133" i="4"/>
  <c r="AO1133" i="4"/>
  <c r="AP1133" i="4"/>
  <c r="AM1134" i="4"/>
  <c r="AN1134" i="4"/>
  <c r="AO1134" i="4"/>
  <c r="AP1134" i="4"/>
  <c r="AM1135" i="4"/>
  <c r="AN1135" i="4"/>
  <c r="AO1135" i="4"/>
  <c r="AP1135" i="4"/>
  <c r="AM1136" i="4"/>
  <c r="AN1136" i="4"/>
  <c r="AO1136" i="4"/>
  <c r="AP1136" i="4"/>
  <c r="AM1137" i="4"/>
  <c r="AN1137" i="4"/>
  <c r="AO1137" i="4"/>
  <c r="AP1137" i="4"/>
  <c r="AM1138" i="4"/>
  <c r="AN1138" i="4"/>
  <c r="AO1138" i="4"/>
  <c r="AP1138" i="4"/>
  <c r="AM1139" i="4"/>
  <c r="AN1139" i="4"/>
  <c r="AO1139" i="4"/>
  <c r="AP1139" i="4"/>
  <c r="AM1140" i="4"/>
  <c r="AN1140" i="4"/>
  <c r="AO1140" i="4"/>
  <c r="AP1140" i="4"/>
  <c r="AM1141" i="4"/>
  <c r="AN1141" i="4"/>
  <c r="AO1141" i="4"/>
  <c r="AP1141" i="4"/>
  <c r="AM1142" i="4"/>
  <c r="AN1142" i="4"/>
  <c r="AO1142" i="4"/>
  <c r="AP1142" i="4"/>
  <c r="AM1143" i="4"/>
  <c r="AN1143" i="4"/>
  <c r="AO1143" i="4"/>
  <c r="AP1143" i="4"/>
  <c r="AM1144" i="4"/>
  <c r="AN1144" i="4"/>
  <c r="AO1144" i="4"/>
  <c r="AP1144" i="4"/>
  <c r="AM1145" i="4"/>
  <c r="AN1145" i="4"/>
  <c r="AO1145" i="4"/>
  <c r="AP1145" i="4"/>
  <c r="AM1146" i="4"/>
  <c r="AN1146" i="4"/>
  <c r="AO1146" i="4"/>
  <c r="AP1146" i="4"/>
  <c r="AM1147" i="4"/>
  <c r="AN1147" i="4"/>
  <c r="AO1147" i="4"/>
  <c r="AP1147" i="4"/>
  <c r="AM1148" i="4"/>
  <c r="AN1148" i="4"/>
  <c r="AO1148" i="4"/>
  <c r="AP1148" i="4"/>
  <c r="AM1149" i="4"/>
  <c r="AN1149" i="4"/>
  <c r="AO1149" i="4"/>
  <c r="AP1149" i="4"/>
  <c r="AM1150" i="4"/>
  <c r="AN1150" i="4"/>
  <c r="AO1150" i="4"/>
  <c r="AP1150" i="4"/>
  <c r="AM1151" i="4"/>
  <c r="AN1151" i="4"/>
  <c r="AO1151" i="4"/>
  <c r="AP1151" i="4"/>
  <c r="AM1152" i="4"/>
  <c r="AN1152" i="4"/>
  <c r="AO1152" i="4"/>
  <c r="AP1152" i="4"/>
  <c r="AM1153" i="4"/>
  <c r="AN1153" i="4"/>
  <c r="AO1153" i="4"/>
  <c r="AP1153" i="4"/>
  <c r="AM1154" i="4"/>
  <c r="AN1154" i="4"/>
  <c r="AO1154" i="4"/>
  <c r="AP1154" i="4"/>
  <c r="AM1155" i="4"/>
  <c r="AN1155" i="4"/>
  <c r="AO1155" i="4"/>
  <c r="AP1155" i="4"/>
  <c r="AM1156" i="4"/>
  <c r="AN1156" i="4"/>
  <c r="AO1156" i="4"/>
  <c r="AP1156" i="4"/>
  <c r="AM1157" i="4"/>
  <c r="AN1157" i="4"/>
  <c r="AO1157" i="4"/>
  <c r="AP1157" i="4"/>
  <c r="AM1158" i="4"/>
  <c r="AN1158" i="4"/>
  <c r="AO1158" i="4"/>
  <c r="AP1158" i="4"/>
  <c r="AM1159" i="4"/>
  <c r="AN1159" i="4"/>
  <c r="AO1159" i="4"/>
  <c r="AP1159" i="4"/>
  <c r="AM1160" i="4"/>
  <c r="AN1160" i="4"/>
  <c r="AO1160" i="4"/>
  <c r="AP1160" i="4"/>
  <c r="AM1161" i="4"/>
  <c r="AN1161" i="4"/>
  <c r="AO1161" i="4"/>
  <c r="AP1161" i="4"/>
  <c r="AM1162" i="4"/>
  <c r="AN1162" i="4"/>
  <c r="AO1162" i="4"/>
  <c r="AP1162" i="4"/>
  <c r="AM1163" i="4"/>
  <c r="AN1163" i="4"/>
  <c r="AO1163" i="4"/>
  <c r="AP1163" i="4"/>
  <c r="AM1164" i="4"/>
  <c r="AN1164" i="4"/>
  <c r="AO1164" i="4"/>
  <c r="AP1164" i="4"/>
  <c r="AM1165" i="4"/>
  <c r="AN1165" i="4"/>
  <c r="AO1165" i="4"/>
  <c r="AP1165" i="4"/>
  <c r="AM1166" i="4"/>
  <c r="AN1166" i="4"/>
  <c r="AO1166" i="4"/>
  <c r="AP1166" i="4"/>
  <c r="AM1167" i="4"/>
  <c r="AN1167" i="4"/>
  <c r="AO1167" i="4"/>
  <c r="AP1167" i="4"/>
  <c r="AM1168" i="4"/>
  <c r="AN1168" i="4"/>
  <c r="AO1168" i="4"/>
  <c r="AP1168" i="4"/>
  <c r="AM1169" i="4"/>
  <c r="AN1169" i="4"/>
  <c r="AO1169" i="4"/>
  <c r="AP1169" i="4"/>
  <c r="AM1170" i="4"/>
  <c r="AN1170" i="4"/>
  <c r="AO1170" i="4"/>
  <c r="AP1170" i="4"/>
  <c r="AM1171" i="4"/>
  <c r="AN1171" i="4"/>
  <c r="AO1171" i="4"/>
  <c r="AP1171" i="4"/>
  <c r="AM1172" i="4"/>
  <c r="AN1172" i="4"/>
  <c r="AO1172" i="4"/>
  <c r="AP1172" i="4"/>
  <c r="AM1173" i="4"/>
  <c r="AN1173" i="4"/>
  <c r="AO1173" i="4"/>
  <c r="AP1173" i="4"/>
  <c r="AM1174" i="4"/>
  <c r="AN1174" i="4"/>
  <c r="AO1174" i="4"/>
  <c r="AP1174" i="4"/>
  <c r="AM1175" i="4"/>
  <c r="AN1175" i="4"/>
  <c r="AO1175" i="4"/>
  <c r="AP1175" i="4"/>
  <c r="AM1176" i="4"/>
  <c r="AN1176" i="4"/>
  <c r="AO1176" i="4"/>
  <c r="AP1176" i="4"/>
  <c r="AM1177" i="4"/>
  <c r="AN1177" i="4"/>
  <c r="AO1177" i="4"/>
  <c r="AP1177" i="4"/>
  <c r="AM1178" i="4"/>
  <c r="AN1178" i="4"/>
  <c r="AO1178" i="4"/>
  <c r="AP1178" i="4"/>
  <c r="AM1179" i="4"/>
  <c r="AN1179" i="4"/>
  <c r="AO1179" i="4"/>
  <c r="AP1179" i="4"/>
  <c r="AM1180" i="4"/>
  <c r="AN1180" i="4"/>
  <c r="AO1180" i="4"/>
  <c r="AP1180" i="4"/>
  <c r="AM1181" i="4"/>
  <c r="AN1181" i="4"/>
  <c r="AO1181" i="4"/>
  <c r="AP1181" i="4"/>
  <c r="AM1182" i="4"/>
  <c r="AN1182" i="4"/>
  <c r="AO1182" i="4"/>
  <c r="AP1182" i="4"/>
  <c r="AM1183" i="4"/>
  <c r="AN1183" i="4"/>
  <c r="AO1183" i="4"/>
  <c r="AP1183" i="4"/>
  <c r="AM1184" i="4"/>
  <c r="AN1184" i="4"/>
  <c r="AO1184" i="4"/>
  <c r="AP1184" i="4"/>
  <c r="AM1185" i="4"/>
  <c r="AN1185" i="4"/>
  <c r="AO1185" i="4"/>
  <c r="AP1185" i="4"/>
  <c r="AM1186" i="4"/>
  <c r="AN1186" i="4"/>
  <c r="AO1186" i="4"/>
  <c r="AP1186" i="4"/>
  <c r="AM1187" i="4"/>
  <c r="AN1187" i="4"/>
  <c r="AO1187" i="4"/>
  <c r="AP1187" i="4"/>
  <c r="AM1188" i="4"/>
  <c r="AN1188" i="4"/>
  <c r="AO1188" i="4"/>
  <c r="AP1188" i="4"/>
  <c r="AM1189" i="4"/>
  <c r="AN1189" i="4"/>
  <c r="AO1189" i="4"/>
  <c r="AP1189" i="4"/>
  <c r="AM1190" i="4"/>
  <c r="AN1190" i="4"/>
  <c r="AO1190" i="4"/>
  <c r="AP1190" i="4"/>
  <c r="AM1191" i="4"/>
  <c r="AN1191" i="4"/>
  <c r="AO1191" i="4"/>
  <c r="AP1191" i="4"/>
  <c r="AM1192" i="4"/>
  <c r="AN1192" i="4"/>
  <c r="AO1192" i="4"/>
  <c r="AP1192" i="4"/>
  <c r="AM1193" i="4"/>
  <c r="AN1193" i="4"/>
  <c r="AO1193" i="4"/>
  <c r="AP1193" i="4"/>
  <c r="AM1194" i="4"/>
  <c r="AN1194" i="4"/>
  <c r="AO1194" i="4"/>
  <c r="AP1194" i="4"/>
  <c r="AM1195" i="4"/>
  <c r="AN1195" i="4"/>
  <c r="AO1195" i="4"/>
  <c r="AP1195" i="4"/>
  <c r="AM1196" i="4"/>
  <c r="AN1196" i="4"/>
  <c r="AO1196" i="4"/>
  <c r="AP1196" i="4"/>
  <c r="AM1197" i="4"/>
  <c r="AN1197" i="4"/>
  <c r="AO1197" i="4"/>
  <c r="AP1197" i="4"/>
  <c r="AM1198" i="4"/>
  <c r="AN1198" i="4"/>
  <c r="AO1198" i="4"/>
  <c r="AP1198" i="4"/>
  <c r="AM1199" i="4"/>
  <c r="AN1199" i="4"/>
  <c r="AO1199" i="4"/>
  <c r="AP1199" i="4"/>
  <c r="AM1200" i="4"/>
  <c r="AN1200" i="4"/>
  <c r="AO1200" i="4"/>
  <c r="AP1200" i="4"/>
  <c r="AM1201" i="4"/>
  <c r="AN1201" i="4"/>
  <c r="AO1201" i="4"/>
  <c r="AP1201" i="4"/>
  <c r="AM1202" i="4"/>
  <c r="AN1202" i="4"/>
  <c r="AO1202" i="4"/>
  <c r="AP1202" i="4"/>
  <c r="AM1203" i="4"/>
  <c r="AN1203" i="4"/>
  <c r="AO1203" i="4"/>
  <c r="AP1203" i="4"/>
  <c r="AM1204" i="4"/>
  <c r="AN1204" i="4"/>
  <c r="AO1204" i="4"/>
  <c r="AP1204" i="4"/>
  <c r="AM1205" i="4"/>
  <c r="AN1205" i="4"/>
  <c r="AO1205" i="4"/>
  <c r="AP1205" i="4"/>
  <c r="AM1206" i="4"/>
  <c r="AN1206" i="4"/>
  <c r="AO1206" i="4"/>
  <c r="AP1206" i="4"/>
  <c r="AM1207" i="4"/>
  <c r="AN1207" i="4"/>
  <c r="AO1207" i="4"/>
  <c r="AP1207" i="4"/>
  <c r="AM1208" i="4"/>
  <c r="AN1208" i="4"/>
  <c r="AO1208" i="4"/>
  <c r="AP1208" i="4"/>
  <c r="AM1209" i="4"/>
  <c r="AN1209" i="4"/>
  <c r="AO1209" i="4"/>
  <c r="AP1209" i="4"/>
  <c r="AM1210" i="4"/>
  <c r="AN1210" i="4"/>
  <c r="AO1210" i="4"/>
  <c r="AP1210" i="4"/>
  <c r="AM1211" i="4"/>
  <c r="AN1211" i="4"/>
  <c r="AO1211" i="4"/>
  <c r="AP1211" i="4"/>
  <c r="AM1212" i="4"/>
  <c r="AN1212" i="4"/>
  <c r="AO1212" i="4"/>
  <c r="AP1212" i="4"/>
  <c r="AM1213" i="4"/>
  <c r="AN1213" i="4"/>
  <c r="AO1213" i="4"/>
  <c r="AP1213" i="4"/>
  <c r="AM1214" i="4"/>
  <c r="AN1214" i="4"/>
  <c r="AO1214" i="4"/>
  <c r="AP1214" i="4"/>
  <c r="AM1215" i="4"/>
  <c r="AN1215" i="4"/>
  <c r="AO1215" i="4"/>
  <c r="AP1215" i="4"/>
  <c r="AM1216" i="4"/>
  <c r="AN1216" i="4"/>
  <c r="AO1216" i="4"/>
  <c r="AP1216" i="4"/>
  <c r="AM1217" i="4"/>
  <c r="AN1217" i="4"/>
  <c r="AO1217" i="4"/>
  <c r="AP1217" i="4"/>
  <c r="AM1218" i="4"/>
  <c r="AN1218" i="4"/>
  <c r="AO1218" i="4"/>
  <c r="AP1218" i="4"/>
  <c r="AM1219" i="4"/>
  <c r="AN1219" i="4"/>
  <c r="AO1219" i="4"/>
  <c r="AP1219" i="4"/>
  <c r="AM1220" i="4"/>
  <c r="AN1220" i="4"/>
  <c r="AO1220" i="4"/>
  <c r="AP1220" i="4"/>
  <c r="AM1221" i="4"/>
  <c r="AN1221" i="4"/>
  <c r="AO1221" i="4"/>
  <c r="AP1221" i="4"/>
  <c r="AM1222" i="4"/>
  <c r="AN1222" i="4"/>
  <c r="AO1222" i="4"/>
  <c r="AP1222" i="4"/>
  <c r="AM1223" i="4"/>
  <c r="AN1223" i="4"/>
  <c r="AO1223" i="4"/>
  <c r="AP1223" i="4"/>
  <c r="AM1224" i="4"/>
  <c r="AN1224" i="4"/>
  <c r="AO1224" i="4"/>
  <c r="AP1224" i="4"/>
  <c r="AM1225" i="4"/>
  <c r="AN1225" i="4"/>
  <c r="AO1225" i="4"/>
  <c r="AP1225" i="4"/>
  <c r="AM1226" i="4"/>
  <c r="AN1226" i="4"/>
  <c r="AO1226" i="4"/>
  <c r="AP1226" i="4"/>
  <c r="AM1227" i="4"/>
  <c r="AN1227" i="4"/>
  <c r="AO1227" i="4"/>
  <c r="AP1227" i="4"/>
  <c r="AM1228" i="4"/>
  <c r="AN1228" i="4"/>
  <c r="AO1228" i="4"/>
  <c r="AP1228" i="4"/>
  <c r="AM1229" i="4"/>
  <c r="AN1229" i="4"/>
  <c r="AO1229" i="4"/>
  <c r="AP1229" i="4"/>
  <c r="AM1230" i="4"/>
  <c r="AN1230" i="4"/>
  <c r="AO1230" i="4"/>
  <c r="AP1230" i="4"/>
  <c r="AM1231" i="4"/>
  <c r="AN1231" i="4"/>
  <c r="AO1231" i="4"/>
  <c r="AP1231" i="4"/>
  <c r="AM1232" i="4"/>
  <c r="AN1232" i="4"/>
  <c r="AO1232" i="4"/>
  <c r="AP1232" i="4"/>
  <c r="AM1233" i="4"/>
  <c r="AN1233" i="4"/>
  <c r="AO1233" i="4"/>
  <c r="AP1233" i="4"/>
  <c r="AM1234" i="4"/>
  <c r="AN1234" i="4"/>
  <c r="AO1234" i="4"/>
  <c r="AP1234" i="4"/>
  <c r="AM1235" i="4"/>
  <c r="AN1235" i="4"/>
  <c r="AO1235" i="4"/>
  <c r="AP1235" i="4"/>
  <c r="AM1236" i="4"/>
  <c r="AN1236" i="4"/>
  <c r="AO1236" i="4"/>
  <c r="AP1236" i="4"/>
  <c r="AM1237" i="4"/>
  <c r="AN1237" i="4"/>
  <c r="AO1237" i="4"/>
  <c r="AP1237" i="4"/>
  <c r="AM1238" i="4"/>
  <c r="AN1238" i="4"/>
  <c r="AO1238" i="4"/>
  <c r="AP1238" i="4"/>
  <c r="AM1239" i="4"/>
  <c r="AN1239" i="4"/>
  <c r="AO1239" i="4"/>
  <c r="AP1239" i="4"/>
  <c r="AM1240" i="4"/>
  <c r="AN1240" i="4"/>
  <c r="AO1240" i="4"/>
  <c r="AP1240" i="4"/>
  <c r="AM1241" i="4"/>
  <c r="AN1241" i="4"/>
  <c r="AO1241" i="4"/>
  <c r="AP1241" i="4"/>
  <c r="AM1242" i="4"/>
  <c r="AN1242" i="4"/>
  <c r="AO1242" i="4"/>
  <c r="AP1242" i="4"/>
  <c r="AM1243" i="4"/>
  <c r="AN1243" i="4"/>
  <c r="AO1243" i="4"/>
  <c r="AP1243" i="4"/>
  <c r="AM1244" i="4"/>
  <c r="AN1244" i="4"/>
  <c r="AO1244" i="4"/>
  <c r="AP1244" i="4"/>
  <c r="AM1245" i="4"/>
  <c r="AN1245" i="4"/>
  <c r="AO1245" i="4"/>
  <c r="AP1245" i="4"/>
  <c r="AM1246" i="4"/>
  <c r="AN1246" i="4"/>
  <c r="AO1246" i="4"/>
  <c r="AP1246" i="4"/>
  <c r="AM1247" i="4"/>
  <c r="AN1247" i="4"/>
  <c r="AO1247" i="4"/>
  <c r="AP1247" i="4"/>
  <c r="AM1248" i="4"/>
  <c r="AN1248" i="4"/>
  <c r="AO1248" i="4"/>
  <c r="AP1248" i="4"/>
  <c r="AM1249" i="4"/>
  <c r="AN1249" i="4"/>
  <c r="AO1249" i="4"/>
  <c r="AP1249" i="4"/>
  <c r="AM1250" i="4"/>
  <c r="AN1250" i="4"/>
  <c r="AO1250" i="4"/>
  <c r="AP1250" i="4"/>
  <c r="AM1251" i="4"/>
  <c r="AN1251" i="4"/>
  <c r="AO1251" i="4"/>
  <c r="AP1251" i="4"/>
  <c r="AM1252" i="4"/>
  <c r="AN1252" i="4"/>
  <c r="AO1252" i="4"/>
  <c r="AP1252" i="4"/>
  <c r="AM1253" i="4"/>
  <c r="AN1253" i="4"/>
  <c r="AO1253" i="4"/>
  <c r="AP1253" i="4"/>
  <c r="AM1254" i="4"/>
  <c r="AN1254" i="4"/>
  <c r="AO1254" i="4"/>
  <c r="AP1254" i="4"/>
  <c r="AM1255" i="4"/>
  <c r="AN1255" i="4"/>
  <c r="AO1255" i="4"/>
  <c r="AP1255" i="4"/>
  <c r="AM1256" i="4"/>
  <c r="AN1256" i="4"/>
  <c r="AO1256" i="4"/>
  <c r="AP1256" i="4"/>
  <c r="AM1257" i="4"/>
  <c r="AN1257" i="4"/>
  <c r="AO1257" i="4"/>
  <c r="AP1257" i="4"/>
  <c r="AM1258" i="4"/>
  <c r="AN1258" i="4"/>
  <c r="AO1258" i="4"/>
  <c r="AP1258" i="4"/>
  <c r="AM1259" i="4"/>
  <c r="AN1259" i="4"/>
  <c r="AO1259" i="4"/>
  <c r="AP1259" i="4"/>
  <c r="AM1260" i="4"/>
  <c r="AN1260" i="4"/>
  <c r="AO1260" i="4"/>
  <c r="AP1260" i="4"/>
  <c r="AM1261" i="4"/>
  <c r="AN1261" i="4"/>
  <c r="AO1261" i="4"/>
  <c r="AP1261" i="4"/>
  <c r="AM1262" i="4"/>
  <c r="AN1262" i="4"/>
  <c r="AO1262" i="4"/>
  <c r="AP1262" i="4"/>
  <c r="AM1263" i="4"/>
  <c r="AN1263" i="4"/>
  <c r="AO1263" i="4"/>
  <c r="AP1263" i="4"/>
  <c r="AM1264" i="4"/>
  <c r="AN1264" i="4"/>
  <c r="AO1264" i="4"/>
  <c r="AP1264" i="4"/>
  <c r="AM1265" i="4"/>
  <c r="AN1265" i="4"/>
  <c r="AO1265" i="4"/>
  <c r="AP1265" i="4"/>
  <c r="AM1266" i="4"/>
  <c r="AN1266" i="4"/>
  <c r="AO1266" i="4"/>
  <c r="AP1266" i="4"/>
  <c r="AM1267" i="4"/>
  <c r="AN1267" i="4"/>
  <c r="AO1267" i="4"/>
  <c r="AP1267" i="4"/>
  <c r="AM1268" i="4"/>
  <c r="AN1268" i="4"/>
  <c r="AO1268" i="4"/>
  <c r="AP1268" i="4"/>
  <c r="AM1269" i="4"/>
  <c r="AN1269" i="4"/>
  <c r="AO1269" i="4"/>
  <c r="AP1269" i="4"/>
  <c r="AM1270" i="4"/>
  <c r="AN1270" i="4"/>
  <c r="AO1270" i="4"/>
  <c r="AP1270" i="4"/>
  <c r="AM1271" i="4"/>
  <c r="AN1271" i="4"/>
  <c r="AO1271" i="4"/>
  <c r="AP1271" i="4"/>
  <c r="AM1272" i="4"/>
  <c r="AN1272" i="4"/>
  <c r="AO1272" i="4"/>
  <c r="AP1272" i="4"/>
  <c r="AM1273" i="4"/>
  <c r="AN1273" i="4"/>
  <c r="AO1273" i="4"/>
  <c r="AP1273" i="4"/>
  <c r="AM1274" i="4"/>
  <c r="AN1274" i="4"/>
  <c r="AO1274" i="4"/>
  <c r="AP1274" i="4"/>
  <c r="AM1275" i="4"/>
  <c r="AN1275" i="4"/>
  <c r="AO1275" i="4"/>
  <c r="AP1275" i="4"/>
  <c r="AM1276" i="4"/>
  <c r="AN1276" i="4"/>
  <c r="AO1276" i="4"/>
  <c r="AP1276" i="4"/>
  <c r="AM1277" i="4"/>
  <c r="AN1277" i="4"/>
  <c r="AO1277" i="4"/>
  <c r="AP1277" i="4"/>
  <c r="AM1278" i="4"/>
  <c r="AN1278" i="4"/>
  <c r="AO1278" i="4"/>
  <c r="AP1278" i="4"/>
  <c r="AM1279" i="4"/>
  <c r="AN1279" i="4"/>
  <c r="AO1279" i="4"/>
  <c r="AP1279" i="4"/>
  <c r="AM1280" i="4"/>
  <c r="AN1280" i="4"/>
  <c r="AO1280" i="4"/>
  <c r="AP1280" i="4"/>
  <c r="AM1281" i="4"/>
  <c r="AN1281" i="4"/>
  <c r="AO1281" i="4"/>
  <c r="AP1281" i="4"/>
  <c r="AM1282" i="4"/>
  <c r="AN1282" i="4"/>
  <c r="AO1282" i="4"/>
  <c r="AP1282" i="4"/>
  <c r="AM1283" i="4"/>
  <c r="AN1283" i="4"/>
  <c r="AO1283" i="4"/>
  <c r="AP1283" i="4"/>
  <c r="AM1284" i="4"/>
  <c r="AN1284" i="4"/>
  <c r="AO1284" i="4"/>
  <c r="AP1284" i="4"/>
  <c r="AM1285" i="4"/>
  <c r="AN1285" i="4"/>
  <c r="AO1285" i="4"/>
  <c r="AP1285" i="4"/>
  <c r="AM1286" i="4"/>
  <c r="AN1286" i="4"/>
  <c r="AO1286" i="4"/>
  <c r="AP1286" i="4"/>
  <c r="AM1287" i="4"/>
  <c r="AN1287" i="4"/>
  <c r="AO1287" i="4"/>
  <c r="AP1287" i="4"/>
  <c r="AM1288" i="4"/>
  <c r="AN1288" i="4"/>
  <c r="AO1288" i="4"/>
  <c r="AP1288" i="4"/>
  <c r="AM1289" i="4"/>
  <c r="AN1289" i="4"/>
  <c r="AO1289" i="4"/>
  <c r="AP1289" i="4"/>
  <c r="AM1290" i="4"/>
  <c r="AN1290" i="4"/>
  <c r="AO1290" i="4"/>
  <c r="AP1290" i="4"/>
  <c r="AM1291" i="4"/>
  <c r="AN1291" i="4"/>
  <c r="AO1291" i="4"/>
  <c r="AP1291" i="4"/>
  <c r="AM1292" i="4"/>
  <c r="AN1292" i="4"/>
  <c r="AO1292" i="4"/>
  <c r="AP1292" i="4"/>
  <c r="AM1293" i="4"/>
  <c r="AN1293" i="4"/>
  <c r="AO1293" i="4"/>
  <c r="AP1293" i="4"/>
  <c r="AM1294" i="4"/>
  <c r="AN1294" i="4"/>
  <c r="AO1294" i="4"/>
  <c r="AP1294" i="4"/>
  <c r="AM1295" i="4"/>
  <c r="AN1295" i="4"/>
  <c r="AO1295" i="4"/>
  <c r="AP1295" i="4"/>
  <c r="AM1296" i="4"/>
  <c r="AN1296" i="4"/>
  <c r="AO1296" i="4"/>
  <c r="AP1296" i="4"/>
  <c r="AM1297" i="4"/>
  <c r="AN1297" i="4"/>
  <c r="AO1297" i="4"/>
  <c r="AP1297" i="4"/>
  <c r="AM1298" i="4"/>
  <c r="AN1298" i="4"/>
  <c r="AO1298" i="4"/>
  <c r="AP1298" i="4"/>
  <c r="AM1299" i="4"/>
  <c r="AN1299" i="4"/>
  <c r="AO1299" i="4"/>
  <c r="AP1299" i="4"/>
  <c r="AM1300" i="4"/>
  <c r="AN1300" i="4"/>
  <c r="AO1300" i="4"/>
  <c r="AP1300" i="4"/>
  <c r="AM1301" i="4"/>
  <c r="AN1301" i="4"/>
  <c r="AO1301" i="4"/>
  <c r="AP1301" i="4"/>
  <c r="AM1302" i="4"/>
  <c r="AN1302" i="4"/>
  <c r="AO1302" i="4"/>
  <c r="AP1302" i="4"/>
  <c r="AM1303" i="4"/>
  <c r="AN1303" i="4"/>
  <c r="AO1303" i="4"/>
  <c r="AP1303" i="4"/>
  <c r="AM1304" i="4"/>
  <c r="AN1304" i="4"/>
  <c r="AO1304" i="4"/>
  <c r="AP1304" i="4"/>
  <c r="AM1305" i="4"/>
  <c r="AN1305" i="4"/>
  <c r="AO1305" i="4"/>
  <c r="AP1305" i="4"/>
  <c r="AM1306" i="4"/>
  <c r="AN1306" i="4"/>
  <c r="AO1306" i="4"/>
  <c r="AP1306" i="4"/>
  <c r="AM1307" i="4"/>
  <c r="AN1307" i="4"/>
  <c r="AO1307" i="4"/>
  <c r="AP1307" i="4"/>
  <c r="AM1308" i="4"/>
  <c r="AN1308" i="4"/>
  <c r="AO1308" i="4"/>
  <c r="AP1308" i="4"/>
  <c r="AM1309" i="4"/>
  <c r="AN1309" i="4"/>
  <c r="AO1309" i="4"/>
  <c r="AP1309" i="4"/>
  <c r="AM1310" i="4"/>
  <c r="AN1310" i="4"/>
  <c r="AO1310" i="4"/>
  <c r="AP1310" i="4"/>
  <c r="AP2" i="4"/>
  <c r="AO2" i="4"/>
  <c r="AN2" i="4"/>
  <c r="AM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X771" i="4"/>
  <c r="Y771" i="4"/>
  <c r="X772" i="4"/>
  <c r="Y772" i="4"/>
  <c r="X773" i="4"/>
  <c r="Y773" i="4"/>
  <c r="X774" i="4"/>
  <c r="Y774" i="4"/>
  <c r="X775" i="4"/>
  <c r="Y775" i="4"/>
  <c r="X776" i="4"/>
  <c r="Y776" i="4"/>
  <c r="X777" i="4"/>
  <c r="Y777" i="4"/>
  <c r="X778" i="4"/>
  <c r="Y778" i="4"/>
  <c r="X779" i="4"/>
  <c r="Y779" i="4"/>
  <c r="X780" i="4"/>
  <c r="Y780" i="4"/>
  <c r="X781" i="4"/>
  <c r="Y781" i="4"/>
  <c r="X782" i="4"/>
  <c r="Y782" i="4"/>
  <c r="X783" i="4"/>
  <c r="Y783" i="4"/>
  <c r="X784" i="4"/>
  <c r="Y784" i="4"/>
  <c r="X785" i="4"/>
  <c r="Y785" i="4"/>
  <c r="X786" i="4"/>
  <c r="Y786" i="4"/>
  <c r="X787" i="4"/>
  <c r="Y787" i="4"/>
  <c r="X788" i="4"/>
  <c r="Y788" i="4"/>
  <c r="X789" i="4"/>
  <c r="Y789" i="4"/>
  <c r="X790" i="4"/>
  <c r="Y790" i="4"/>
  <c r="X791" i="4"/>
  <c r="Y791" i="4"/>
  <c r="X792" i="4"/>
  <c r="Y792" i="4"/>
  <c r="X793" i="4"/>
  <c r="Y793" i="4"/>
  <c r="X794" i="4"/>
  <c r="Y794" i="4"/>
  <c r="X795" i="4"/>
  <c r="Y795" i="4"/>
  <c r="X796" i="4"/>
  <c r="Y796" i="4"/>
  <c r="X797" i="4"/>
  <c r="Y797" i="4"/>
  <c r="X798" i="4"/>
  <c r="Y798" i="4"/>
  <c r="X799" i="4"/>
  <c r="Y799" i="4"/>
  <c r="X800" i="4"/>
  <c r="Y800" i="4"/>
  <c r="X801" i="4"/>
  <c r="Y801" i="4"/>
  <c r="X802" i="4"/>
  <c r="Y802" i="4"/>
  <c r="X803" i="4"/>
  <c r="Y803" i="4"/>
  <c r="X804" i="4"/>
  <c r="Y804" i="4"/>
  <c r="X805" i="4"/>
  <c r="Y805" i="4"/>
  <c r="X806" i="4"/>
  <c r="Y806" i="4"/>
  <c r="X807" i="4"/>
  <c r="Y807" i="4"/>
  <c r="X808" i="4"/>
  <c r="Y808" i="4"/>
  <c r="X809" i="4"/>
  <c r="Y809" i="4"/>
  <c r="X810" i="4"/>
  <c r="Y810" i="4"/>
  <c r="X811" i="4"/>
  <c r="Y811" i="4"/>
  <c r="X812" i="4"/>
  <c r="Y812" i="4"/>
  <c r="X813" i="4"/>
  <c r="Y813" i="4"/>
  <c r="X814" i="4"/>
  <c r="Y814" i="4"/>
  <c r="X815" i="4"/>
  <c r="Y815" i="4"/>
  <c r="X816" i="4"/>
  <c r="Y816" i="4"/>
  <c r="X817" i="4"/>
  <c r="Y817" i="4"/>
  <c r="X818" i="4"/>
  <c r="Y818" i="4"/>
  <c r="X819" i="4"/>
  <c r="Y819" i="4"/>
  <c r="X820" i="4"/>
  <c r="Y820" i="4"/>
  <c r="X821" i="4"/>
  <c r="Y821" i="4"/>
  <c r="X822" i="4"/>
  <c r="Y822" i="4"/>
  <c r="X823" i="4"/>
  <c r="Y823" i="4"/>
  <c r="X824" i="4"/>
  <c r="Y824" i="4"/>
  <c r="X825" i="4"/>
  <c r="Y825" i="4"/>
  <c r="X826" i="4"/>
  <c r="Y826" i="4"/>
  <c r="X827" i="4"/>
  <c r="Y827" i="4"/>
  <c r="X828" i="4"/>
  <c r="Y828" i="4"/>
  <c r="X829" i="4"/>
  <c r="Y829" i="4"/>
  <c r="X830" i="4"/>
  <c r="Y830" i="4"/>
  <c r="X831" i="4"/>
  <c r="Y831" i="4"/>
  <c r="X832" i="4"/>
  <c r="Y832" i="4"/>
  <c r="X833" i="4"/>
  <c r="Y833" i="4"/>
  <c r="X834" i="4"/>
  <c r="Y834" i="4"/>
  <c r="X835" i="4"/>
  <c r="Y835" i="4"/>
  <c r="X836" i="4"/>
  <c r="Y836" i="4"/>
  <c r="X837" i="4"/>
  <c r="Y837" i="4"/>
  <c r="X838" i="4"/>
  <c r="Y838" i="4"/>
  <c r="X839" i="4"/>
  <c r="Y839" i="4"/>
  <c r="X840" i="4"/>
  <c r="Y840" i="4"/>
  <c r="X841" i="4"/>
  <c r="Y841" i="4"/>
  <c r="X842" i="4"/>
  <c r="Y842" i="4"/>
  <c r="X843" i="4"/>
  <c r="Y843" i="4"/>
  <c r="X844" i="4"/>
  <c r="Y844" i="4"/>
  <c r="X845" i="4"/>
  <c r="Y845" i="4"/>
  <c r="X846" i="4"/>
  <c r="Y846" i="4"/>
  <c r="X847" i="4"/>
  <c r="Y847" i="4"/>
  <c r="X848" i="4"/>
  <c r="Y848" i="4"/>
  <c r="X849" i="4"/>
  <c r="Y849" i="4"/>
  <c r="X850" i="4"/>
  <c r="Y850" i="4"/>
  <c r="X851" i="4"/>
  <c r="Y851" i="4"/>
  <c r="X852" i="4"/>
  <c r="Y852" i="4"/>
  <c r="X853" i="4"/>
  <c r="Y853" i="4"/>
  <c r="X854" i="4"/>
  <c r="Y854" i="4"/>
  <c r="X855" i="4"/>
  <c r="Y855" i="4"/>
  <c r="X856" i="4"/>
  <c r="Y856" i="4"/>
  <c r="X857" i="4"/>
  <c r="Y857" i="4"/>
  <c r="X858" i="4"/>
  <c r="Y858" i="4"/>
  <c r="X859" i="4"/>
  <c r="Y859" i="4"/>
  <c r="X860" i="4"/>
  <c r="Y860" i="4"/>
  <c r="X861" i="4"/>
  <c r="Y861" i="4"/>
  <c r="X862" i="4"/>
  <c r="Y862" i="4"/>
  <c r="X863" i="4"/>
  <c r="Y863" i="4"/>
  <c r="X864" i="4"/>
  <c r="Y864" i="4"/>
  <c r="X865" i="4"/>
  <c r="Y865" i="4"/>
  <c r="X866" i="4"/>
  <c r="Y866" i="4"/>
  <c r="X867" i="4"/>
  <c r="Y867" i="4"/>
  <c r="X868" i="4"/>
  <c r="Y868" i="4"/>
  <c r="X869" i="4"/>
  <c r="Y869" i="4"/>
  <c r="X870" i="4"/>
  <c r="Y870" i="4"/>
  <c r="X871" i="4"/>
  <c r="Y871" i="4"/>
  <c r="X872" i="4"/>
  <c r="Y872" i="4"/>
  <c r="X873" i="4"/>
  <c r="Y873" i="4"/>
  <c r="X874" i="4"/>
  <c r="Y874" i="4"/>
  <c r="X875" i="4"/>
  <c r="Y875" i="4"/>
  <c r="X876" i="4"/>
  <c r="Y876" i="4"/>
  <c r="X877" i="4"/>
  <c r="Y877" i="4"/>
  <c r="X878" i="4"/>
  <c r="Y878" i="4"/>
  <c r="X879" i="4"/>
  <c r="Y879" i="4"/>
  <c r="X880" i="4"/>
  <c r="Y880" i="4"/>
  <c r="X881" i="4"/>
  <c r="Y881" i="4"/>
  <c r="X882" i="4"/>
  <c r="Y882" i="4"/>
  <c r="X883" i="4"/>
  <c r="Y883" i="4"/>
  <c r="X884" i="4"/>
  <c r="Y884" i="4"/>
  <c r="X885" i="4"/>
  <c r="Y885" i="4"/>
  <c r="X886" i="4"/>
  <c r="Y886" i="4"/>
  <c r="X887" i="4"/>
  <c r="Y887" i="4"/>
  <c r="X888" i="4"/>
  <c r="Y888" i="4"/>
  <c r="X889" i="4"/>
  <c r="Y889" i="4"/>
  <c r="X890" i="4"/>
  <c r="Y890" i="4"/>
  <c r="X891" i="4"/>
  <c r="Y891" i="4"/>
  <c r="X892" i="4"/>
  <c r="Y892" i="4"/>
  <c r="X893" i="4"/>
  <c r="Y893" i="4"/>
  <c r="X894" i="4"/>
  <c r="Y894" i="4"/>
  <c r="X895" i="4"/>
  <c r="Y895" i="4"/>
  <c r="X896" i="4"/>
  <c r="Y896" i="4"/>
  <c r="X897" i="4"/>
  <c r="Y897" i="4"/>
  <c r="X898" i="4"/>
  <c r="Y898" i="4"/>
  <c r="X899" i="4"/>
  <c r="Y899" i="4"/>
  <c r="X900" i="4"/>
  <c r="Y900" i="4"/>
  <c r="X901" i="4"/>
  <c r="Y901" i="4"/>
  <c r="X902" i="4"/>
  <c r="Y902" i="4"/>
  <c r="X903" i="4"/>
  <c r="Y903" i="4"/>
  <c r="X904" i="4"/>
  <c r="Y904" i="4"/>
  <c r="X905" i="4"/>
  <c r="Y905" i="4"/>
  <c r="X906" i="4"/>
  <c r="Y906" i="4"/>
  <c r="X907" i="4"/>
  <c r="Y907" i="4"/>
  <c r="X908" i="4"/>
  <c r="Y908" i="4"/>
  <c r="X909" i="4"/>
  <c r="Y909" i="4"/>
  <c r="X910" i="4"/>
  <c r="Y910" i="4"/>
  <c r="X911" i="4"/>
  <c r="Y911" i="4"/>
  <c r="X912" i="4"/>
  <c r="Y912" i="4"/>
  <c r="X913" i="4"/>
  <c r="Y913" i="4"/>
  <c r="X914" i="4"/>
  <c r="Y914" i="4"/>
  <c r="X915" i="4"/>
  <c r="Y915" i="4"/>
  <c r="X916" i="4"/>
  <c r="Y916" i="4"/>
  <c r="X917" i="4"/>
  <c r="Y917" i="4"/>
  <c r="X918" i="4"/>
  <c r="Y918" i="4"/>
  <c r="X919" i="4"/>
  <c r="Y919" i="4"/>
  <c r="X920" i="4"/>
  <c r="Y920" i="4"/>
  <c r="X921" i="4"/>
  <c r="Y921" i="4"/>
  <c r="X922" i="4"/>
  <c r="Y922" i="4"/>
  <c r="X923" i="4"/>
  <c r="Y923" i="4"/>
  <c r="X924" i="4"/>
  <c r="Y924" i="4"/>
  <c r="X925" i="4"/>
  <c r="Y925" i="4"/>
  <c r="X926" i="4"/>
  <c r="Y926" i="4"/>
  <c r="X927" i="4"/>
  <c r="Y927" i="4"/>
  <c r="X928" i="4"/>
  <c r="Y928" i="4"/>
  <c r="X929" i="4"/>
  <c r="Y929" i="4"/>
  <c r="X930" i="4"/>
  <c r="Y930" i="4"/>
  <c r="X931" i="4"/>
  <c r="Y931" i="4"/>
  <c r="X932" i="4"/>
  <c r="Y932" i="4"/>
  <c r="X933" i="4"/>
  <c r="Y933" i="4"/>
  <c r="X934" i="4"/>
  <c r="Y934" i="4"/>
  <c r="X935" i="4"/>
  <c r="Y935" i="4"/>
  <c r="X936" i="4"/>
  <c r="Y936" i="4"/>
  <c r="X937" i="4"/>
  <c r="Y937" i="4"/>
  <c r="X938" i="4"/>
  <c r="Y938" i="4"/>
  <c r="X939" i="4"/>
  <c r="Y939" i="4"/>
  <c r="X940" i="4"/>
  <c r="Y940" i="4"/>
  <c r="X941" i="4"/>
  <c r="Y941" i="4"/>
  <c r="X942" i="4"/>
  <c r="Y942" i="4"/>
  <c r="X943" i="4"/>
  <c r="Y943" i="4"/>
  <c r="X944" i="4"/>
  <c r="Y944" i="4"/>
  <c r="X945" i="4"/>
  <c r="Y945" i="4"/>
  <c r="X946" i="4"/>
  <c r="Y946" i="4"/>
  <c r="X947" i="4"/>
  <c r="Y947" i="4"/>
  <c r="X948" i="4"/>
  <c r="Y948" i="4"/>
  <c r="X949" i="4"/>
  <c r="Y949" i="4"/>
  <c r="X950" i="4"/>
  <c r="Y950" i="4"/>
  <c r="X951" i="4"/>
  <c r="Y951" i="4"/>
  <c r="X952" i="4"/>
  <c r="Y952" i="4"/>
  <c r="X953" i="4"/>
  <c r="Y953" i="4"/>
  <c r="X954" i="4"/>
  <c r="Y954" i="4"/>
  <c r="X955" i="4"/>
  <c r="Y955" i="4"/>
  <c r="X956" i="4"/>
  <c r="Y956" i="4"/>
  <c r="X957" i="4"/>
  <c r="Y957" i="4"/>
  <c r="X958" i="4"/>
  <c r="Y958" i="4"/>
  <c r="X959" i="4"/>
  <c r="Y959" i="4"/>
  <c r="X960" i="4"/>
  <c r="Y960" i="4"/>
  <c r="X961" i="4"/>
  <c r="Y961" i="4"/>
  <c r="X962" i="4"/>
  <c r="Y962" i="4"/>
  <c r="X963" i="4"/>
  <c r="Y963" i="4"/>
  <c r="X964" i="4"/>
  <c r="Y964" i="4"/>
  <c r="X965" i="4"/>
  <c r="Y965" i="4"/>
  <c r="X966" i="4"/>
  <c r="Y966" i="4"/>
  <c r="X967" i="4"/>
  <c r="Y967" i="4"/>
  <c r="X968" i="4"/>
  <c r="Y968" i="4"/>
  <c r="X969" i="4"/>
  <c r="Y969" i="4"/>
  <c r="X970" i="4"/>
  <c r="Y970" i="4"/>
  <c r="X971" i="4"/>
  <c r="Y971" i="4"/>
  <c r="X972" i="4"/>
  <c r="Y972" i="4"/>
  <c r="X973" i="4"/>
  <c r="Y973" i="4"/>
  <c r="X974" i="4"/>
  <c r="Y974" i="4"/>
  <c r="X975" i="4"/>
  <c r="Y975" i="4"/>
  <c r="X976" i="4"/>
  <c r="Y976" i="4"/>
  <c r="X977" i="4"/>
  <c r="Y977" i="4"/>
  <c r="X978" i="4"/>
  <c r="Y978" i="4"/>
  <c r="X979" i="4"/>
  <c r="Y979" i="4"/>
  <c r="X980" i="4"/>
  <c r="Y980" i="4"/>
  <c r="X981" i="4"/>
  <c r="Y981" i="4"/>
  <c r="X982" i="4"/>
  <c r="Y982" i="4"/>
  <c r="X983" i="4"/>
  <c r="Y983" i="4"/>
  <c r="X984" i="4"/>
  <c r="Y984" i="4"/>
  <c r="X985" i="4"/>
  <c r="Y985" i="4"/>
  <c r="X986" i="4"/>
  <c r="Y986" i="4"/>
  <c r="X987" i="4"/>
  <c r="Y987" i="4"/>
  <c r="X988" i="4"/>
  <c r="Y988" i="4"/>
  <c r="X989" i="4"/>
  <c r="Y989" i="4"/>
  <c r="X990" i="4"/>
  <c r="Y990" i="4"/>
  <c r="X991" i="4"/>
  <c r="Y991" i="4"/>
  <c r="X992" i="4"/>
  <c r="Y992" i="4"/>
  <c r="X993" i="4"/>
  <c r="Y993" i="4"/>
  <c r="X994" i="4"/>
  <c r="Y994" i="4"/>
  <c r="X995" i="4"/>
  <c r="Y995" i="4"/>
  <c r="X996" i="4"/>
  <c r="Y996" i="4"/>
  <c r="X997" i="4"/>
  <c r="Y997" i="4"/>
  <c r="X998" i="4"/>
  <c r="Y998" i="4"/>
  <c r="X999" i="4"/>
  <c r="Y999" i="4"/>
  <c r="X1000" i="4"/>
  <c r="Y1000" i="4"/>
  <c r="X1001" i="4"/>
  <c r="Y1001" i="4"/>
  <c r="X1002" i="4"/>
  <c r="Y1002" i="4"/>
  <c r="X1003" i="4"/>
  <c r="Y1003" i="4"/>
  <c r="X1004" i="4"/>
  <c r="Y1004" i="4"/>
  <c r="X1005" i="4"/>
  <c r="Y1005" i="4"/>
  <c r="X1006" i="4"/>
  <c r="Y1006" i="4"/>
  <c r="X1007" i="4"/>
  <c r="Y1007" i="4"/>
  <c r="X1008" i="4"/>
  <c r="Y1008" i="4"/>
  <c r="X1009" i="4"/>
  <c r="Y1009" i="4"/>
  <c r="X1010" i="4"/>
  <c r="Y1010" i="4"/>
  <c r="X1011" i="4"/>
  <c r="Y1011" i="4"/>
  <c r="X1012" i="4"/>
  <c r="Y1012" i="4"/>
  <c r="X1013" i="4"/>
  <c r="Y1013" i="4"/>
  <c r="X1014" i="4"/>
  <c r="Y1014" i="4"/>
  <c r="X1015" i="4"/>
  <c r="Y1015" i="4"/>
  <c r="X1016" i="4"/>
  <c r="Y1016" i="4"/>
  <c r="X1017" i="4"/>
  <c r="Y1017" i="4"/>
  <c r="X1018" i="4"/>
  <c r="Y1018" i="4"/>
  <c r="X1019" i="4"/>
  <c r="Y1019" i="4"/>
  <c r="X1020" i="4"/>
  <c r="Y1020" i="4"/>
  <c r="X1021" i="4"/>
  <c r="Y1021" i="4"/>
  <c r="X1022" i="4"/>
  <c r="Y1022" i="4"/>
  <c r="X1023" i="4"/>
  <c r="Y1023" i="4"/>
  <c r="X1024" i="4"/>
  <c r="Y1024" i="4"/>
  <c r="X1025" i="4"/>
  <c r="Y1025" i="4"/>
  <c r="X1026" i="4"/>
  <c r="Y1026" i="4"/>
  <c r="X1027" i="4"/>
  <c r="Y1027" i="4"/>
  <c r="X1028" i="4"/>
  <c r="Y1028" i="4"/>
  <c r="X1029" i="4"/>
  <c r="Y1029" i="4"/>
  <c r="X1030" i="4"/>
  <c r="Y1030" i="4"/>
  <c r="X1031" i="4"/>
  <c r="Y1031" i="4"/>
  <c r="X1032" i="4"/>
  <c r="Y1032" i="4"/>
  <c r="X1033" i="4"/>
  <c r="Y1033" i="4"/>
  <c r="X1034" i="4"/>
  <c r="Y1034" i="4"/>
  <c r="X1035" i="4"/>
  <c r="Y1035" i="4"/>
  <c r="X1036" i="4"/>
  <c r="Y1036" i="4"/>
  <c r="X1037" i="4"/>
  <c r="Y1037" i="4"/>
  <c r="X1038" i="4"/>
  <c r="Y1038" i="4"/>
  <c r="X1039" i="4"/>
  <c r="Y1039" i="4"/>
  <c r="X1040" i="4"/>
  <c r="Y1040" i="4"/>
  <c r="X1041" i="4"/>
  <c r="Y1041" i="4"/>
  <c r="X1042" i="4"/>
  <c r="Y1042" i="4"/>
  <c r="X1043" i="4"/>
  <c r="Y1043" i="4"/>
  <c r="X1044" i="4"/>
  <c r="Y1044" i="4"/>
  <c r="X1045" i="4"/>
  <c r="Y1045" i="4"/>
  <c r="X1046" i="4"/>
  <c r="Y1046" i="4"/>
  <c r="X1047" i="4"/>
  <c r="Y1047" i="4"/>
  <c r="X1048" i="4"/>
  <c r="Y1048" i="4"/>
  <c r="X1049" i="4"/>
  <c r="Y1049" i="4"/>
  <c r="X1050" i="4"/>
  <c r="Y1050" i="4"/>
  <c r="X1051" i="4"/>
  <c r="Y1051" i="4"/>
  <c r="X1052" i="4"/>
  <c r="Y1052" i="4"/>
  <c r="X1053" i="4"/>
  <c r="Y1053" i="4"/>
  <c r="X1054" i="4"/>
  <c r="Y1054" i="4"/>
  <c r="X1055" i="4"/>
  <c r="Y1055" i="4"/>
  <c r="X1056" i="4"/>
  <c r="Y1056" i="4"/>
  <c r="X1057" i="4"/>
  <c r="Y1057" i="4"/>
  <c r="X1058" i="4"/>
  <c r="Y1058" i="4"/>
  <c r="X1059" i="4"/>
  <c r="Y1059" i="4"/>
  <c r="X1060" i="4"/>
  <c r="Y1060" i="4"/>
  <c r="X1061" i="4"/>
  <c r="Y1061" i="4"/>
  <c r="X1062" i="4"/>
  <c r="Y1062" i="4"/>
  <c r="X1063" i="4"/>
  <c r="Y1063" i="4"/>
  <c r="X1064" i="4"/>
  <c r="Y1064" i="4"/>
  <c r="X1065" i="4"/>
  <c r="Y1065" i="4"/>
  <c r="X1066" i="4"/>
  <c r="Y1066" i="4"/>
  <c r="X1067" i="4"/>
  <c r="Y1067" i="4"/>
  <c r="X1068" i="4"/>
  <c r="Y1068" i="4"/>
  <c r="X1069" i="4"/>
  <c r="Y1069" i="4"/>
  <c r="X1070" i="4"/>
  <c r="Y1070" i="4"/>
  <c r="X1071" i="4"/>
  <c r="Y1071" i="4"/>
  <c r="X1072" i="4"/>
  <c r="Y1072" i="4"/>
  <c r="X1073" i="4"/>
  <c r="Y1073" i="4"/>
  <c r="X1074" i="4"/>
  <c r="Y1074" i="4"/>
  <c r="X1075" i="4"/>
  <c r="Y1075" i="4"/>
  <c r="X1076" i="4"/>
  <c r="Y1076" i="4"/>
  <c r="X1077" i="4"/>
  <c r="Y1077" i="4"/>
  <c r="X1078" i="4"/>
  <c r="Y1078" i="4"/>
  <c r="X1079" i="4"/>
  <c r="Y1079" i="4"/>
  <c r="X1080" i="4"/>
  <c r="Y1080" i="4"/>
  <c r="X1081" i="4"/>
  <c r="Y1081" i="4"/>
  <c r="X1082" i="4"/>
  <c r="Y1082" i="4"/>
  <c r="X1083" i="4"/>
  <c r="Y1083" i="4"/>
  <c r="X1084" i="4"/>
  <c r="Y1084" i="4"/>
  <c r="X1085" i="4"/>
  <c r="Y1085" i="4"/>
  <c r="X1086" i="4"/>
  <c r="Y1086" i="4"/>
  <c r="X1087" i="4"/>
  <c r="Y1087" i="4"/>
  <c r="X1088" i="4"/>
  <c r="Y1088" i="4"/>
  <c r="X1089" i="4"/>
  <c r="Y1089" i="4"/>
  <c r="X1090" i="4"/>
  <c r="Y1090" i="4"/>
  <c r="X1091" i="4"/>
  <c r="Y1091" i="4"/>
  <c r="X1092" i="4"/>
  <c r="Y1092" i="4"/>
  <c r="X1093" i="4"/>
  <c r="Y1093" i="4"/>
  <c r="X1094" i="4"/>
  <c r="Y1094" i="4"/>
  <c r="X1095" i="4"/>
  <c r="Y1095" i="4"/>
  <c r="X1096" i="4"/>
  <c r="Y1096" i="4"/>
  <c r="X1097" i="4"/>
  <c r="Y1097" i="4"/>
  <c r="X1098" i="4"/>
  <c r="Y1098" i="4"/>
  <c r="X1099" i="4"/>
  <c r="Y1099" i="4"/>
  <c r="X1100" i="4"/>
  <c r="Y1100" i="4"/>
  <c r="X1101" i="4"/>
  <c r="Y1101" i="4"/>
  <c r="X1102" i="4"/>
  <c r="Y1102" i="4"/>
  <c r="X1103" i="4"/>
  <c r="Y1103" i="4"/>
  <c r="X1104" i="4"/>
  <c r="Y1104" i="4"/>
  <c r="X1105" i="4"/>
  <c r="Y1105" i="4"/>
  <c r="X1106" i="4"/>
  <c r="Y1106" i="4"/>
  <c r="X1107" i="4"/>
  <c r="Y1107" i="4"/>
  <c r="X1108" i="4"/>
  <c r="Y1108" i="4"/>
  <c r="X1109" i="4"/>
  <c r="Y1109" i="4"/>
  <c r="X1110" i="4"/>
  <c r="Y1110" i="4"/>
  <c r="X1111" i="4"/>
  <c r="Y1111" i="4"/>
  <c r="X1112" i="4"/>
  <c r="Y1112" i="4"/>
  <c r="X1113" i="4"/>
  <c r="Y1113" i="4"/>
  <c r="X1114" i="4"/>
  <c r="Y1114" i="4"/>
  <c r="X1115" i="4"/>
  <c r="Y1115" i="4"/>
  <c r="X1116" i="4"/>
  <c r="Y1116" i="4"/>
  <c r="X1117" i="4"/>
  <c r="Y1117" i="4"/>
  <c r="X1118" i="4"/>
  <c r="Y1118" i="4"/>
  <c r="X1119" i="4"/>
  <c r="Y1119" i="4"/>
  <c r="X1120" i="4"/>
  <c r="Y1120" i="4"/>
  <c r="X1121" i="4"/>
  <c r="Y1121" i="4"/>
  <c r="X1122" i="4"/>
  <c r="Y1122" i="4"/>
  <c r="X1123" i="4"/>
  <c r="Y1123" i="4"/>
  <c r="X1124" i="4"/>
  <c r="Y1124" i="4"/>
  <c r="X1125" i="4"/>
  <c r="Y1125" i="4"/>
  <c r="X1126" i="4"/>
  <c r="Y1126" i="4"/>
  <c r="X1127" i="4"/>
  <c r="Y1127" i="4"/>
  <c r="X1128" i="4"/>
  <c r="Y1128" i="4"/>
  <c r="X1129" i="4"/>
  <c r="Y1129" i="4"/>
  <c r="X1130" i="4"/>
  <c r="Y1130" i="4"/>
  <c r="X1131" i="4"/>
  <c r="Y1131" i="4"/>
  <c r="X1132" i="4"/>
  <c r="Y1132" i="4"/>
  <c r="X1133" i="4"/>
  <c r="Y1133" i="4"/>
  <c r="X1134" i="4"/>
  <c r="Y1134" i="4"/>
  <c r="X1135" i="4"/>
  <c r="Y1135" i="4"/>
  <c r="X1136" i="4"/>
  <c r="Y1136" i="4"/>
  <c r="X1137" i="4"/>
  <c r="Y1137" i="4"/>
  <c r="X1138" i="4"/>
  <c r="Y1138" i="4"/>
  <c r="X1139" i="4"/>
  <c r="Y1139" i="4"/>
  <c r="X1140" i="4"/>
  <c r="Y1140" i="4"/>
  <c r="X1141" i="4"/>
  <c r="Y1141" i="4"/>
  <c r="X1142" i="4"/>
  <c r="Y1142" i="4"/>
  <c r="X1143" i="4"/>
  <c r="Y1143" i="4"/>
  <c r="X1144" i="4"/>
  <c r="Y1144" i="4"/>
  <c r="X1145" i="4"/>
  <c r="Y1145" i="4"/>
  <c r="X1146" i="4"/>
  <c r="Y1146" i="4"/>
  <c r="X1147" i="4"/>
  <c r="Y1147" i="4"/>
  <c r="X1148" i="4"/>
  <c r="Y1148" i="4"/>
  <c r="X1149" i="4"/>
  <c r="Y1149" i="4"/>
  <c r="X1150" i="4"/>
  <c r="Y1150" i="4"/>
  <c r="X1151" i="4"/>
  <c r="Y1151" i="4"/>
  <c r="X1152" i="4"/>
  <c r="Y1152" i="4"/>
  <c r="X1153" i="4"/>
  <c r="Y1153" i="4"/>
  <c r="X1154" i="4"/>
  <c r="Y1154" i="4"/>
  <c r="X1155" i="4"/>
  <c r="Y1155" i="4"/>
  <c r="X1156" i="4"/>
  <c r="Y1156" i="4"/>
  <c r="X1157" i="4"/>
  <c r="Y1157" i="4"/>
  <c r="X1158" i="4"/>
  <c r="Y1158" i="4"/>
  <c r="X1159" i="4"/>
  <c r="Y1159" i="4"/>
  <c r="X1160" i="4"/>
  <c r="Y1160" i="4"/>
  <c r="X1161" i="4"/>
  <c r="Y1161" i="4"/>
  <c r="X1162" i="4"/>
  <c r="Y1162" i="4"/>
  <c r="X1163" i="4"/>
  <c r="Y1163" i="4"/>
  <c r="X1164" i="4"/>
  <c r="Y1164" i="4"/>
  <c r="X1165" i="4"/>
  <c r="Y1165" i="4"/>
  <c r="X1166" i="4"/>
  <c r="Y1166" i="4"/>
  <c r="X1167" i="4"/>
  <c r="Y1167" i="4"/>
  <c r="X1168" i="4"/>
  <c r="Y1168" i="4"/>
  <c r="X1169" i="4"/>
  <c r="Y1169" i="4"/>
  <c r="X1170" i="4"/>
  <c r="Y1170" i="4"/>
  <c r="X1171" i="4"/>
  <c r="Y1171" i="4"/>
  <c r="X1172" i="4"/>
  <c r="Y1172" i="4"/>
  <c r="X1173" i="4"/>
  <c r="Y1173" i="4"/>
  <c r="X1174" i="4"/>
  <c r="Y1174" i="4"/>
  <c r="X1175" i="4"/>
  <c r="Y1175" i="4"/>
  <c r="X1176" i="4"/>
  <c r="Y1176" i="4"/>
  <c r="X1177" i="4"/>
  <c r="Y1177" i="4"/>
  <c r="X1178" i="4"/>
  <c r="Y1178" i="4"/>
  <c r="X1179" i="4"/>
  <c r="Y1179" i="4"/>
  <c r="X1180" i="4"/>
  <c r="Y1180" i="4"/>
  <c r="X1181" i="4"/>
  <c r="Y1181" i="4"/>
  <c r="X1182" i="4"/>
  <c r="Y1182" i="4"/>
  <c r="X1183" i="4"/>
  <c r="Y1183" i="4"/>
  <c r="X1184" i="4"/>
  <c r="Y1184" i="4"/>
  <c r="X1185" i="4"/>
  <c r="Y1185" i="4"/>
  <c r="X1186" i="4"/>
  <c r="Y1186" i="4"/>
  <c r="X1187" i="4"/>
  <c r="Y1187" i="4"/>
  <c r="X1188" i="4"/>
  <c r="Y1188" i="4"/>
  <c r="X1189" i="4"/>
  <c r="Y1189" i="4"/>
  <c r="X1190" i="4"/>
  <c r="Y1190" i="4"/>
  <c r="X1191" i="4"/>
  <c r="Y1191" i="4"/>
  <c r="X1192" i="4"/>
  <c r="Y1192" i="4"/>
  <c r="X1193" i="4"/>
  <c r="Y1193" i="4"/>
  <c r="X1194" i="4"/>
  <c r="Y1194" i="4"/>
  <c r="X1195" i="4"/>
  <c r="Y1195" i="4"/>
  <c r="X1196" i="4"/>
  <c r="Y1196" i="4"/>
  <c r="X1197" i="4"/>
  <c r="Y1197" i="4"/>
  <c r="X1198" i="4"/>
  <c r="Y1198" i="4"/>
  <c r="X1199" i="4"/>
  <c r="Y1199" i="4"/>
  <c r="X1200" i="4"/>
  <c r="Y1200" i="4"/>
  <c r="X1201" i="4"/>
  <c r="Y1201" i="4"/>
  <c r="X1202" i="4"/>
  <c r="Y1202" i="4"/>
  <c r="X1203" i="4"/>
  <c r="Y1203" i="4"/>
  <c r="X1204" i="4"/>
  <c r="Y1204" i="4"/>
  <c r="X1205" i="4"/>
  <c r="Y1205" i="4"/>
  <c r="X1206" i="4"/>
  <c r="Y1206" i="4"/>
  <c r="X1207" i="4"/>
  <c r="Y1207" i="4"/>
  <c r="X1208" i="4"/>
  <c r="Y1208" i="4"/>
  <c r="X1209" i="4"/>
  <c r="Y1209" i="4"/>
  <c r="X1210" i="4"/>
  <c r="Y1210" i="4"/>
  <c r="X1211" i="4"/>
  <c r="Y1211" i="4"/>
  <c r="X1212" i="4"/>
  <c r="Y1212" i="4"/>
  <c r="X1213" i="4"/>
  <c r="Y1213" i="4"/>
  <c r="X1214" i="4"/>
  <c r="Y1214" i="4"/>
  <c r="X1215" i="4"/>
  <c r="Y1215" i="4"/>
  <c r="X1216" i="4"/>
  <c r="Y1216" i="4"/>
  <c r="X1217" i="4"/>
  <c r="Y1217" i="4"/>
  <c r="X1218" i="4"/>
  <c r="Y1218" i="4"/>
  <c r="X1219" i="4"/>
  <c r="Y1219" i="4"/>
  <c r="X1220" i="4"/>
  <c r="Y1220" i="4"/>
  <c r="X1221" i="4"/>
  <c r="Y1221" i="4"/>
  <c r="X1222" i="4"/>
  <c r="Y1222" i="4"/>
  <c r="X1223" i="4"/>
  <c r="Y1223" i="4"/>
  <c r="X1224" i="4"/>
  <c r="Y1224" i="4"/>
  <c r="X1225" i="4"/>
  <c r="Y1225" i="4"/>
  <c r="X1226" i="4"/>
  <c r="Y1226" i="4"/>
  <c r="X1227" i="4"/>
  <c r="Y1227" i="4"/>
  <c r="X1228" i="4"/>
  <c r="Y1228" i="4"/>
  <c r="X1229" i="4"/>
  <c r="Y1229" i="4"/>
  <c r="X1230" i="4"/>
  <c r="Y1230" i="4"/>
  <c r="X1231" i="4"/>
  <c r="Y1231" i="4"/>
  <c r="X1232" i="4"/>
  <c r="Y1232" i="4"/>
  <c r="X1233" i="4"/>
  <c r="Y1233" i="4"/>
  <c r="X1234" i="4"/>
  <c r="Y1234" i="4"/>
  <c r="X1235" i="4"/>
  <c r="Y1235" i="4"/>
  <c r="X1236" i="4"/>
  <c r="Y1236" i="4"/>
  <c r="X1237" i="4"/>
  <c r="Y1237" i="4"/>
  <c r="X1238" i="4"/>
  <c r="Y1238" i="4"/>
  <c r="X1239" i="4"/>
  <c r="Y1239" i="4"/>
  <c r="X1240" i="4"/>
  <c r="Y1240" i="4"/>
  <c r="X1241" i="4"/>
  <c r="Y1241" i="4"/>
  <c r="X1242" i="4"/>
  <c r="Y1242" i="4"/>
  <c r="X1243" i="4"/>
  <c r="Y1243" i="4"/>
  <c r="X1244" i="4"/>
  <c r="Y1244" i="4"/>
  <c r="X1245" i="4"/>
  <c r="Y1245" i="4"/>
  <c r="X1246" i="4"/>
  <c r="Y1246" i="4"/>
  <c r="X1247" i="4"/>
  <c r="Y1247" i="4"/>
  <c r="X1248" i="4"/>
  <c r="Y1248" i="4"/>
  <c r="X1249" i="4"/>
  <c r="Y1249" i="4"/>
  <c r="X1250" i="4"/>
  <c r="Y1250" i="4"/>
  <c r="X1251" i="4"/>
  <c r="Y1251" i="4"/>
  <c r="X1252" i="4"/>
  <c r="Y1252" i="4"/>
  <c r="X1253" i="4"/>
  <c r="Y1253" i="4"/>
  <c r="X1254" i="4"/>
  <c r="Y1254" i="4"/>
  <c r="X1255" i="4"/>
  <c r="Y1255" i="4"/>
  <c r="X1256" i="4"/>
  <c r="Y1256" i="4"/>
  <c r="X1257" i="4"/>
  <c r="Y1257" i="4"/>
  <c r="X1258" i="4"/>
  <c r="Y1258" i="4"/>
  <c r="X1259" i="4"/>
  <c r="Y1259" i="4"/>
  <c r="X1260" i="4"/>
  <c r="Y1260" i="4"/>
  <c r="X1261" i="4"/>
  <c r="Y1261" i="4"/>
  <c r="X1262" i="4"/>
  <c r="Y1262" i="4"/>
  <c r="X1263" i="4"/>
  <c r="Y1263" i="4"/>
  <c r="X1264" i="4"/>
  <c r="Y1264" i="4"/>
  <c r="X1265" i="4"/>
  <c r="Y1265" i="4"/>
  <c r="X1266" i="4"/>
  <c r="Y1266" i="4"/>
  <c r="X1267" i="4"/>
  <c r="Y1267" i="4"/>
  <c r="X1268" i="4"/>
  <c r="Y1268" i="4"/>
  <c r="X1269" i="4"/>
  <c r="Y1269" i="4"/>
  <c r="X1270" i="4"/>
  <c r="Y1270" i="4"/>
  <c r="X1271" i="4"/>
  <c r="Y1271" i="4"/>
  <c r="X1272" i="4"/>
  <c r="Y1272" i="4"/>
  <c r="X1273" i="4"/>
  <c r="Y1273" i="4"/>
  <c r="X1274" i="4"/>
  <c r="Y1274" i="4"/>
  <c r="X1275" i="4"/>
  <c r="Y1275" i="4"/>
  <c r="X1276" i="4"/>
  <c r="Y1276" i="4"/>
  <c r="X1277" i="4"/>
  <c r="Y1277" i="4"/>
  <c r="X1278" i="4"/>
  <c r="Y1278" i="4"/>
  <c r="X1279" i="4"/>
  <c r="Y1279" i="4"/>
  <c r="X1280" i="4"/>
  <c r="Y1280" i="4"/>
  <c r="X1281" i="4"/>
  <c r="Y1281" i="4"/>
  <c r="X1282" i="4"/>
  <c r="Y1282" i="4"/>
  <c r="X1283" i="4"/>
  <c r="Y1283" i="4"/>
  <c r="X1284" i="4"/>
  <c r="Y1284" i="4"/>
  <c r="X1285" i="4"/>
  <c r="Y1285" i="4"/>
  <c r="X1286" i="4"/>
  <c r="Y1286" i="4"/>
  <c r="X1287" i="4"/>
  <c r="Y1287" i="4"/>
  <c r="X1288" i="4"/>
  <c r="Y1288" i="4"/>
  <c r="X1289" i="4"/>
  <c r="Y1289" i="4"/>
  <c r="X1290" i="4"/>
  <c r="Y1290" i="4"/>
  <c r="X1291" i="4"/>
  <c r="Y1291" i="4"/>
  <c r="X1292" i="4"/>
  <c r="Y1292" i="4"/>
  <c r="X1293" i="4"/>
  <c r="Y1293" i="4"/>
  <c r="X1294" i="4"/>
  <c r="Y1294" i="4"/>
  <c r="X1295" i="4"/>
  <c r="Y1295" i="4"/>
  <c r="X1296" i="4"/>
  <c r="Y1296" i="4"/>
  <c r="X1297" i="4"/>
  <c r="Y1297" i="4"/>
  <c r="X1298" i="4"/>
  <c r="Y1298" i="4"/>
  <c r="X1299" i="4"/>
  <c r="Y1299" i="4"/>
  <c r="X1300" i="4"/>
  <c r="Y1300" i="4"/>
  <c r="X1301" i="4"/>
  <c r="Y1301" i="4"/>
  <c r="X1302" i="4"/>
  <c r="Y1302" i="4"/>
  <c r="X1303" i="4"/>
  <c r="Y1303" i="4"/>
  <c r="X1304" i="4"/>
  <c r="Y1304" i="4"/>
  <c r="X1305" i="4"/>
  <c r="Y1305" i="4"/>
  <c r="X1306" i="4"/>
  <c r="Y1306" i="4"/>
  <c r="X1307" i="4"/>
  <c r="Y1307" i="4"/>
  <c r="X1308" i="4"/>
  <c r="Y1308" i="4"/>
  <c r="X1309" i="4"/>
  <c r="Y1309" i="4"/>
  <c r="X1310" i="4"/>
  <c r="Y1310" i="4"/>
  <c r="Y2" i="4"/>
  <c r="X2" i="4"/>
  <c r="R3" i="4"/>
  <c r="S3" i="4"/>
  <c r="T3" i="4"/>
  <c r="U3" i="4"/>
  <c r="V3" i="4"/>
  <c r="R4" i="4"/>
  <c r="S4" i="4"/>
  <c r="T4" i="4"/>
  <c r="U4" i="4"/>
  <c r="V4" i="4"/>
  <c r="R5" i="4"/>
  <c r="S5" i="4"/>
  <c r="T5" i="4"/>
  <c r="U5" i="4"/>
  <c r="V5" i="4"/>
  <c r="R6" i="4"/>
  <c r="S6" i="4"/>
  <c r="T6" i="4"/>
  <c r="U6" i="4"/>
  <c r="V6" i="4"/>
  <c r="R7" i="4"/>
  <c r="S7" i="4"/>
  <c r="T7" i="4"/>
  <c r="U7" i="4"/>
  <c r="V7" i="4"/>
  <c r="R8" i="4"/>
  <c r="S8" i="4"/>
  <c r="T8" i="4"/>
  <c r="U8" i="4"/>
  <c r="V8" i="4"/>
  <c r="R9" i="4"/>
  <c r="S9" i="4"/>
  <c r="T9" i="4"/>
  <c r="U9" i="4"/>
  <c r="V9" i="4"/>
  <c r="R10" i="4"/>
  <c r="S10" i="4"/>
  <c r="T10" i="4"/>
  <c r="U10" i="4"/>
  <c r="V10" i="4"/>
  <c r="R11" i="4"/>
  <c r="S11" i="4"/>
  <c r="T11" i="4"/>
  <c r="U11" i="4"/>
  <c r="V11" i="4"/>
  <c r="R12" i="4"/>
  <c r="S12" i="4"/>
  <c r="T12" i="4"/>
  <c r="U12" i="4"/>
  <c r="V12" i="4"/>
  <c r="R13" i="4"/>
  <c r="S13" i="4"/>
  <c r="T13" i="4"/>
  <c r="U13" i="4"/>
  <c r="V13" i="4"/>
  <c r="R14" i="4"/>
  <c r="S14" i="4"/>
  <c r="T14" i="4"/>
  <c r="U14" i="4"/>
  <c r="V14" i="4"/>
  <c r="R15" i="4"/>
  <c r="S15" i="4"/>
  <c r="T15" i="4"/>
  <c r="U15" i="4"/>
  <c r="V15" i="4"/>
  <c r="R16" i="4"/>
  <c r="S16" i="4"/>
  <c r="T16" i="4"/>
  <c r="U16" i="4"/>
  <c r="V16" i="4"/>
  <c r="R17" i="4"/>
  <c r="S17" i="4"/>
  <c r="T17" i="4"/>
  <c r="U17" i="4"/>
  <c r="V17" i="4"/>
  <c r="R18" i="4"/>
  <c r="S18" i="4"/>
  <c r="T18" i="4"/>
  <c r="U18" i="4"/>
  <c r="V18" i="4"/>
  <c r="R19" i="4"/>
  <c r="S19" i="4"/>
  <c r="T19" i="4"/>
  <c r="U19" i="4"/>
  <c r="V19" i="4"/>
  <c r="R20" i="4"/>
  <c r="S20" i="4"/>
  <c r="T20" i="4"/>
  <c r="U20" i="4"/>
  <c r="V20" i="4"/>
  <c r="R21" i="4"/>
  <c r="S21" i="4"/>
  <c r="T21" i="4"/>
  <c r="U21" i="4"/>
  <c r="V21" i="4"/>
  <c r="R22" i="4"/>
  <c r="S22" i="4"/>
  <c r="T22" i="4"/>
  <c r="U22" i="4"/>
  <c r="V22" i="4"/>
  <c r="R23" i="4"/>
  <c r="S23" i="4"/>
  <c r="T23" i="4"/>
  <c r="U23" i="4"/>
  <c r="V23" i="4"/>
  <c r="R24" i="4"/>
  <c r="S24" i="4"/>
  <c r="T24" i="4"/>
  <c r="U24" i="4"/>
  <c r="V24" i="4"/>
  <c r="R25" i="4"/>
  <c r="S25" i="4"/>
  <c r="T25" i="4"/>
  <c r="U25" i="4"/>
  <c r="V25" i="4"/>
  <c r="R26" i="4"/>
  <c r="S26" i="4"/>
  <c r="T26" i="4"/>
  <c r="U26" i="4"/>
  <c r="V26" i="4"/>
  <c r="R27" i="4"/>
  <c r="S27" i="4"/>
  <c r="T27" i="4"/>
  <c r="U27" i="4"/>
  <c r="V27" i="4"/>
  <c r="R28" i="4"/>
  <c r="S28" i="4"/>
  <c r="T28" i="4"/>
  <c r="U28" i="4"/>
  <c r="V28" i="4"/>
  <c r="R29" i="4"/>
  <c r="S29" i="4"/>
  <c r="T29" i="4"/>
  <c r="U29" i="4"/>
  <c r="V29" i="4"/>
  <c r="R30" i="4"/>
  <c r="S30" i="4"/>
  <c r="T30" i="4"/>
  <c r="U30" i="4"/>
  <c r="V30" i="4"/>
  <c r="R31" i="4"/>
  <c r="S31" i="4"/>
  <c r="T31" i="4"/>
  <c r="U31" i="4"/>
  <c r="V31" i="4"/>
  <c r="R32" i="4"/>
  <c r="S32" i="4"/>
  <c r="T32" i="4"/>
  <c r="U32" i="4"/>
  <c r="V32" i="4"/>
  <c r="R33" i="4"/>
  <c r="S33" i="4"/>
  <c r="T33" i="4"/>
  <c r="U33" i="4"/>
  <c r="V33" i="4"/>
  <c r="R34" i="4"/>
  <c r="S34" i="4"/>
  <c r="T34" i="4"/>
  <c r="U34" i="4"/>
  <c r="V34" i="4"/>
  <c r="R35" i="4"/>
  <c r="S35" i="4"/>
  <c r="T35" i="4"/>
  <c r="U35" i="4"/>
  <c r="V35" i="4"/>
  <c r="R36" i="4"/>
  <c r="S36" i="4"/>
  <c r="T36" i="4"/>
  <c r="U36" i="4"/>
  <c r="V36" i="4"/>
  <c r="R37" i="4"/>
  <c r="S37" i="4"/>
  <c r="T37" i="4"/>
  <c r="U37" i="4"/>
  <c r="V37" i="4"/>
  <c r="R38" i="4"/>
  <c r="S38" i="4"/>
  <c r="T38" i="4"/>
  <c r="U38" i="4"/>
  <c r="V38" i="4"/>
  <c r="R39" i="4"/>
  <c r="S39" i="4"/>
  <c r="T39" i="4"/>
  <c r="U39" i="4"/>
  <c r="V39" i="4"/>
  <c r="R40" i="4"/>
  <c r="S40" i="4"/>
  <c r="T40" i="4"/>
  <c r="U40" i="4"/>
  <c r="V40" i="4"/>
  <c r="R41" i="4"/>
  <c r="S41" i="4"/>
  <c r="T41" i="4"/>
  <c r="U41" i="4"/>
  <c r="V41" i="4"/>
  <c r="R42" i="4"/>
  <c r="S42" i="4"/>
  <c r="T42" i="4"/>
  <c r="U42" i="4"/>
  <c r="V42" i="4"/>
  <c r="R43" i="4"/>
  <c r="S43" i="4"/>
  <c r="T43" i="4"/>
  <c r="U43" i="4"/>
  <c r="V43" i="4"/>
  <c r="R44" i="4"/>
  <c r="S44" i="4"/>
  <c r="T44" i="4"/>
  <c r="U44" i="4"/>
  <c r="V44" i="4"/>
  <c r="R45" i="4"/>
  <c r="S45" i="4"/>
  <c r="T45" i="4"/>
  <c r="U45" i="4"/>
  <c r="V45" i="4"/>
  <c r="R46" i="4"/>
  <c r="S46" i="4"/>
  <c r="T46" i="4"/>
  <c r="U46" i="4"/>
  <c r="V46" i="4"/>
  <c r="R47" i="4"/>
  <c r="S47" i="4"/>
  <c r="T47" i="4"/>
  <c r="U47" i="4"/>
  <c r="V47" i="4"/>
  <c r="R48" i="4"/>
  <c r="S48" i="4"/>
  <c r="T48" i="4"/>
  <c r="U48" i="4"/>
  <c r="V48" i="4"/>
  <c r="R49" i="4"/>
  <c r="S49" i="4"/>
  <c r="T49" i="4"/>
  <c r="U49" i="4"/>
  <c r="V49" i="4"/>
  <c r="R50" i="4"/>
  <c r="S50" i="4"/>
  <c r="T50" i="4"/>
  <c r="U50" i="4"/>
  <c r="V50" i="4"/>
  <c r="R51" i="4"/>
  <c r="S51" i="4"/>
  <c r="T51" i="4"/>
  <c r="U51" i="4"/>
  <c r="V51" i="4"/>
  <c r="R52" i="4"/>
  <c r="S52" i="4"/>
  <c r="T52" i="4"/>
  <c r="U52" i="4"/>
  <c r="V52" i="4"/>
  <c r="R53" i="4"/>
  <c r="S53" i="4"/>
  <c r="T53" i="4"/>
  <c r="U53" i="4"/>
  <c r="V53" i="4"/>
  <c r="R54" i="4"/>
  <c r="S54" i="4"/>
  <c r="T54" i="4"/>
  <c r="U54" i="4"/>
  <c r="V54" i="4"/>
  <c r="R55" i="4"/>
  <c r="S55" i="4"/>
  <c r="T55" i="4"/>
  <c r="U55" i="4"/>
  <c r="V55" i="4"/>
  <c r="R56" i="4"/>
  <c r="S56" i="4"/>
  <c r="T56" i="4"/>
  <c r="U56" i="4"/>
  <c r="V56" i="4"/>
  <c r="R57" i="4"/>
  <c r="S57" i="4"/>
  <c r="T57" i="4"/>
  <c r="U57" i="4"/>
  <c r="V57" i="4"/>
  <c r="R58" i="4"/>
  <c r="S58" i="4"/>
  <c r="T58" i="4"/>
  <c r="U58" i="4"/>
  <c r="V58" i="4"/>
  <c r="R59" i="4"/>
  <c r="S59" i="4"/>
  <c r="T59" i="4"/>
  <c r="U59" i="4"/>
  <c r="V59" i="4"/>
  <c r="R60" i="4"/>
  <c r="S60" i="4"/>
  <c r="T60" i="4"/>
  <c r="U60" i="4"/>
  <c r="V60" i="4"/>
  <c r="R61" i="4"/>
  <c r="S61" i="4"/>
  <c r="T61" i="4"/>
  <c r="U61" i="4"/>
  <c r="V61" i="4"/>
  <c r="R62" i="4"/>
  <c r="S62" i="4"/>
  <c r="T62" i="4"/>
  <c r="U62" i="4"/>
  <c r="V62" i="4"/>
  <c r="R63" i="4"/>
  <c r="S63" i="4"/>
  <c r="T63" i="4"/>
  <c r="U63" i="4"/>
  <c r="V63" i="4"/>
  <c r="R64" i="4"/>
  <c r="S64" i="4"/>
  <c r="T64" i="4"/>
  <c r="U64" i="4"/>
  <c r="V64" i="4"/>
  <c r="R65" i="4"/>
  <c r="S65" i="4"/>
  <c r="T65" i="4"/>
  <c r="U65" i="4"/>
  <c r="V65" i="4"/>
  <c r="R66" i="4"/>
  <c r="S66" i="4"/>
  <c r="T66" i="4"/>
  <c r="U66" i="4"/>
  <c r="V66" i="4"/>
  <c r="R67" i="4"/>
  <c r="S67" i="4"/>
  <c r="T67" i="4"/>
  <c r="U67" i="4"/>
  <c r="V67" i="4"/>
  <c r="R68" i="4"/>
  <c r="S68" i="4"/>
  <c r="T68" i="4"/>
  <c r="U68" i="4"/>
  <c r="V68" i="4"/>
  <c r="R69" i="4"/>
  <c r="S69" i="4"/>
  <c r="T69" i="4"/>
  <c r="U69" i="4"/>
  <c r="V69" i="4"/>
  <c r="R70" i="4"/>
  <c r="S70" i="4"/>
  <c r="T70" i="4"/>
  <c r="U70" i="4"/>
  <c r="V70" i="4"/>
  <c r="R71" i="4"/>
  <c r="S71" i="4"/>
  <c r="T71" i="4"/>
  <c r="U71" i="4"/>
  <c r="V71" i="4"/>
  <c r="R72" i="4"/>
  <c r="S72" i="4"/>
  <c r="T72" i="4"/>
  <c r="U72" i="4"/>
  <c r="V72" i="4"/>
  <c r="R73" i="4"/>
  <c r="S73" i="4"/>
  <c r="T73" i="4"/>
  <c r="U73" i="4"/>
  <c r="V73" i="4"/>
  <c r="R74" i="4"/>
  <c r="S74" i="4"/>
  <c r="T74" i="4"/>
  <c r="U74" i="4"/>
  <c r="V74" i="4"/>
  <c r="R75" i="4"/>
  <c r="S75" i="4"/>
  <c r="T75" i="4"/>
  <c r="U75" i="4"/>
  <c r="V75" i="4"/>
  <c r="R76" i="4"/>
  <c r="S76" i="4"/>
  <c r="T76" i="4"/>
  <c r="U76" i="4"/>
  <c r="V76" i="4"/>
  <c r="R77" i="4"/>
  <c r="S77" i="4"/>
  <c r="T77" i="4"/>
  <c r="U77" i="4"/>
  <c r="V77" i="4"/>
  <c r="R78" i="4"/>
  <c r="S78" i="4"/>
  <c r="T78" i="4"/>
  <c r="U78" i="4"/>
  <c r="V78" i="4"/>
  <c r="R79" i="4"/>
  <c r="S79" i="4"/>
  <c r="T79" i="4"/>
  <c r="U79" i="4"/>
  <c r="V79" i="4"/>
  <c r="R80" i="4"/>
  <c r="S80" i="4"/>
  <c r="T80" i="4"/>
  <c r="U80" i="4"/>
  <c r="V80" i="4"/>
  <c r="R81" i="4"/>
  <c r="S81" i="4"/>
  <c r="T81" i="4"/>
  <c r="U81" i="4"/>
  <c r="V81" i="4"/>
  <c r="R82" i="4"/>
  <c r="S82" i="4"/>
  <c r="T82" i="4"/>
  <c r="U82" i="4"/>
  <c r="V82" i="4"/>
  <c r="R83" i="4"/>
  <c r="S83" i="4"/>
  <c r="T83" i="4"/>
  <c r="U83" i="4"/>
  <c r="V83" i="4"/>
  <c r="R84" i="4"/>
  <c r="S84" i="4"/>
  <c r="T84" i="4"/>
  <c r="U84" i="4"/>
  <c r="V84" i="4"/>
  <c r="R85" i="4"/>
  <c r="S85" i="4"/>
  <c r="T85" i="4"/>
  <c r="U85" i="4"/>
  <c r="V85" i="4"/>
  <c r="R86" i="4"/>
  <c r="S86" i="4"/>
  <c r="T86" i="4"/>
  <c r="U86" i="4"/>
  <c r="V86" i="4"/>
  <c r="R87" i="4"/>
  <c r="S87" i="4"/>
  <c r="T87" i="4"/>
  <c r="U87" i="4"/>
  <c r="V87" i="4"/>
  <c r="R88" i="4"/>
  <c r="S88" i="4"/>
  <c r="T88" i="4"/>
  <c r="U88" i="4"/>
  <c r="V88" i="4"/>
  <c r="R89" i="4"/>
  <c r="S89" i="4"/>
  <c r="T89" i="4"/>
  <c r="U89" i="4"/>
  <c r="V89" i="4"/>
  <c r="R90" i="4"/>
  <c r="S90" i="4"/>
  <c r="T90" i="4"/>
  <c r="U90" i="4"/>
  <c r="V90" i="4"/>
  <c r="R91" i="4"/>
  <c r="S91" i="4"/>
  <c r="T91" i="4"/>
  <c r="U91" i="4"/>
  <c r="V91" i="4"/>
  <c r="R92" i="4"/>
  <c r="S92" i="4"/>
  <c r="T92" i="4"/>
  <c r="U92" i="4"/>
  <c r="V92" i="4"/>
  <c r="R93" i="4"/>
  <c r="S93" i="4"/>
  <c r="T93" i="4"/>
  <c r="U93" i="4"/>
  <c r="V93" i="4"/>
  <c r="R94" i="4"/>
  <c r="S94" i="4"/>
  <c r="T94" i="4"/>
  <c r="U94" i="4"/>
  <c r="V94" i="4"/>
  <c r="R95" i="4"/>
  <c r="S95" i="4"/>
  <c r="T95" i="4"/>
  <c r="U95" i="4"/>
  <c r="V95" i="4"/>
  <c r="R96" i="4"/>
  <c r="S96" i="4"/>
  <c r="T96" i="4"/>
  <c r="U96" i="4"/>
  <c r="V96" i="4"/>
  <c r="R97" i="4"/>
  <c r="S97" i="4"/>
  <c r="T97" i="4"/>
  <c r="U97" i="4"/>
  <c r="V97" i="4"/>
  <c r="R98" i="4"/>
  <c r="S98" i="4"/>
  <c r="T98" i="4"/>
  <c r="U98" i="4"/>
  <c r="V98" i="4"/>
  <c r="R99" i="4"/>
  <c r="S99" i="4"/>
  <c r="T99" i="4"/>
  <c r="U99" i="4"/>
  <c r="V99" i="4"/>
  <c r="R100" i="4"/>
  <c r="S100" i="4"/>
  <c r="T100" i="4"/>
  <c r="U100" i="4"/>
  <c r="V100" i="4"/>
  <c r="R101" i="4"/>
  <c r="S101" i="4"/>
  <c r="T101" i="4"/>
  <c r="U101" i="4"/>
  <c r="V101" i="4"/>
  <c r="R102" i="4"/>
  <c r="S102" i="4"/>
  <c r="T102" i="4"/>
  <c r="U102" i="4"/>
  <c r="V102" i="4"/>
  <c r="R103" i="4"/>
  <c r="S103" i="4"/>
  <c r="T103" i="4"/>
  <c r="U103" i="4"/>
  <c r="V103" i="4"/>
  <c r="R104" i="4"/>
  <c r="S104" i="4"/>
  <c r="T104" i="4"/>
  <c r="U104" i="4"/>
  <c r="V104" i="4"/>
  <c r="R105" i="4"/>
  <c r="S105" i="4"/>
  <c r="T105" i="4"/>
  <c r="U105" i="4"/>
  <c r="V105" i="4"/>
  <c r="R106" i="4"/>
  <c r="S106" i="4"/>
  <c r="T106" i="4"/>
  <c r="U106" i="4"/>
  <c r="V106" i="4"/>
  <c r="R107" i="4"/>
  <c r="S107" i="4"/>
  <c r="T107" i="4"/>
  <c r="U107" i="4"/>
  <c r="V107" i="4"/>
  <c r="R108" i="4"/>
  <c r="S108" i="4"/>
  <c r="T108" i="4"/>
  <c r="U108" i="4"/>
  <c r="V108" i="4"/>
  <c r="R109" i="4"/>
  <c r="S109" i="4"/>
  <c r="T109" i="4"/>
  <c r="U109" i="4"/>
  <c r="V109" i="4"/>
  <c r="R110" i="4"/>
  <c r="S110" i="4"/>
  <c r="T110" i="4"/>
  <c r="U110" i="4"/>
  <c r="V110" i="4"/>
  <c r="R111" i="4"/>
  <c r="S111" i="4"/>
  <c r="T111" i="4"/>
  <c r="U111" i="4"/>
  <c r="V111" i="4"/>
  <c r="R112" i="4"/>
  <c r="S112" i="4"/>
  <c r="T112" i="4"/>
  <c r="U112" i="4"/>
  <c r="V112" i="4"/>
  <c r="R113" i="4"/>
  <c r="S113" i="4"/>
  <c r="T113" i="4"/>
  <c r="U113" i="4"/>
  <c r="V113" i="4"/>
  <c r="R114" i="4"/>
  <c r="S114" i="4"/>
  <c r="T114" i="4"/>
  <c r="U114" i="4"/>
  <c r="V114" i="4"/>
  <c r="R115" i="4"/>
  <c r="S115" i="4"/>
  <c r="T115" i="4"/>
  <c r="U115" i="4"/>
  <c r="V115" i="4"/>
  <c r="R116" i="4"/>
  <c r="S116" i="4"/>
  <c r="T116" i="4"/>
  <c r="U116" i="4"/>
  <c r="V116" i="4"/>
  <c r="R117" i="4"/>
  <c r="S117" i="4"/>
  <c r="T117" i="4"/>
  <c r="U117" i="4"/>
  <c r="V117" i="4"/>
  <c r="R118" i="4"/>
  <c r="S118" i="4"/>
  <c r="T118" i="4"/>
  <c r="U118" i="4"/>
  <c r="V118" i="4"/>
  <c r="R119" i="4"/>
  <c r="S119" i="4"/>
  <c r="T119" i="4"/>
  <c r="U119" i="4"/>
  <c r="V119" i="4"/>
  <c r="R120" i="4"/>
  <c r="S120" i="4"/>
  <c r="T120" i="4"/>
  <c r="U120" i="4"/>
  <c r="V120" i="4"/>
  <c r="R121" i="4"/>
  <c r="S121" i="4"/>
  <c r="T121" i="4"/>
  <c r="U121" i="4"/>
  <c r="V121" i="4"/>
  <c r="R122" i="4"/>
  <c r="S122" i="4"/>
  <c r="T122" i="4"/>
  <c r="U122" i="4"/>
  <c r="V122" i="4"/>
  <c r="R123" i="4"/>
  <c r="S123" i="4"/>
  <c r="T123" i="4"/>
  <c r="U123" i="4"/>
  <c r="V123" i="4"/>
  <c r="R124" i="4"/>
  <c r="S124" i="4"/>
  <c r="T124" i="4"/>
  <c r="U124" i="4"/>
  <c r="V124" i="4"/>
  <c r="R125" i="4"/>
  <c r="S125" i="4"/>
  <c r="T125" i="4"/>
  <c r="U125" i="4"/>
  <c r="V125" i="4"/>
  <c r="R126" i="4"/>
  <c r="S126" i="4"/>
  <c r="T126" i="4"/>
  <c r="U126" i="4"/>
  <c r="V126" i="4"/>
  <c r="R127" i="4"/>
  <c r="S127" i="4"/>
  <c r="T127" i="4"/>
  <c r="U127" i="4"/>
  <c r="V127" i="4"/>
  <c r="R128" i="4"/>
  <c r="S128" i="4"/>
  <c r="T128" i="4"/>
  <c r="U128" i="4"/>
  <c r="V128" i="4"/>
  <c r="R129" i="4"/>
  <c r="S129" i="4"/>
  <c r="T129" i="4"/>
  <c r="U129" i="4"/>
  <c r="V129" i="4"/>
  <c r="R130" i="4"/>
  <c r="S130" i="4"/>
  <c r="T130" i="4"/>
  <c r="U130" i="4"/>
  <c r="V130" i="4"/>
  <c r="R131" i="4"/>
  <c r="S131" i="4"/>
  <c r="T131" i="4"/>
  <c r="U131" i="4"/>
  <c r="V131" i="4"/>
  <c r="R132" i="4"/>
  <c r="S132" i="4"/>
  <c r="T132" i="4"/>
  <c r="U132" i="4"/>
  <c r="V132" i="4"/>
  <c r="R133" i="4"/>
  <c r="S133" i="4"/>
  <c r="T133" i="4"/>
  <c r="U133" i="4"/>
  <c r="V133" i="4"/>
  <c r="R134" i="4"/>
  <c r="S134" i="4"/>
  <c r="T134" i="4"/>
  <c r="U134" i="4"/>
  <c r="V134" i="4"/>
  <c r="R135" i="4"/>
  <c r="S135" i="4"/>
  <c r="T135" i="4"/>
  <c r="U135" i="4"/>
  <c r="V135" i="4"/>
  <c r="R136" i="4"/>
  <c r="S136" i="4"/>
  <c r="T136" i="4"/>
  <c r="U136" i="4"/>
  <c r="V136" i="4"/>
  <c r="R137" i="4"/>
  <c r="S137" i="4"/>
  <c r="T137" i="4"/>
  <c r="U137" i="4"/>
  <c r="V137" i="4"/>
  <c r="R138" i="4"/>
  <c r="S138" i="4"/>
  <c r="T138" i="4"/>
  <c r="U138" i="4"/>
  <c r="V138" i="4"/>
  <c r="R139" i="4"/>
  <c r="S139" i="4"/>
  <c r="T139" i="4"/>
  <c r="U139" i="4"/>
  <c r="V139" i="4"/>
  <c r="R140" i="4"/>
  <c r="S140" i="4"/>
  <c r="T140" i="4"/>
  <c r="U140" i="4"/>
  <c r="V140" i="4"/>
  <c r="R141" i="4"/>
  <c r="S141" i="4"/>
  <c r="T141" i="4"/>
  <c r="U141" i="4"/>
  <c r="V141" i="4"/>
  <c r="R142" i="4"/>
  <c r="S142" i="4"/>
  <c r="T142" i="4"/>
  <c r="U142" i="4"/>
  <c r="V142" i="4"/>
  <c r="R143" i="4"/>
  <c r="S143" i="4"/>
  <c r="T143" i="4"/>
  <c r="U143" i="4"/>
  <c r="V143" i="4"/>
  <c r="R144" i="4"/>
  <c r="S144" i="4"/>
  <c r="T144" i="4"/>
  <c r="U144" i="4"/>
  <c r="V144" i="4"/>
  <c r="R145" i="4"/>
  <c r="S145" i="4"/>
  <c r="T145" i="4"/>
  <c r="U145" i="4"/>
  <c r="V145" i="4"/>
  <c r="R146" i="4"/>
  <c r="S146" i="4"/>
  <c r="T146" i="4"/>
  <c r="U146" i="4"/>
  <c r="V146" i="4"/>
  <c r="R147" i="4"/>
  <c r="S147" i="4"/>
  <c r="T147" i="4"/>
  <c r="U147" i="4"/>
  <c r="V147" i="4"/>
  <c r="R148" i="4"/>
  <c r="S148" i="4"/>
  <c r="T148" i="4"/>
  <c r="U148" i="4"/>
  <c r="V148" i="4"/>
  <c r="R149" i="4"/>
  <c r="S149" i="4"/>
  <c r="T149" i="4"/>
  <c r="U149" i="4"/>
  <c r="V149" i="4"/>
  <c r="R150" i="4"/>
  <c r="S150" i="4"/>
  <c r="T150" i="4"/>
  <c r="U150" i="4"/>
  <c r="V150" i="4"/>
  <c r="R151" i="4"/>
  <c r="S151" i="4"/>
  <c r="T151" i="4"/>
  <c r="U151" i="4"/>
  <c r="V151" i="4"/>
  <c r="R152" i="4"/>
  <c r="S152" i="4"/>
  <c r="T152" i="4"/>
  <c r="U152" i="4"/>
  <c r="V152" i="4"/>
  <c r="R153" i="4"/>
  <c r="S153" i="4"/>
  <c r="T153" i="4"/>
  <c r="U153" i="4"/>
  <c r="V153" i="4"/>
  <c r="R154" i="4"/>
  <c r="S154" i="4"/>
  <c r="T154" i="4"/>
  <c r="U154" i="4"/>
  <c r="V154" i="4"/>
  <c r="R155" i="4"/>
  <c r="S155" i="4"/>
  <c r="T155" i="4"/>
  <c r="U155" i="4"/>
  <c r="V155" i="4"/>
  <c r="R156" i="4"/>
  <c r="S156" i="4"/>
  <c r="T156" i="4"/>
  <c r="U156" i="4"/>
  <c r="V156" i="4"/>
  <c r="R157" i="4"/>
  <c r="S157" i="4"/>
  <c r="T157" i="4"/>
  <c r="U157" i="4"/>
  <c r="V157" i="4"/>
  <c r="R158" i="4"/>
  <c r="S158" i="4"/>
  <c r="T158" i="4"/>
  <c r="U158" i="4"/>
  <c r="V158" i="4"/>
  <c r="R159" i="4"/>
  <c r="S159" i="4"/>
  <c r="T159" i="4"/>
  <c r="U159" i="4"/>
  <c r="V159" i="4"/>
  <c r="R160" i="4"/>
  <c r="S160" i="4"/>
  <c r="T160" i="4"/>
  <c r="U160" i="4"/>
  <c r="V160" i="4"/>
  <c r="R161" i="4"/>
  <c r="S161" i="4"/>
  <c r="T161" i="4"/>
  <c r="U161" i="4"/>
  <c r="V161" i="4"/>
  <c r="R162" i="4"/>
  <c r="S162" i="4"/>
  <c r="T162" i="4"/>
  <c r="U162" i="4"/>
  <c r="V162" i="4"/>
  <c r="R163" i="4"/>
  <c r="S163" i="4"/>
  <c r="T163" i="4"/>
  <c r="U163" i="4"/>
  <c r="V163" i="4"/>
  <c r="R164" i="4"/>
  <c r="S164" i="4"/>
  <c r="T164" i="4"/>
  <c r="U164" i="4"/>
  <c r="V164" i="4"/>
  <c r="R165" i="4"/>
  <c r="S165" i="4"/>
  <c r="T165" i="4"/>
  <c r="U165" i="4"/>
  <c r="V165" i="4"/>
  <c r="R166" i="4"/>
  <c r="S166" i="4"/>
  <c r="T166" i="4"/>
  <c r="U166" i="4"/>
  <c r="V166" i="4"/>
  <c r="R167" i="4"/>
  <c r="S167" i="4"/>
  <c r="T167" i="4"/>
  <c r="U167" i="4"/>
  <c r="V167" i="4"/>
  <c r="R168" i="4"/>
  <c r="S168" i="4"/>
  <c r="T168" i="4"/>
  <c r="U168" i="4"/>
  <c r="V168" i="4"/>
  <c r="R169" i="4"/>
  <c r="S169" i="4"/>
  <c r="T169" i="4"/>
  <c r="U169" i="4"/>
  <c r="V169" i="4"/>
  <c r="R170" i="4"/>
  <c r="S170" i="4"/>
  <c r="T170" i="4"/>
  <c r="U170" i="4"/>
  <c r="V170" i="4"/>
  <c r="R171" i="4"/>
  <c r="S171" i="4"/>
  <c r="T171" i="4"/>
  <c r="U171" i="4"/>
  <c r="V171" i="4"/>
  <c r="R172" i="4"/>
  <c r="S172" i="4"/>
  <c r="T172" i="4"/>
  <c r="U172" i="4"/>
  <c r="V172" i="4"/>
  <c r="R173" i="4"/>
  <c r="S173" i="4"/>
  <c r="T173" i="4"/>
  <c r="U173" i="4"/>
  <c r="V173" i="4"/>
  <c r="R174" i="4"/>
  <c r="S174" i="4"/>
  <c r="T174" i="4"/>
  <c r="U174" i="4"/>
  <c r="V174" i="4"/>
  <c r="R175" i="4"/>
  <c r="S175" i="4"/>
  <c r="T175" i="4"/>
  <c r="U175" i="4"/>
  <c r="V175" i="4"/>
  <c r="R176" i="4"/>
  <c r="S176" i="4"/>
  <c r="T176" i="4"/>
  <c r="U176" i="4"/>
  <c r="V176" i="4"/>
  <c r="R177" i="4"/>
  <c r="S177" i="4"/>
  <c r="T177" i="4"/>
  <c r="U177" i="4"/>
  <c r="V177" i="4"/>
  <c r="R178" i="4"/>
  <c r="S178" i="4"/>
  <c r="T178" i="4"/>
  <c r="U178" i="4"/>
  <c r="V178" i="4"/>
  <c r="R179" i="4"/>
  <c r="S179" i="4"/>
  <c r="T179" i="4"/>
  <c r="U179" i="4"/>
  <c r="V179" i="4"/>
  <c r="R180" i="4"/>
  <c r="S180" i="4"/>
  <c r="T180" i="4"/>
  <c r="U180" i="4"/>
  <c r="V180" i="4"/>
  <c r="R181" i="4"/>
  <c r="S181" i="4"/>
  <c r="T181" i="4"/>
  <c r="U181" i="4"/>
  <c r="V181" i="4"/>
  <c r="R182" i="4"/>
  <c r="S182" i="4"/>
  <c r="T182" i="4"/>
  <c r="U182" i="4"/>
  <c r="V182" i="4"/>
  <c r="R183" i="4"/>
  <c r="S183" i="4"/>
  <c r="T183" i="4"/>
  <c r="U183" i="4"/>
  <c r="V183" i="4"/>
  <c r="R184" i="4"/>
  <c r="S184" i="4"/>
  <c r="T184" i="4"/>
  <c r="U184" i="4"/>
  <c r="V184" i="4"/>
  <c r="R185" i="4"/>
  <c r="S185" i="4"/>
  <c r="T185" i="4"/>
  <c r="U185" i="4"/>
  <c r="V185" i="4"/>
  <c r="R186" i="4"/>
  <c r="S186" i="4"/>
  <c r="T186" i="4"/>
  <c r="U186" i="4"/>
  <c r="V186" i="4"/>
  <c r="R187" i="4"/>
  <c r="S187" i="4"/>
  <c r="T187" i="4"/>
  <c r="U187" i="4"/>
  <c r="V187" i="4"/>
  <c r="R188" i="4"/>
  <c r="S188" i="4"/>
  <c r="T188" i="4"/>
  <c r="U188" i="4"/>
  <c r="V188" i="4"/>
  <c r="R189" i="4"/>
  <c r="S189" i="4"/>
  <c r="T189" i="4"/>
  <c r="U189" i="4"/>
  <c r="V189" i="4"/>
  <c r="R190" i="4"/>
  <c r="S190" i="4"/>
  <c r="T190" i="4"/>
  <c r="U190" i="4"/>
  <c r="V190" i="4"/>
  <c r="R191" i="4"/>
  <c r="S191" i="4"/>
  <c r="T191" i="4"/>
  <c r="U191" i="4"/>
  <c r="V191" i="4"/>
  <c r="R192" i="4"/>
  <c r="S192" i="4"/>
  <c r="T192" i="4"/>
  <c r="U192" i="4"/>
  <c r="V192" i="4"/>
  <c r="R193" i="4"/>
  <c r="S193" i="4"/>
  <c r="T193" i="4"/>
  <c r="U193" i="4"/>
  <c r="V193" i="4"/>
  <c r="R194" i="4"/>
  <c r="S194" i="4"/>
  <c r="T194" i="4"/>
  <c r="U194" i="4"/>
  <c r="V194" i="4"/>
  <c r="R195" i="4"/>
  <c r="S195" i="4"/>
  <c r="T195" i="4"/>
  <c r="U195" i="4"/>
  <c r="V195" i="4"/>
  <c r="R196" i="4"/>
  <c r="S196" i="4"/>
  <c r="T196" i="4"/>
  <c r="U196" i="4"/>
  <c r="V196" i="4"/>
  <c r="R197" i="4"/>
  <c r="S197" i="4"/>
  <c r="T197" i="4"/>
  <c r="U197" i="4"/>
  <c r="V197" i="4"/>
  <c r="R198" i="4"/>
  <c r="S198" i="4"/>
  <c r="T198" i="4"/>
  <c r="U198" i="4"/>
  <c r="V198" i="4"/>
  <c r="R199" i="4"/>
  <c r="S199" i="4"/>
  <c r="T199" i="4"/>
  <c r="U199" i="4"/>
  <c r="V199" i="4"/>
  <c r="R200" i="4"/>
  <c r="S200" i="4"/>
  <c r="T200" i="4"/>
  <c r="U200" i="4"/>
  <c r="V200" i="4"/>
  <c r="R201" i="4"/>
  <c r="S201" i="4"/>
  <c r="T201" i="4"/>
  <c r="U201" i="4"/>
  <c r="V201" i="4"/>
  <c r="R202" i="4"/>
  <c r="S202" i="4"/>
  <c r="T202" i="4"/>
  <c r="U202" i="4"/>
  <c r="V202" i="4"/>
  <c r="R203" i="4"/>
  <c r="S203" i="4"/>
  <c r="T203" i="4"/>
  <c r="U203" i="4"/>
  <c r="V203" i="4"/>
  <c r="R204" i="4"/>
  <c r="S204" i="4"/>
  <c r="T204" i="4"/>
  <c r="U204" i="4"/>
  <c r="V204" i="4"/>
  <c r="R205" i="4"/>
  <c r="S205" i="4"/>
  <c r="T205" i="4"/>
  <c r="U205" i="4"/>
  <c r="V205" i="4"/>
  <c r="R206" i="4"/>
  <c r="S206" i="4"/>
  <c r="T206" i="4"/>
  <c r="U206" i="4"/>
  <c r="V206" i="4"/>
  <c r="R207" i="4"/>
  <c r="S207" i="4"/>
  <c r="T207" i="4"/>
  <c r="U207" i="4"/>
  <c r="V207" i="4"/>
  <c r="R208" i="4"/>
  <c r="S208" i="4"/>
  <c r="T208" i="4"/>
  <c r="U208" i="4"/>
  <c r="V208" i="4"/>
  <c r="R209" i="4"/>
  <c r="S209" i="4"/>
  <c r="T209" i="4"/>
  <c r="U209" i="4"/>
  <c r="V209" i="4"/>
  <c r="R210" i="4"/>
  <c r="S210" i="4"/>
  <c r="T210" i="4"/>
  <c r="U210" i="4"/>
  <c r="V210" i="4"/>
  <c r="R211" i="4"/>
  <c r="S211" i="4"/>
  <c r="T211" i="4"/>
  <c r="U211" i="4"/>
  <c r="V211" i="4"/>
  <c r="R212" i="4"/>
  <c r="S212" i="4"/>
  <c r="T212" i="4"/>
  <c r="U212" i="4"/>
  <c r="V212" i="4"/>
  <c r="R213" i="4"/>
  <c r="S213" i="4"/>
  <c r="T213" i="4"/>
  <c r="U213" i="4"/>
  <c r="V213" i="4"/>
  <c r="R214" i="4"/>
  <c r="S214" i="4"/>
  <c r="T214" i="4"/>
  <c r="U214" i="4"/>
  <c r="V214" i="4"/>
  <c r="R215" i="4"/>
  <c r="S215" i="4"/>
  <c r="T215" i="4"/>
  <c r="U215" i="4"/>
  <c r="V215" i="4"/>
  <c r="R216" i="4"/>
  <c r="S216" i="4"/>
  <c r="T216" i="4"/>
  <c r="U216" i="4"/>
  <c r="V216" i="4"/>
  <c r="R217" i="4"/>
  <c r="S217" i="4"/>
  <c r="T217" i="4"/>
  <c r="U217" i="4"/>
  <c r="V217" i="4"/>
  <c r="R218" i="4"/>
  <c r="S218" i="4"/>
  <c r="T218" i="4"/>
  <c r="U218" i="4"/>
  <c r="V218" i="4"/>
  <c r="R219" i="4"/>
  <c r="S219" i="4"/>
  <c r="T219" i="4"/>
  <c r="U219" i="4"/>
  <c r="V219" i="4"/>
  <c r="R220" i="4"/>
  <c r="S220" i="4"/>
  <c r="T220" i="4"/>
  <c r="U220" i="4"/>
  <c r="V220" i="4"/>
  <c r="R221" i="4"/>
  <c r="S221" i="4"/>
  <c r="T221" i="4"/>
  <c r="U221" i="4"/>
  <c r="V221" i="4"/>
  <c r="R222" i="4"/>
  <c r="S222" i="4"/>
  <c r="T222" i="4"/>
  <c r="U222" i="4"/>
  <c r="V222" i="4"/>
  <c r="R223" i="4"/>
  <c r="S223" i="4"/>
  <c r="T223" i="4"/>
  <c r="U223" i="4"/>
  <c r="V223" i="4"/>
  <c r="R224" i="4"/>
  <c r="S224" i="4"/>
  <c r="T224" i="4"/>
  <c r="U224" i="4"/>
  <c r="V224" i="4"/>
  <c r="R225" i="4"/>
  <c r="S225" i="4"/>
  <c r="T225" i="4"/>
  <c r="U225" i="4"/>
  <c r="V225" i="4"/>
  <c r="R226" i="4"/>
  <c r="S226" i="4"/>
  <c r="T226" i="4"/>
  <c r="U226" i="4"/>
  <c r="V226" i="4"/>
  <c r="R227" i="4"/>
  <c r="S227" i="4"/>
  <c r="T227" i="4"/>
  <c r="U227" i="4"/>
  <c r="V227" i="4"/>
  <c r="R228" i="4"/>
  <c r="S228" i="4"/>
  <c r="T228" i="4"/>
  <c r="U228" i="4"/>
  <c r="V228" i="4"/>
  <c r="R229" i="4"/>
  <c r="S229" i="4"/>
  <c r="T229" i="4"/>
  <c r="U229" i="4"/>
  <c r="V229" i="4"/>
  <c r="R230" i="4"/>
  <c r="S230" i="4"/>
  <c r="T230" i="4"/>
  <c r="U230" i="4"/>
  <c r="V230" i="4"/>
  <c r="R231" i="4"/>
  <c r="S231" i="4"/>
  <c r="T231" i="4"/>
  <c r="U231" i="4"/>
  <c r="V231" i="4"/>
  <c r="R232" i="4"/>
  <c r="S232" i="4"/>
  <c r="T232" i="4"/>
  <c r="U232" i="4"/>
  <c r="V232" i="4"/>
  <c r="R233" i="4"/>
  <c r="S233" i="4"/>
  <c r="T233" i="4"/>
  <c r="U233" i="4"/>
  <c r="V233" i="4"/>
  <c r="R234" i="4"/>
  <c r="S234" i="4"/>
  <c r="T234" i="4"/>
  <c r="U234" i="4"/>
  <c r="V234" i="4"/>
  <c r="R235" i="4"/>
  <c r="S235" i="4"/>
  <c r="T235" i="4"/>
  <c r="U235" i="4"/>
  <c r="V235" i="4"/>
  <c r="R236" i="4"/>
  <c r="S236" i="4"/>
  <c r="T236" i="4"/>
  <c r="U236" i="4"/>
  <c r="V236" i="4"/>
  <c r="R237" i="4"/>
  <c r="S237" i="4"/>
  <c r="T237" i="4"/>
  <c r="U237" i="4"/>
  <c r="V237" i="4"/>
  <c r="R238" i="4"/>
  <c r="S238" i="4"/>
  <c r="T238" i="4"/>
  <c r="U238" i="4"/>
  <c r="V238" i="4"/>
  <c r="R239" i="4"/>
  <c r="S239" i="4"/>
  <c r="T239" i="4"/>
  <c r="U239" i="4"/>
  <c r="V239" i="4"/>
  <c r="R240" i="4"/>
  <c r="S240" i="4"/>
  <c r="T240" i="4"/>
  <c r="U240" i="4"/>
  <c r="V240" i="4"/>
  <c r="R241" i="4"/>
  <c r="S241" i="4"/>
  <c r="T241" i="4"/>
  <c r="U241" i="4"/>
  <c r="V241" i="4"/>
  <c r="R242" i="4"/>
  <c r="S242" i="4"/>
  <c r="T242" i="4"/>
  <c r="U242" i="4"/>
  <c r="V242" i="4"/>
  <c r="R243" i="4"/>
  <c r="S243" i="4"/>
  <c r="T243" i="4"/>
  <c r="U243" i="4"/>
  <c r="V243" i="4"/>
  <c r="R244" i="4"/>
  <c r="S244" i="4"/>
  <c r="T244" i="4"/>
  <c r="U244" i="4"/>
  <c r="V244" i="4"/>
  <c r="R245" i="4"/>
  <c r="S245" i="4"/>
  <c r="T245" i="4"/>
  <c r="U245" i="4"/>
  <c r="V245" i="4"/>
  <c r="R246" i="4"/>
  <c r="S246" i="4"/>
  <c r="T246" i="4"/>
  <c r="U246" i="4"/>
  <c r="V246" i="4"/>
  <c r="R247" i="4"/>
  <c r="S247" i="4"/>
  <c r="T247" i="4"/>
  <c r="U247" i="4"/>
  <c r="V247" i="4"/>
  <c r="R248" i="4"/>
  <c r="S248" i="4"/>
  <c r="T248" i="4"/>
  <c r="U248" i="4"/>
  <c r="V248" i="4"/>
  <c r="R249" i="4"/>
  <c r="S249" i="4"/>
  <c r="T249" i="4"/>
  <c r="U249" i="4"/>
  <c r="V249" i="4"/>
  <c r="R250" i="4"/>
  <c r="S250" i="4"/>
  <c r="T250" i="4"/>
  <c r="U250" i="4"/>
  <c r="V250" i="4"/>
  <c r="R251" i="4"/>
  <c r="S251" i="4"/>
  <c r="T251" i="4"/>
  <c r="U251" i="4"/>
  <c r="V251" i="4"/>
  <c r="R252" i="4"/>
  <c r="S252" i="4"/>
  <c r="T252" i="4"/>
  <c r="U252" i="4"/>
  <c r="V252" i="4"/>
  <c r="R253" i="4"/>
  <c r="S253" i="4"/>
  <c r="T253" i="4"/>
  <c r="U253" i="4"/>
  <c r="V253" i="4"/>
  <c r="R254" i="4"/>
  <c r="S254" i="4"/>
  <c r="T254" i="4"/>
  <c r="U254" i="4"/>
  <c r="V254" i="4"/>
  <c r="R255" i="4"/>
  <c r="S255" i="4"/>
  <c r="T255" i="4"/>
  <c r="U255" i="4"/>
  <c r="V255" i="4"/>
  <c r="R256" i="4"/>
  <c r="S256" i="4"/>
  <c r="T256" i="4"/>
  <c r="U256" i="4"/>
  <c r="V256" i="4"/>
  <c r="R257" i="4"/>
  <c r="S257" i="4"/>
  <c r="T257" i="4"/>
  <c r="U257" i="4"/>
  <c r="V257" i="4"/>
  <c r="R258" i="4"/>
  <c r="S258" i="4"/>
  <c r="T258" i="4"/>
  <c r="U258" i="4"/>
  <c r="V258" i="4"/>
  <c r="R259" i="4"/>
  <c r="S259" i="4"/>
  <c r="T259" i="4"/>
  <c r="U259" i="4"/>
  <c r="V259" i="4"/>
  <c r="R260" i="4"/>
  <c r="S260" i="4"/>
  <c r="T260" i="4"/>
  <c r="U260" i="4"/>
  <c r="V260" i="4"/>
  <c r="R261" i="4"/>
  <c r="S261" i="4"/>
  <c r="T261" i="4"/>
  <c r="U261" i="4"/>
  <c r="V261" i="4"/>
  <c r="R262" i="4"/>
  <c r="S262" i="4"/>
  <c r="T262" i="4"/>
  <c r="U262" i="4"/>
  <c r="V262" i="4"/>
  <c r="R263" i="4"/>
  <c r="S263" i="4"/>
  <c r="T263" i="4"/>
  <c r="U263" i="4"/>
  <c r="V263" i="4"/>
  <c r="R264" i="4"/>
  <c r="S264" i="4"/>
  <c r="T264" i="4"/>
  <c r="U264" i="4"/>
  <c r="V264" i="4"/>
  <c r="R265" i="4"/>
  <c r="S265" i="4"/>
  <c r="T265" i="4"/>
  <c r="U265" i="4"/>
  <c r="V265" i="4"/>
  <c r="R266" i="4"/>
  <c r="S266" i="4"/>
  <c r="T266" i="4"/>
  <c r="U266" i="4"/>
  <c r="V266" i="4"/>
  <c r="R267" i="4"/>
  <c r="S267" i="4"/>
  <c r="T267" i="4"/>
  <c r="U267" i="4"/>
  <c r="V267" i="4"/>
  <c r="R268" i="4"/>
  <c r="S268" i="4"/>
  <c r="T268" i="4"/>
  <c r="U268" i="4"/>
  <c r="V268" i="4"/>
  <c r="R269" i="4"/>
  <c r="S269" i="4"/>
  <c r="T269" i="4"/>
  <c r="U269" i="4"/>
  <c r="V269" i="4"/>
  <c r="R270" i="4"/>
  <c r="S270" i="4"/>
  <c r="T270" i="4"/>
  <c r="U270" i="4"/>
  <c r="V270" i="4"/>
  <c r="R271" i="4"/>
  <c r="S271" i="4"/>
  <c r="T271" i="4"/>
  <c r="U271" i="4"/>
  <c r="V271" i="4"/>
  <c r="R272" i="4"/>
  <c r="S272" i="4"/>
  <c r="T272" i="4"/>
  <c r="U272" i="4"/>
  <c r="V272" i="4"/>
  <c r="R273" i="4"/>
  <c r="S273" i="4"/>
  <c r="T273" i="4"/>
  <c r="U273" i="4"/>
  <c r="V273" i="4"/>
  <c r="R274" i="4"/>
  <c r="S274" i="4"/>
  <c r="T274" i="4"/>
  <c r="U274" i="4"/>
  <c r="V274" i="4"/>
  <c r="R275" i="4"/>
  <c r="S275" i="4"/>
  <c r="T275" i="4"/>
  <c r="U275" i="4"/>
  <c r="V275" i="4"/>
  <c r="R276" i="4"/>
  <c r="S276" i="4"/>
  <c r="T276" i="4"/>
  <c r="U276" i="4"/>
  <c r="V276" i="4"/>
  <c r="R277" i="4"/>
  <c r="S277" i="4"/>
  <c r="T277" i="4"/>
  <c r="U277" i="4"/>
  <c r="V277" i="4"/>
  <c r="R278" i="4"/>
  <c r="S278" i="4"/>
  <c r="T278" i="4"/>
  <c r="U278" i="4"/>
  <c r="V278" i="4"/>
  <c r="R279" i="4"/>
  <c r="S279" i="4"/>
  <c r="T279" i="4"/>
  <c r="U279" i="4"/>
  <c r="V279" i="4"/>
  <c r="R280" i="4"/>
  <c r="S280" i="4"/>
  <c r="T280" i="4"/>
  <c r="U280" i="4"/>
  <c r="V280" i="4"/>
  <c r="R281" i="4"/>
  <c r="S281" i="4"/>
  <c r="T281" i="4"/>
  <c r="U281" i="4"/>
  <c r="V281" i="4"/>
  <c r="R282" i="4"/>
  <c r="S282" i="4"/>
  <c r="T282" i="4"/>
  <c r="U282" i="4"/>
  <c r="V282" i="4"/>
  <c r="R283" i="4"/>
  <c r="S283" i="4"/>
  <c r="T283" i="4"/>
  <c r="U283" i="4"/>
  <c r="V283" i="4"/>
  <c r="R284" i="4"/>
  <c r="S284" i="4"/>
  <c r="T284" i="4"/>
  <c r="U284" i="4"/>
  <c r="V284" i="4"/>
  <c r="R285" i="4"/>
  <c r="S285" i="4"/>
  <c r="T285" i="4"/>
  <c r="U285" i="4"/>
  <c r="V285" i="4"/>
  <c r="R286" i="4"/>
  <c r="S286" i="4"/>
  <c r="T286" i="4"/>
  <c r="U286" i="4"/>
  <c r="V286" i="4"/>
  <c r="R287" i="4"/>
  <c r="S287" i="4"/>
  <c r="T287" i="4"/>
  <c r="U287" i="4"/>
  <c r="V287" i="4"/>
  <c r="R288" i="4"/>
  <c r="S288" i="4"/>
  <c r="T288" i="4"/>
  <c r="U288" i="4"/>
  <c r="V288" i="4"/>
  <c r="R289" i="4"/>
  <c r="S289" i="4"/>
  <c r="T289" i="4"/>
  <c r="U289" i="4"/>
  <c r="V289" i="4"/>
  <c r="R290" i="4"/>
  <c r="S290" i="4"/>
  <c r="T290" i="4"/>
  <c r="U290" i="4"/>
  <c r="V290" i="4"/>
  <c r="R291" i="4"/>
  <c r="S291" i="4"/>
  <c r="T291" i="4"/>
  <c r="U291" i="4"/>
  <c r="V291" i="4"/>
  <c r="R292" i="4"/>
  <c r="S292" i="4"/>
  <c r="T292" i="4"/>
  <c r="U292" i="4"/>
  <c r="V292" i="4"/>
  <c r="R293" i="4"/>
  <c r="S293" i="4"/>
  <c r="T293" i="4"/>
  <c r="U293" i="4"/>
  <c r="V293" i="4"/>
  <c r="R294" i="4"/>
  <c r="S294" i="4"/>
  <c r="T294" i="4"/>
  <c r="U294" i="4"/>
  <c r="V294" i="4"/>
  <c r="R295" i="4"/>
  <c r="S295" i="4"/>
  <c r="T295" i="4"/>
  <c r="U295" i="4"/>
  <c r="V295" i="4"/>
  <c r="R296" i="4"/>
  <c r="S296" i="4"/>
  <c r="T296" i="4"/>
  <c r="U296" i="4"/>
  <c r="V296" i="4"/>
  <c r="R297" i="4"/>
  <c r="S297" i="4"/>
  <c r="T297" i="4"/>
  <c r="U297" i="4"/>
  <c r="V297" i="4"/>
  <c r="R298" i="4"/>
  <c r="S298" i="4"/>
  <c r="T298" i="4"/>
  <c r="U298" i="4"/>
  <c r="V298" i="4"/>
  <c r="R299" i="4"/>
  <c r="S299" i="4"/>
  <c r="T299" i="4"/>
  <c r="U299" i="4"/>
  <c r="V299" i="4"/>
  <c r="R300" i="4"/>
  <c r="S300" i="4"/>
  <c r="T300" i="4"/>
  <c r="U300" i="4"/>
  <c r="V300" i="4"/>
  <c r="R301" i="4"/>
  <c r="S301" i="4"/>
  <c r="T301" i="4"/>
  <c r="U301" i="4"/>
  <c r="V301" i="4"/>
  <c r="R302" i="4"/>
  <c r="S302" i="4"/>
  <c r="T302" i="4"/>
  <c r="U302" i="4"/>
  <c r="V302" i="4"/>
  <c r="R303" i="4"/>
  <c r="S303" i="4"/>
  <c r="T303" i="4"/>
  <c r="U303" i="4"/>
  <c r="V303" i="4"/>
  <c r="R304" i="4"/>
  <c r="S304" i="4"/>
  <c r="T304" i="4"/>
  <c r="U304" i="4"/>
  <c r="V304" i="4"/>
  <c r="R305" i="4"/>
  <c r="S305" i="4"/>
  <c r="T305" i="4"/>
  <c r="U305" i="4"/>
  <c r="V305" i="4"/>
  <c r="R306" i="4"/>
  <c r="S306" i="4"/>
  <c r="T306" i="4"/>
  <c r="U306" i="4"/>
  <c r="V306" i="4"/>
  <c r="R307" i="4"/>
  <c r="S307" i="4"/>
  <c r="T307" i="4"/>
  <c r="U307" i="4"/>
  <c r="V307" i="4"/>
  <c r="R308" i="4"/>
  <c r="S308" i="4"/>
  <c r="T308" i="4"/>
  <c r="U308" i="4"/>
  <c r="V308" i="4"/>
  <c r="R309" i="4"/>
  <c r="S309" i="4"/>
  <c r="T309" i="4"/>
  <c r="U309" i="4"/>
  <c r="V309" i="4"/>
  <c r="R310" i="4"/>
  <c r="S310" i="4"/>
  <c r="T310" i="4"/>
  <c r="U310" i="4"/>
  <c r="V310" i="4"/>
  <c r="R311" i="4"/>
  <c r="S311" i="4"/>
  <c r="T311" i="4"/>
  <c r="U311" i="4"/>
  <c r="V311" i="4"/>
  <c r="R312" i="4"/>
  <c r="S312" i="4"/>
  <c r="T312" i="4"/>
  <c r="U312" i="4"/>
  <c r="V312" i="4"/>
  <c r="R313" i="4"/>
  <c r="S313" i="4"/>
  <c r="T313" i="4"/>
  <c r="U313" i="4"/>
  <c r="V313" i="4"/>
  <c r="R314" i="4"/>
  <c r="S314" i="4"/>
  <c r="T314" i="4"/>
  <c r="U314" i="4"/>
  <c r="V314" i="4"/>
  <c r="R315" i="4"/>
  <c r="S315" i="4"/>
  <c r="T315" i="4"/>
  <c r="U315" i="4"/>
  <c r="V315" i="4"/>
  <c r="R316" i="4"/>
  <c r="S316" i="4"/>
  <c r="T316" i="4"/>
  <c r="U316" i="4"/>
  <c r="V316" i="4"/>
  <c r="R317" i="4"/>
  <c r="S317" i="4"/>
  <c r="T317" i="4"/>
  <c r="U317" i="4"/>
  <c r="V317" i="4"/>
  <c r="R318" i="4"/>
  <c r="S318" i="4"/>
  <c r="T318" i="4"/>
  <c r="U318" i="4"/>
  <c r="V318" i="4"/>
  <c r="R319" i="4"/>
  <c r="S319" i="4"/>
  <c r="T319" i="4"/>
  <c r="U319" i="4"/>
  <c r="V319" i="4"/>
  <c r="R320" i="4"/>
  <c r="S320" i="4"/>
  <c r="T320" i="4"/>
  <c r="U320" i="4"/>
  <c r="V320" i="4"/>
  <c r="R321" i="4"/>
  <c r="S321" i="4"/>
  <c r="T321" i="4"/>
  <c r="U321" i="4"/>
  <c r="V321" i="4"/>
  <c r="R322" i="4"/>
  <c r="S322" i="4"/>
  <c r="T322" i="4"/>
  <c r="U322" i="4"/>
  <c r="V322" i="4"/>
  <c r="R323" i="4"/>
  <c r="S323" i="4"/>
  <c r="T323" i="4"/>
  <c r="U323" i="4"/>
  <c r="V323" i="4"/>
  <c r="R324" i="4"/>
  <c r="S324" i="4"/>
  <c r="T324" i="4"/>
  <c r="U324" i="4"/>
  <c r="V324" i="4"/>
  <c r="R325" i="4"/>
  <c r="S325" i="4"/>
  <c r="T325" i="4"/>
  <c r="U325" i="4"/>
  <c r="V325" i="4"/>
  <c r="R326" i="4"/>
  <c r="S326" i="4"/>
  <c r="T326" i="4"/>
  <c r="U326" i="4"/>
  <c r="V326" i="4"/>
  <c r="R327" i="4"/>
  <c r="S327" i="4"/>
  <c r="T327" i="4"/>
  <c r="U327" i="4"/>
  <c r="V327" i="4"/>
  <c r="R328" i="4"/>
  <c r="S328" i="4"/>
  <c r="T328" i="4"/>
  <c r="U328" i="4"/>
  <c r="V328" i="4"/>
  <c r="R329" i="4"/>
  <c r="S329" i="4"/>
  <c r="T329" i="4"/>
  <c r="U329" i="4"/>
  <c r="V329" i="4"/>
  <c r="R330" i="4"/>
  <c r="S330" i="4"/>
  <c r="T330" i="4"/>
  <c r="U330" i="4"/>
  <c r="V330" i="4"/>
  <c r="R331" i="4"/>
  <c r="S331" i="4"/>
  <c r="T331" i="4"/>
  <c r="U331" i="4"/>
  <c r="V331" i="4"/>
  <c r="R332" i="4"/>
  <c r="S332" i="4"/>
  <c r="T332" i="4"/>
  <c r="U332" i="4"/>
  <c r="V332" i="4"/>
  <c r="R333" i="4"/>
  <c r="S333" i="4"/>
  <c r="T333" i="4"/>
  <c r="U333" i="4"/>
  <c r="V333" i="4"/>
  <c r="R334" i="4"/>
  <c r="S334" i="4"/>
  <c r="T334" i="4"/>
  <c r="U334" i="4"/>
  <c r="V334" i="4"/>
  <c r="R335" i="4"/>
  <c r="S335" i="4"/>
  <c r="T335" i="4"/>
  <c r="U335" i="4"/>
  <c r="V335" i="4"/>
  <c r="R336" i="4"/>
  <c r="S336" i="4"/>
  <c r="T336" i="4"/>
  <c r="U336" i="4"/>
  <c r="V336" i="4"/>
  <c r="R337" i="4"/>
  <c r="S337" i="4"/>
  <c r="T337" i="4"/>
  <c r="U337" i="4"/>
  <c r="V337" i="4"/>
  <c r="R338" i="4"/>
  <c r="S338" i="4"/>
  <c r="T338" i="4"/>
  <c r="U338" i="4"/>
  <c r="V338" i="4"/>
  <c r="R339" i="4"/>
  <c r="S339" i="4"/>
  <c r="T339" i="4"/>
  <c r="U339" i="4"/>
  <c r="V339" i="4"/>
  <c r="R340" i="4"/>
  <c r="S340" i="4"/>
  <c r="T340" i="4"/>
  <c r="U340" i="4"/>
  <c r="V340" i="4"/>
  <c r="R341" i="4"/>
  <c r="S341" i="4"/>
  <c r="T341" i="4"/>
  <c r="U341" i="4"/>
  <c r="V341" i="4"/>
  <c r="R342" i="4"/>
  <c r="S342" i="4"/>
  <c r="T342" i="4"/>
  <c r="U342" i="4"/>
  <c r="V342" i="4"/>
  <c r="R343" i="4"/>
  <c r="S343" i="4"/>
  <c r="T343" i="4"/>
  <c r="U343" i="4"/>
  <c r="V343" i="4"/>
  <c r="R344" i="4"/>
  <c r="S344" i="4"/>
  <c r="T344" i="4"/>
  <c r="U344" i="4"/>
  <c r="V344" i="4"/>
  <c r="R345" i="4"/>
  <c r="S345" i="4"/>
  <c r="T345" i="4"/>
  <c r="U345" i="4"/>
  <c r="V345" i="4"/>
  <c r="R346" i="4"/>
  <c r="S346" i="4"/>
  <c r="T346" i="4"/>
  <c r="U346" i="4"/>
  <c r="V346" i="4"/>
  <c r="R347" i="4"/>
  <c r="S347" i="4"/>
  <c r="T347" i="4"/>
  <c r="U347" i="4"/>
  <c r="V347" i="4"/>
  <c r="R348" i="4"/>
  <c r="S348" i="4"/>
  <c r="T348" i="4"/>
  <c r="U348" i="4"/>
  <c r="V348" i="4"/>
  <c r="R349" i="4"/>
  <c r="S349" i="4"/>
  <c r="T349" i="4"/>
  <c r="U349" i="4"/>
  <c r="V349" i="4"/>
  <c r="R350" i="4"/>
  <c r="S350" i="4"/>
  <c r="T350" i="4"/>
  <c r="U350" i="4"/>
  <c r="V350" i="4"/>
  <c r="R351" i="4"/>
  <c r="S351" i="4"/>
  <c r="T351" i="4"/>
  <c r="U351" i="4"/>
  <c r="V351" i="4"/>
  <c r="R352" i="4"/>
  <c r="S352" i="4"/>
  <c r="T352" i="4"/>
  <c r="U352" i="4"/>
  <c r="V352" i="4"/>
  <c r="R353" i="4"/>
  <c r="S353" i="4"/>
  <c r="T353" i="4"/>
  <c r="U353" i="4"/>
  <c r="V353" i="4"/>
  <c r="R354" i="4"/>
  <c r="S354" i="4"/>
  <c r="T354" i="4"/>
  <c r="U354" i="4"/>
  <c r="V354" i="4"/>
  <c r="R355" i="4"/>
  <c r="S355" i="4"/>
  <c r="T355" i="4"/>
  <c r="U355" i="4"/>
  <c r="V355" i="4"/>
  <c r="R356" i="4"/>
  <c r="S356" i="4"/>
  <c r="T356" i="4"/>
  <c r="U356" i="4"/>
  <c r="V356" i="4"/>
  <c r="R357" i="4"/>
  <c r="S357" i="4"/>
  <c r="T357" i="4"/>
  <c r="U357" i="4"/>
  <c r="V357" i="4"/>
  <c r="R358" i="4"/>
  <c r="S358" i="4"/>
  <c r="T358" i="4"/>
  <c r="U358" i="4"/>
  <c r="V358" i="4"/>
  <c r="R359" i="4"/>
  <c r="S359" i="4"/>
  <c r="T359" i="4"/>
  <c r="U359" i="4"/>
  <c r="V359" i="4"/>
  <c r="R360" i="4"/>
  <c r="S360" i="4"/>
  <c r="T360" i="4"/>
  <c r="U360" i="4"/>
  <c r="V360" i="4"/>
  <c r="R361" i="4"/>
  <c r="S361" i="4"/>
  <c r="T361" i="4"/>
  <c r="U361" i="4"/>
  <c r="V361" i="4"/>
  <c r="R362" i="4"/>
  <c r="S362" i="4"/>
  <c r="T362" i="4"/>
  <c r="U362" i="4"/>
  <c r="V362" i="4"/>
  <c r="R363" i="4"/>
  <c r="S363" i="4"/>
  <c r="T363" i="4"/>
  <c r="U363" i="4"/>
  <c r="V363" i="4"/>
  <c r="R364" i="4"/>
  <c r="S364" i="4"/>
  <c r="T364" i="4"/>
  <c r="U364" i="4"/>
  <c r="V364" i="4"/>
  <c r="R365" i="4"/>
  <c r="S365" i="4"/>
  <c r="T365" i="4"/>
  <c r="U365" i="4"/>
  <c r="V365" i="4"/>
  <c r="R366" i="4"/>
  <c r="S366" i="4"/>
  <c r="T366" i="4"/>
  <c r="U366" i="4"/>
  <c r="V366" i="4"/>
  <c r="R367" i="4"/>
  <c r="S367" i="4"/>
  <c r="T367" i="4"/>
  <c r="U367" i="4"/>
  <c r="V367" i="4"/>
  <c r="R368" i="4"/>
  <c r="S368" i="4"/>
  <c r="T368" i="4"/>
  <c r="U368" i="4"/>
  <c r="V368" i="4"/>
  <c r="R369" i="4"/>
  <c r="S369" i="4"/>
  <c r="T369" i="4"/>
  <c r="U369" i="4"/>
  <c r="V369" i="4"/>
  <c r="R370" i="4"/>
  <c r="S370" i="4"/>
  <c r="T370" i="4"/>
  <c r="U370" i="4"/>
  <c r="V370" i="4"/>
  <c r="R371" i="4"/>
  <c r="S371" i="4"/>
  <c r="T371" i="4"/>
  <c r="U371" i="4"/>
  <c r="V371" i="4"/>
  <c r="R372" i="4"/>
  <c r="S372" i="4"/>
  <c r="T372" i="4"/>
  <c r="U372" i="4"/>
  <c r="V372" i="4"/>
  <c r="R373" i="4"/>
  <c r="S373" i="4"/>
  <c r="T373" i="4"/>
  <c r="U373" i="4"/>
  <c r="V373" i="4"/>
  <c r="R374" i="4"/>
  <c r="S374" i="4"/>
  <c r="T374" i="4"/>
  <c r="U374" i="4"/>
  <c r="V374" i="4"/>
  <c r="R375" i="4"/>
  <c r="S375" i="4"/>
  <c r="T375" i="4"/>
  <c r="U375" i="4"/>
  <c r="V375" i="4"/>
  <c r="R376" i="4"/>
  <c r="S376" i="4"/>
  <c r="T376" i="4"/>
  <c r="U376" i="4"/>
  <c r="V376" i="4"/>
  <c r="R377" i="4"/>
  <c r="S377" i="4"/>
  <c r="T377" i="4"/>
  <c r="U377" i="4"/>
  <c r="V377" i="4"/>
  <c r="R378" i="4"/>
  <c r="S378" i="4"/>
  <c r="T378" i="4"/>
  <c r="U378" i="4"/>
  <c r="V378" i="4"/>
  <c r="R379" i="4"/>
  <c r="S379" i="4"/>
  <c r="T379" i="4"/>
  <c r="U379" i="4"/>
  <c r="V379" i="4"/>
  <c r="R380" i="4"/>
  <c r="S380" i="4"/>
  <c r="T380" i="4"/>
  <c r="U380" i="4"/>
  <c r="V380" i="4"/>
  <c r="R381" i="4"/>
  <c r="S381" i="4"/>
  <c r="T381" i="4"/>
  <c r="U381" i="4"/>
  <c r="V381" i="4"/>
  <c r="R382" i="4"/>
  <c r="S382" i="4"/>
  <c r="T382" i="4"/>
  <c r="U382" i="4"/>
  <c r="V382" i="4"/>
  <c r="R383" i="4"/>
  <c r="S383" i="4"/>
  <c r="T383" i="4"/>
  <c r="U383" i="4"/>
  <c r="V383" i="4"/>
  <c r="R384" i="4"/>
  <c r="S384" i="4"/>
  <c r="T384" i="4"/>
  <c r="U384" i="4"/>
  <c r="V384" i="4"/>
  <c r="R385" i="4"/>
  <c r="S385" i="4"/>
  <c r="T385" i="4"/>
  <c r="U385" i="4"/>
  <c r="V385" i="4"/>
  <c r="R386" i="4"/>
  <c r="S386" i="4"/>
  <c r="T386" i="4"/>
  <c r="U386" i="4"/>
  <c r="V386" i="4"/>
  <c r="R387" i="4"/>
  <c r="S387" i="4"/>
  <c r="T387" i="4"/>
  <c r="U387" i="4"/>
  <c r="V387" i="4"/>
  <c r="R388" i="4"/>
  <c r="S388" i="4"/>
  <c r="T388" i="4"/>
  <c r="U388" i="4"/>
  <c r="V388" i="4"/>
  <c r="R389" i="4"/>
  <c r="S389" i="4"/>
  <c r="T389" i="4"/>
  <c r="U389" i="4"/>
  <c r="V389" i="4"/>
  <c r="R390" i="4"/>
  <c r="S390" i="4"/>
  <c r="T390" i="4"/>
  <c r="U390" i="4"/>
  <c r="V390" i="4"/>
  <c r="R391" i="4"/>
  <c r="S391" i="4"/>
  <c r="T391" i="4"/>
  <c r="U391" i="4"/>
  <c r="V391" i="4"/>
  <c r="R392" i="4"/>
  <c r="S392" i="4"/>
  <c r="T392" i="4"/>
  <c r="U392" i="4"/>
  <c r="V392" i="4"/>
  <c r="R393" i="4"/>
  <c r="S393" i="4"/>
  <c r="T393" i="4"/>
  <c r="U393" i="4"/>
  <c r="V393" i="4"/>
  <c r="R394" i="4"/>
  <c r="S394" i="4"/>
  <c r="T394" i="4"/>
  <c r="U394" i="4"/>
  <c r="V394" i="4"/>
  <c r="R395" i="4"/>
  <c r="S395" i="4"/>
  <c r="T395" i="4"/>
  <c r="U395" i="4"/>
  <c r="V395" i="4"/>
  <c r="R396" i="4"/>
  <c r="S396" i="4"/>
  <c r="T396" i="4"/>
  <c r="U396" i="4"/>
  <c r="V396" i="4"/>
  <c r="R397" i="4"/>
  <c r="S397" i="4"/>
  <c r="T397" i="4"/>
  <c r="U397" i="4"/>
  <c r="V397" i="4"/>
  <c r="R398" i="4"/>
  <c r="S398" i="4"/>
  <c r="T398" i="4"/>
  <c r="U398" i="4"/>
  <c r="V398" i="4"/>
  <c r="R399" i="4"/>
  <c r="S399" i="4"/>
  <c r="T399" i="4"/>
  <c r="U399" i="4"/>
  <c r="V399" i="4"/>
  <c r="R400" i="4"/>
  <c r="S400" i="4"/>
  <c r="T400" i="4"/>
  <c r="U400" i="4"/>
  <c r="V400" i="4"/>
  <c r="R401" i="4"/>
  <c r="S401" i="4"/>
  <c r="T401" i="4"/>
  <c r="U401" i="4"/>
  <c r="V401" i="4"/>
  <c r="R402" i="4"/>
  <c r="S402" i="4"/>
  <c r="T402" i="4"/>
  <c r="U402" i="4"/>
  <c r="V402" i="4"/>
  <c r="R403" i="4"/>
  <c r="S403" i="4"/>
  <c r="T403" i="4"/>
  <c r="U403" i="4"/>
  <c r="V403" i="4"/>
  <c r="R404" i="4"/>
  <c r="S404" i="4"/>
  <c r="T404" i="4"/>
  <c r="U404" i="4"/>
  <c r="V404" i="4"/>
  <c r="R405" i="4"/>
  <c r="S405" i="4"/>
  <c r="T405" i="4"/>
  <c r="U405" i="4"/>
  <c r="V405" i="4"/>
  <c r="R406" i="4"/>
  <c r="S406" i="4"/>
  <c r="T406" i="4"/>
  <c r="U406" i="4"/>
  <c r="V406" i="4"/>
  <c r="R407" i="4"/>
  <c r="S407" i="4"/>
  <c r="T407" i="4"/>
  <c r="U407" i="4"/>
  <c r="V407" i="4"/>
  <c r="R408" i="4"/>
  <c r="S408" i="4"/>
  <c r="T408" i="4"/>
  <c r="U408" i="4"/>
  <c r="V408" i="4"/>
  <c r="R409" i="4"/>
  <c r="S409" i="4"/>
  <c r="T409" i="4"/>
  <c r="U409" i="4"/>
  <c r="V409" i="4"/>
  <c r="R410" i="4"/>
  <c r="S410" i="4"/>
  <c r="T410" i="4"/>
  <c r="U410" i="4"/>
  <c r="V410" i="4"/>
  <c r="R411" i="4"/>
  <c r="S411" i="4"/>
  <c r="T411" i="4"/>
  <c r="U411" i="4"/>
  <c r="V411" i="4"/>
  <c r="R412" i="4"/>
  <c r="S412" i="4"/>
  <c r="T412" i="4"/>
  <c r="U412" i="4"/>
  <c r="V412" i="4"/>
  <c r="R413" i="4"/>
  <c r="S413" i="4"/>
  <c r="T413" i="4"/>
  <c r="U413" i="4"/>
  <c r="V413" i="4"/>
  <c r="R414" i="4"/>
  <c r="S414" i="4"/>
  <c r="T414" i="4"/>
  <c r="U414" i="4"/>
  <c r="V414" i="4"/>
  <c r="R415" i="4"/>
  <c r="S415" i="4"/>
  <c r="T415" i="4"/>
  <c r="U415" i="4"/>
  <c r="V415" i="4"/>
  <c r="R416" i="4"/>
  <c r="S416" i="4"/>
  <c r="T416" i="4"/>
  <c r="U416" i="4"/>
  <c r="V416" i="4"/>
  <c r="R417" i="4"/>
  <c r="S417" i="4"/>
  <c r="T417" i="4"/>
  <c r="U417" i="4"/>
  <c r="V417" i="4"/>
  <c r="R418" i="4"/>
  <c r="S418" i="4"/>
  <c r="T418" i="4"/>
  <c r="U418" i="4"/>
  <c r="V418" i="4"/>
  <c r="R419" i="4"/>
  <c r="S419" i="4"/>
  <c r="T419" i="4"/>
  <c r="U419" i="4"/>
  <c r="V419" i="4"/>
  <c r="R420" i="4"/>
  <c r="S420" i="4"/>
  <c r="T420" i="4"/>
  <c r="U420" i="4"/>
  <c r="V420" i="4"/>
  <c r="R421" i="4"/>
  <c r="S421" i="4"/>
  <c r="T421" i="4"/>
  <c r="U421" i="4"/>
  <c r="V421" i="4"/>
  <c r="R422" i="4"/>
  <c r="S422" i="4"/>
  <c r="T422" i="4"/>
  <c r="U422" i="4"/>
  <c r="V422" i="4"/>
  <c r="R423" i="4"/>
  <c r="S423" i="4"/>
  <c r="T423" i="4"/>
  <c r="U423" i="4"/>
  <c r="V423" i="4"/>
  <c r="R424" i="4"/>
  <c r="S424" i="4"/>
  <c r="T424" i="4"/>
  <c r="U424" i="4"/>
  <c r="V424" i="4"/>
  <c r="R425" i="4"/>
  <c r="S425" i="4"/>
  <c r="T425" i="4"/>
  <c r="U425" i="4"/>
  <c r="V425" i="4"/>
  <c r="R426" i="4"/>
  <c r="S426" i="4"/>
  <c r="T426" i="4"/>
  <c r="U426" i="4"/>
  <c r="V426" i="4"/>
  <c r="R427" i="4"/>
  <c r="S427" i="4"/>
  <c r="T427" i="4"/>
  <c r="U427" i="4"/>
  <c r="V427" i="4"/>
  <c r="R428" i="4"/>
  <c r="S428" i="4"/>
  <c r="T428" i="4"/>
  <c r="U428" i="4"/>
  <c r="V428" i="4"/>
  <c r="R429" i="4"/>
  <c r="S429" i="4"/>
  <c r="T429" i="4"/>
  <c r="U429" i="4"/>
  <c r="V429" i="4"/>
  <c r="R430" i="4"/>
  <c r="S430" i="4"/>
  <c r="T430" i="4"/>
  <c r="U430" i="4"/>
  <c r="V430" i="4"/>
  <c r="R431" i="4"/>
  <c r="S431" i="4"/>
  <c r="T431" i="4"/>
  <c r="U431" i="4"/>
  <c r="V431" i="4"/>
  <c r="R432" i="4"/>
  <c r="S432" i="4"/>
  <c r="T432" i="4"/>
  <c r="U432" i="4"/>
  <c r="V432" i="4"/>
  <c r="R433" i="4"/>
  <c r="S433" i="4"/>
  <c r="T433" i="4"/>
  <c r="U433" i="4"/>
  <c r="V433" i="4"/>
  <c r="R434" i="4"/>
  <c r="S434" i="4"/>
  <c r="T434" i="4"/>
  <c r="U434" i="4"/>
  <c r="V434" i="4"/>
  <c r="R435" i="4"/>
  <c r="S435" i="4"/>
  <c r="T435" i="4"/>
  <c r="U435" i="4"/>
  <c r="V435" i="4"/>
  <c r="R436" i="4"/>
  <c r="S436" i="4"/>
  <c r="T436" i="4"/>
  <c r="U436" i="4"/>
  <c r="V436" i="4"/>
  <c r="R437" i="4"/>
  <c r="S437" i="4"/>
  <c r="T437" i="4"/>
  <c r="U437" i="4"/>
  <c r="V437" i="4"/>
  <c r="R438" i="4"/>
  <c r="S438" i="4"/>
  <c r="T438" i="4"/>
  <c r="U438" i="4"/>
  <c r="V438" i="4"/>
  <c r="R439" i="4"/>
  <c r="S439" i="4"/>
  <c r="T439" i="4"/>
  <c r="U439" i="4"/>
  <c r="V439" i="4"/>
  <c r="R440" i="4"/>
  <c r="S440" i="4"/>
  <c r="T440" i="4"/>
  <c r="U440" i="4"/>
  <c r="V440" i="4"/>
  <c r="R441" i="4"/>
  <c r="S441" i="4"/>
  <c r="T441" i="4"/>
  <c r="U441" i="4"/>
  <c r="V441" i="4"/>
  <c r="R442" i="4"/>
  <c r="S442" i="4"/>
  <c r="T442" i="4"/>
  <c r="U442" i="4"/>
  <c r="V442" i="4"/>
  <c r="R443" i="4"/>
  <c r="S443" i="4"/>
  <c r="T443" i="4"/>
  <c r="U443" i="4"/>
  <c r="V443" i="4"/>
  <c r="R444" i="4"/>
  <c r="S444" i="4"/>
  <c r="T444" i="4"/>
  <c r="U444" i="4"/>
  <c r="V444" i="4"/>
  <c r="R445" i="4"/>
  <c r="S445" i="4"/>
  <c r="T445" i="4"/>
  <c r="U445" i="4"/>
  <c r="V445" i="4"/>
  <c r="R446" i="4"/>
  <c r="S446" i="4"/>
  <c r="T446" i="4"/>
  <c r="U446" i="4"/>
  <c r="V446" i="4"/>
  <c r="R447" i="4"/>
  <c r="S447" i="4"/>
  <c r="T447" i="4"/>
  <c r="U447" i="4"/>
  <c r="V447" i="4"/>
  <c r="R448" i="4"/>
  <c r="S448" i="4"/>
  <c r="T448" i="4"/>
  <c r="U448" i="4"/>
  <c r="V448" i="4"/>
  <c r="R449" i="4"/>
  <c r="S449" i="4"/>
  <c r="T449" i="4"/>
  <c r="U449" i="4"/>
  <c r="V449" i="4"/>
  <c r="R450" i="4"/>
  <c r="S450" i="4"/>
  <c r="T450" i="4"/>
  <c r="U450" i="4"/>
  <c r="V450" i="4"/>
  <c r="R451" i="4"/>
  <c r="S451" i="4"/>
  <c r="T451" i="4"/>
  <c r="U451" i="4"/>
  <c r="V451" i="4"/>
  <c r="R452" i="4"/>
  <c r="S452" i="4"/>
  <c r="T452" i="4"/>
  <c r="U452" i="4"/>
  <c r="V452" i="4"/>
  <c r="R453" i="4"/>
  <c r="S453" i="4"/>
  <c r="T453" i="4"/>
  <c r="U453" i="4"/>
  <c r="V453" i="4"/>
  <c r="R454" i="4"/>
  <c r="S454" i="4"/>
  <c r="T454" i="4"/>
  <c r="U454" i="4"/>
  <c r="V454" i="4"/>
  <c r="R455" i="4"/>
  <c r="S455" i="4"/>
  <c r="T455" i="4"/>
  <c r="U455" i="4"/>
  <c r="V455" i="4"/>
  <c r="R456" i="4"/>
  <c r="S456" i="4"/>
  <c r="T456" i="4"/>
  <c r="U456" i="4"/>
  <c r="V456" i="4"/>
  <c r="R457" i="4"/>
  <c r="S457" i="4"/>
  <c r="T457" i="4"/>
  <c r="U457" i="4"/>
  <c r="V457" i="4"/>
  <c r="R458" i="4"/>
  <c r="S458" i="4"/>
  <c r="T458" i="4"/>
  <c r="U458" i="4"/>
  <c r="V458" i="4"/>
  <c r="R459" i="4"/>
  <c r="S459" i="4"/>
  <c r="T459" i="4"/>
  <c r="U459" i="4"/>
  <c r="V459" i="4"/>
  <c r="R460" i="4"/>
  <c r="S460" i="4"/>
  <c r="T460" i="4"/>
  <c r="U460" i="4"/>
  <c r="V460" i="4"/>
  <c r="R461" i="4"/>
  <c r="S461" i="4"/>
  <c r="T461" i="4"/>
  <c r="U461" i="4"/>
  <c r="V461" i="4"/>
  <c r="R462" i="4"/>
  <c r="S462" i="4"/>
  <c r="T462" i="4"/>
  <c r="U462" i="4"/>
  <c r="V462" i="4"/>
  <c r="R463" i="4"/>
  <c r="S463" i="4"/>
  <c r="T463" i="4"/>
  <c r="U463" i="4"/>
  <c r="V463" i="4"/>
  <c r="R464" i="4"/>
  <c r="S464" i="4"/>
  <c r="T464" i="4"/>
  <c r="U464" i="4"/>
  <c r="V464" i="4"/>
  <c r="R465" i="4"/>
  <c r="S465" i="4"/>
  <c r="T465" i="4"/>
  <c r="U465" i="4"/>
  <c r="V465" i="4"/>
  <c r="R466" i="4"/>
  <c r="S466" i="4"/>
  <c r="T466" i="4"/>
  <c r="U466" i="4"/>
  <c r="V466" i="4"/>
  <c r="R467" i="4"/>
  <c r="S467" i="4"/>
  <c r="T467" i="4"/>
  <c r="U467" i="4"/>
  <c r="V467" i="4"/>
  <c r="R468" i="4"/>
  <c r="S468" i="4"/>
  <c r="T468" i="4"/>
  <c r="U468" i="4"/>
  <c r="V468" i="4"/>
  <c r="R469" i="4"/>
  <c r="S469" i="4"/>
  <c r="T469" i="4"/>
  <c r="U469" i="4"/>
  <c r="V469" i="4"/>
  <c r="R470" i="4"/>
  <c r="S470" i="4"/>
  <c r="T470" i="4"/>
  <c r="U470" i="4"/>
  <c r="V470" i="4"/>
  <c r="R471" i="4"/>
  <c r="S471" i="4"/>
  <c r="T471" i="4"/>
  <c r="U471" i="4"/>
  <c r="V471" i="4"/>
  <c r="R472" i="4"/>
  <c r="S472" i="4"/>
  <c r="T472" i="4"/>
  <c r="U472" i="4"/>
  <c r="V472" i="4"/>
  <c r="R473" i="4"/>
  <c r="S473" i="4"/>
  <c r="T473" i="4"/>
  <c r="U473" i="4"/>
  <c r="V473" i="4"/>
  <c r="R474" i="4"/>
  <c r="S474" i="4"/>
  <c r="T474" i="4"/>
  <c r="U474" i="4"/>
  <c r="V474" i="4"/>
  <c r="R475" i="4"/>
  <c r="S475" i="4"/>
  <c r="T475" i="4"/>
  <c r="U475" i="4"/>
  <c r="V475" i="4"/>
  <c r="R476" i="4"/>
  <c r="S476" i="4"/>
  <c r="T476" i="4"/>
  <c r="U476" i="4"/>
  <c r="V476" i="4"/>
  <c r="R477" i="4"/>
  <c r="S477" i="4"/>
  <c r="T477" i="4"/>
  <c r="U477" i="4"/>
  <c r="V477" i="4"/>
  <c r="R478" i="4"/>
  <c r="S478" i="4"/>
  <c r="T478" i="4"/>
  <c r="U478" i="4"/>
  <c r="V478" i="4"/>
  <c r="R479" i="4"/>
  <c r="S479" i="4"/>
  <c r="T479" i="4"/>
  <c r="U479" i="4"/>
  <c r="V479" i="4"/>
  <c r="R480" i="4"/>
  <c r="S480" i="4"/>
  <c r="T480" i="4"/>
  <c r="U480" i="4"/>
  <c r="V480" i="4"/>
  <c r="R481" i="4"/>
  <c r="S481" i="4"/>
  <c r="T481" i="4"/>
  <c r="U481" i="4"/>
  <c r="V481" i="4"/>
  <c r="R482" i="4"/>
  <c r="S482" i="4"/>
  <c r="T482" i="4"/>
  <c r="U482" i="4"/>
  <c r="V482" i="4"/>
  <c r="R483" i="4"/>
  <c r="S483" i="4"/>
  <c r="T483" i="4"/>
  <c r="U483" i="4"/>
  <c r="V483" i="4"/>
  <c r="R484" i="4"/>
  <c r="S484" i="4"/>
  <c r="T484" i="4"/>
  <c r="U484" i="4"/>
  <c r="V484" i="4"/>
  <c r="R485" i="4"/>
  <c r="S485" i="4"/>
  <c r="T485" i="4"/>
  <c r="U485" i="4"/>
  <c r="V485" i="4"/>
  <c r="R486" i="4"/>
  <c r="S486" i="4"/>
  <c r="T486" i="4"/>
  <c r="U486" i="4"/>
  <c r="V486" i="4"/>
  <c r="R487" i="4"/>
  <c r="S487" i="4"/>
  <c r="T487" i="4"/>
  <c r="U487" i="4"/>
  <c r="V487" i="4"/>
  <c r="R488" i="4"/>
  <c r="S488" i="4"/>
  <c r="T488" i="4"/>
  <c r="U488" i="4"/>
  <c r="V488" i="4"/>
  <c r="R489" i="4"/>
  <c r="S489" i="4"/>
  <c r="T489" i="4"/>
  <c r="U489" i="4"/>
  <c r="V489" i="4"/>
  <c r="R490" i="4"/>
  <c r="S490" i="4"/>
  <c r="T490" i="4"/>
  <c r="U490" i="4"/>
  <c r="V490" i="4"/>
  <c r="R491" i="4"/>
  <c r="S491" i="4"/>
  <c r="T491" i="4"/>
  <c r="U491" i="4"/>
  <c r="V491" i="4"/>
  <c r="R492" i="4"/>
  <c r="S492" i="4"/>
  <c r="T492" i="4"/>
  <c r="U492" i="4"/>
  <c r="V492" i="4"/>
  <c r="R493" i="4"/>
  <c r="S493" i="4"/>
  <c r="T493" i="4"/>
  <c r="U493" i="4"/>
  <c r="V493" i="4"/>
  <c r="R494" i="4"/>
  <c r="S494" i="4"/>
  <c r="T494" i="4"/>
  <c r="U494" i="4"/>
  <c r="V494" i="4"/>
  <c r="R495" i="4"/>
  <c r="S495" i="4"/>
  <c r="T495" i="4"/>
  <c r="U495" i="4"/>
  <c r="V495" i="4"/>
  <c r="R496" i="4"/>
  <c r="S496" i="4"/>
  <c r="T496" i="4"/>
  <c r="U496" i="4"/>
  <c r="V496" i="4"/>
  <c r="R497" i="4"/>
  <c r="S497" i="4"/>
  <c r="T497" i="4"/>
  <c r="U497" i="4"/>
  <c r="V497" i="4"/>
  <c r="R498" i="4"/>
  <c r="S498" i="4"/>
  <c r="T498" i="4"/>
  <c r="U498" i="4"/>
  <c r="V498" i="4"/>
  <c r="R499" i="4"/>
  <c r="S499" i="4"/>
  <c r="T499" i="4"/>
  <c r="U499" i="4"/>
  <c r="V499" i="4"/>
  <c r="R500" i="4"/>
  <c r="S500" i="4"/>
  <c r="T500" i="4"/>
  <c r="U500" i="4"/>
  <c r="V500" i="4"/>
  <c r="R501" i="4"/>
  <c r="S501" i="4"/>
  <c r="T501" i="4"/>
  <c r="U501" i="4"/>
  <c r="V501" i="4"/>
  <c r="R502" i="4"/>
  <c r="S502" i="4"/>
  <c r="T502" i="4"/>
  <c r="U502" i="4"/>
  <c r="V502" i="4"/>
  <c r="R503" i="4"/>
  <c r="S503" i="4"/>
  <c r="T503" i="4"/>
  <c r="U503" i="4"/>
  <c r="V503" i="4"/>
  <c r="R504" i="4"/>
  <c r="S504" i="4"/>
  <c r="T504" i="4"/>
  <c r="U504" i="4"/>
  <c r="V504" i="4"/>
  <c r="R505" i="4"/>
  <c r="S505" i="4"/>
  <c r="T505" i="4"/>
  <c r="U505" i="4"/>
  <c r="V505" i="4"/>
  <c r="R506" i="4"/>
  <c r="S506" i="4"/>
  <c r="T506" i="4"/>
  <c r="U506" i="4"/>
  <c r="V506" i="4"/>
  <c r="R507" i="4"/>
  <c r="S507" i="4"/>
  <c r="T507" i="4"/>
  <c r="U507" i="4"/>
  <c r="V507" i="4"/>
  <c r="R508" i="4"/>
  <c r="S508" i="4"/>
  <c r="T508" i="4"/>
  <c r="U508" i="4"/>
  <c r="V508" i="4"/>
  <c r="R509" i="4"/>
  <c r="S509" i="4"/>
  <c r="T509" i="4"/>
  <c r="U509" i="4"/>
  <c r="V509" i="4"/>
  <c r="R510" i="4"/>
  <c r="S510" i="4"/>
  <c r="T510" i="4"/>
  <c r="U510" i="4"/>
  <c r="V510" i="4"/>
  <c r="R511" i="4"/>
  <c r="S511" i="4"/>
  <c r="T511" i="4"/>
  <c r="U511" i="4"/>
  <c r="V511" i="4"/>
  <c r="R512" i="4"/>
  <c r="S512" i="4"/>
  <c r="T512" i="4"/>
  <c r="U512" i="4"/>
  <c r="V512" i="4"/>
  <c r="R513" i="4"/>
  <c r="S513" i="4"/>
  <c r="T513" i="4"/>
  <c r="U513" i="4"/>
  <c r="V513" i="4"/>
  <c r="R514" i="4"/>
  <c r="S514" i="4"/>
  <c r="T514" i="4"/>
  <c r="U514" i="4"/>
  <c r="V514" i="4"/>
  <c r="R515" i="4"/>
  <c r="S515" i="4"/>
  <c r="T515" i="4"/>
  <c r="U515" i="4"/>
  <c r="V515" i="4"/>
  <c r="R516" i="4"/>
  <c r="S516" i="4"/>
  <c r="T516" i="4"/>
  <c r="U516" i="4"/>
  <c r="V516" i="4"/>
  <c r="R517" i="4"/>
  <c r="S517" i="4"/>
  <c r="T517" i="4"/>
  <c r="U517" i="4"/>
  <c r="V517" i="4"/>
  <c r="R518" i="4"/>
  <c r="S518" i="4"/>
  <c r="T518" i="4"/>
  <c r="U518" i="4"/>
  <c r="V518" i="4"/>
  <c r="R519" i="4"/>
  <c r="S519" i="4"/>
  <c r="T519" i="4"/>
  <c r="U519" i="4"/>
  <c r="V519" i="4"/>
  <c r="R520" i="4"/>
  <c r="S520" i="4"/>
  <c r="T520" i="4"/>
  <c r="U520" i="4"/>
  <c r="V520" i="4"/>
  <c r="R521" i="4"/>
  <c r="S521" i="4"/>
  <c r="T521" i="4"/>
  <c r="U521" i="4"/>
  <c r="V521" i="4"/>
  <c r="R522" i="4"/>
  <c r="S522" i="4"/>
  <c r="T522" i="4"/>
  <c r="U522" i="4"/>
  <c r="V522" i="4"/>
  <c r="R523" i="4"/>
  <c r="S523" i="4"/>
  <c r="T523" i="4"/>
  <c r="U523" i="4"/>
  <c r="V523" i="4"/>
  <c r="R524" i="4"/>
  <c r="S524" i="4"/>
  <c r="T524" i="4"/>
  <c r="U524" i="4"/>
  <c r="V524" i="4"/>
  <c r="R525" i="4"/>
  <c r="S525" i="4"/>
  <c r="T525" i="4"/>
  <c r="U525" i="4"/>
  <c r="V525" i="4"/>
  <c r="R526" i="4"/>
  <c r="S526" i="4"/>
  <c r="T526" i="4"/>
  <c r="U526" i="4"/>
  <c r="V526" i="4"/>
  <c r="R527" i="4"/>
  <c r="S527" i="4"/>
  <c r="T527" i="4"/>
  <c r="U527" i="4"/>
  <c r="V527" i="4"/>
  <c r="R528" i="4"/>
  <c r="S528" i="4"/>
  <c r="T528" i="4"/>
  <c r="U528" i="4"/>
  <c r="V528" i="4"/>
  <c r="R529" i="4"/>
  <c r="S529" i="4"/>
  <c r="T529" i="4"/>
  <c r="U529" i="4"/>
  <c r="V529" i="4"/>
  <c r="R530" i="4"/>
  <c r="S530" i="4"/>
  <c r="T530" i="4"/>
  <c r="U530" i="4"/>
  <c r="V530" i="4"/>
  <c r="R531" i="4"/>
  <c r="S531" i="4"/>
  <c r="T531" i="4"/>
  <c r="U531" i="4"/>
  <c r="V531" i="4"/>
  <c r="R532" i="4"/>
  <c r="S532" i="4"/>
  <c r="T532" i="4"/>
  <c r="U532" i="4"/>
  <c r="V532" i="4"/>
  <c r="R533" i="4"/>
  <c r="S533" i="4"/>
  <c r="T533" i="4"/>
  <c r="U533" i="4"/>
  <c r="V533" i="4"/>
  <c r="R534" i="4"/>
  <c r="S534" i="4"/>
  <c r="T534" i="4"/>
  <c r="U534" i="4"/>
  <c r="V534" i="4"/>
  <c r="R535" i="4"/>
  <c r="S535" i="4"/>
  <c r="T535" i="4"/>
  <c r="U535" i="4"/>
  <c r="V535" i="4"/>
  <c r="R536" i="4"/>
  <c r="S536" i="4"/>
  <c r="T536" i="4"/>
  <c r="U536" i="4"/>
  <c r="V536" i="4"/>
  <c r="R537" i="4"/>
  <c r="S537" i="4"/>
  <c r="T537" i="4"/>
  <c r="U537" i="4"/>
  <c r="V537" i="4"/>
  <c r="R538" i="4"/>
  <c r="S538" i="4"/>
  <c r="T538" i="4"/>
  <c r="U538" i="4"/>
  <c r="V538" i="4"/>
  <c r="R539" i="4"/>
  <c r="S539" i="4"/>
  <c r="T539" i="4"/>
  <c r="U539" i="4"/>
  <c r="V539" i="4"/>
  <c r="R540" i="4"/>
  <c r="S540" i="4"/>
  <c r="T540" i="4"/>
  <c r="U540" i="4"/>
  <c r="V540" i="4"/>
  <c r="R541" i="4"/>
  <c r="S541" i="4"/>
  <c r="T541" i="4"/>
  <c r="U541" i="4"/>
  <c r="V541" i="4"/>
  <c r="R542" i="4"/>
  <c r="S542" i="4"/>
  <c r="T542" i="4"/>
  <c r="U542" i="4"/>
  <c r="V542" i="4"/>
  <c r="R543" i="4"/>
  <c r="S543" i="4"/>
  <c r="T543" i="4"/>
  <c r="U543" i="4"/>
  <c r="V543" i="4"/>
  <c r="R544" i="4"/>
  <c r="S544" i="4"/>
  <c r="T544" i="4"/>
  <c r="U544" i="4"/>
  <c r="V544" i="4"/>
  <c r="R545" i="4"/>
  <c r="S545" i="4"/>
  <c r="T545" i="4"/>
  <c r="U545" i="4"/>
  <c r="V545" i="4"/>
  <c r="R546" i="4"/>
  <c r="S546" i="4"/>
  <c r="T546" i="4"/>
  <c r="U546" i="4"/>
  <c r="V546" i="4"/>
  <c r="R547" i="4"/>
  <c r="S547" i="4"/>
  <c r="T547" i="4"/>
  <c r="U547" i="4"/>
  <c r="V547" i="4"/>
  <c r="R548" i="4"/>
  <c r="S548" i="4"/>
  <c r="T548" i="4"/>
  <c r="U548" i="4"/>
  <c r="V548" i="4"/>
  <c r="R549" i="4"/>
  <c r="S549" i="4"/>
  <c r="T549" i="4"/>
  <c r="U549" i="4"/>
  <c r="V549" i="4"/>
  <c r="R550" i="4"/>
  <c r="S550" i="4"/>
  <c r="T550" i="4"/>
  <c r="U550" i="4"/>
  <c r="V550" i="4"/>
  <c r="R551" i="4"/>
  <c r="S551" i="4"/>
  <c r="T551" i="4"/>
  <c r="U551" i="4"/>
  <c r="V551" i="4"/>
  <c r="R552" i="4"/>
  <c r="S552" i="4"/>
  <c r="T552" i="4"/>
  <c r="U552" i="4"/>
  <c r="V552" i="4"/>
  <c r="R553" i="4"/>
  <c r="S553" i="4"/>
  <c r="T553" i="4"/>
  <c r="U553" i="4"/>
  <c r="V553" i="4"/>
  <c r="R554" i="4"/>
  <c r="S554" i="4"/>
  <c r="T554" i="4"/>
  <c r="U554" i="4"/>
  <c r="V554" i="4"/>
  <c r="R555" i="4"/>
  <c r="S555" i="4"/>
  <c r="T555" i="4"/>
  <c r="U555" i="4"/>
  <c r="V555" i="4"/>
  <c r="R556" i="4"/>
  <c r="S556" i="4"/>
  <c r="T556" i="4"/>
  <c r="U556" i="4"/>
  <c r="V556" i="4"/>
  <c r="R557" i="4"/>
  <c r="S557" i="4"/>
  <c r="T557" i="4"/>
  <c r="U557" i="4"/>
  <c r="V557" i="4"/>
  <c r="R558" i="4"/>
  <c r="S558" i="4"/>
  <c r="T558" i="4"/>
  <c r="U558" i="4"/>
  <c r="V558" i="4"/>
  <c r="R559" i="4"/>
  <c r="S559" i="4"/>
  <c r="T559" i="4"/>
  <c r="U559" i="4"/>
  <c r="V559" i="4"/>
  <c r="R560" i="4"/>
  <c r="S560" i="4"/>
  <c r="T560" i="4"/>
  <c r="U560" i="4"/>
  <c r="V560" i="4"/>
  <c r="R561" i="4"/>
  <c r="S561" i="4"/>
  <c r="T561" i="4"/>
  <c r="U561" i="4"/>
  <c r="V561" i="4"/>
  <c r="R562" i="4"/>
  <c r="S562" i="4"/>
  <c r="T562" i="4"/>
  <c r="U562" i="4"/>
  <c r="V562" i="4"/>
  <c r="R563" i="4"/>
  <c r="S563" i="4"/>
  <c r="T563" i="4"/>
  <c r="U563" i="4"/>
  <c r="V563" i="4"/>
  <c r="R564" i="4"/>
  <c r="S564" i="4"/>
  <c r="T564" i="4"/>
  <c r="U564" i="4"/>
  <c r="V564" i="4"/>
  <c r="R565" i="4"/>
  <c r="S565" i="4"/>
  <c r="T565" i="4"/>
  <c r="U565" i="4"/>
  <c r="V565" i="4"/>
  <c r="R566" i="4"/>
  <c r="S566" i="4"/>
  <c r="T566" i="4"/>
  <c r="U566" i="4"/>
  <c r="V566" i="4"/>
  <c r="R567" i="4"/>
  <c r="S567" i="4"/>
  <c r="T567" i="4"/>
  <c r="U567" i="4"/>
  <c r="V567" i="4"/>
  <c r="R568" i="4"/>
  <c r="S568" i="4"/>
  <c r="T568" i="4"/>
  <c r="U568" i="4"/>
  <c r="V568" i="4"/>
  <c r="R569" i="4"/>
  <c r="S569" i="4"/>
  <c r="T569" i="4"/>
  <c r="U569" i="4"/>
  <c r="V569" i="4"/>
  <c r="R570" i="4"/>
  <c r="S570" i="4"/>
  <c r="T570" i="4"/>
  <c r="U570" i="4"/>
  <c r="V570" i="4"/>
  <c r="R571" i="4"/>
  <c r="S571" i="4"/>
  <c r="T571" i="4"/>
  <c r="U571" i="4"/>
  <c r="V571" i="4"/>
  <c r="R572" i="4"/>
  <c r="S572" i="4"/>
  <c r="T572" i="4"/>
  <c r="U572" i="4"/>
  <c r="V572" i="4"/>
  <c r="R573" i="4"/>
  <c r="S573" i="4"/>
  <c r="T573" i="4"/>
  <c r="U573" i="4"/>
  <c r="V573" i="4"/>
  <c r="R574" i="4"/>
  <c r="S574" i="4"/>
  <c r="T574" i="4"/>
  <c r="U574" i="4"/>
  <c r="V574" i="4"/>
  <c r="R575" i="4"/>
  <c r="S575" i="4"/>
  <c r="T575" i="4"/>
  <c r="U575" i="4"/>
  <c r="V575" i="4"/>
  <c r="R576" i="4"/>
  <c r="S576" i="4"/>
  <c r="T576" i="4"/>
  <c r="U576" i="4"/>
  <c r="V576" i="4"/>
  <c r="R577" i="4"/>
  <c r="S577" i="4"/>
  <c r="T577" i="4"/>
  <c r="U577" i="4"/>
  <c r="V577" i="4"/>
  <c r="R578" i="4"/>
  <c r="S578" i="4"/>
  <c r="T578" i="4"/>
  <c r="U578" i="4"/>
  <c r="V578" i="4"/>
  <c r="R579" i="4"/>
  <c r="S579" i="4"/>
  <c r="T579" i="4"/>
  <c r="U579" i="4"/>
  <c r="V579" i="4"/>
  <c r="R580" i="4"/>
  <c r="S580" i="4"/>
  <c r="T580" i="4"/>
  <c r="U580" i="4"/>
  <c r="V580" i="4"/>
  <c r="R581" i="4"/>
  <c r="S581" i="4"/>
  <c r="T581" i="4"/>
  <c r="U581" i="4"/>
  <c r="V581" i="4"/>
  <c r="R582" i="4"/>
  <c r="S582" i="4"/>
  <c r="T582" i="4"/>
  <c r="U582" i="4"/>
  <c r="V582" i="4"/>
  <c r="R583" i="4"/>
  <c r="S583" i="4"/>
  <c r="T583" i="4"/>
  <c r="U583" i="4"/>
  <c r="V583" i="4"/>
  <c r="R584" i="4"/>
  <c r="S584" i="4"/>
  <c r="T584" i="4"/>
  <c r="U584" i="4"/>
  <c r="V584" i="4"/>
  <c r="R585" i="4"/>
  <c r="S585" i="4"/>
  <c r="T585" i="4"/>
  <c r="U585" i="4"/>
  <c r="V585" i="4"/>
  <c r="R586" i="4"/>
  <c r="S586" i="4"/>
  <c r="T586" i="4"/>
  <c r="U586" i="4"/>
  <c r="V586" i="4"/>
  <c r="R587" i="4"/>
  <c r="S587" i="4"/>
  <c r="T587" i="4"/>
  <c r="U587" i="4"/>
  <c r="V587" i="4"/>
  <c r="R588" i="4"/>
  <c r="S588" i="4"/>
  <c r="T588" i="4"/>
  <c r="U588" i="4"/>
  <c r="V588" i="4"/>
  <c r="R589" i="4"/>
  <c r="S589" i="4"/>
  <c r="T589" i="4"/>
  <c r="U589" i="4"/>
  <c r="V589" i="4"/>
  <c r="R590" i="4"/>
  <c r="S590" i="4"/>
  <c r="T590" i="4"/>
  <c r="U590" i="4"/>
  <c r="V590" i="4"/>
  <c r="R591" i="4"/>
  <c r="S591" i="4"/>
  <c r="T591" i="4"/>
  <c r="U591" i="4"/>
  <c r="V591" i="4"/>
  <c r="R592" i="4"/>
  <c r="S592" i="4"/>
  <c r="T592" i="4"/>
  <c r="U592" i="4"/>
  <c r="V592" i="4"/>
  <c r="R593" i="4"/>
  <c r="S593" i="4"/>
  <c r="T593" i="4"/>
  <c r="U593" i="4"/>
  <c r="V593" i="4"/>
  <c r="R594" i="4"/>
  <c r="S594" i="4"/>
  <c r="T594" i="4"/>
  <c r="U594" i="4"/>
  <c r="V594" i="4"/>
  <c r="R595" i="4"/>
  <c r="S595" i="4"/>
  <c r="T595" i="4"/>
  <c r="U595" i="4"/>
  <c r="V595" i="4"/>
  <c r="R596" i="4"/>
  <c r="S596" i="4"/>
  <c r="T596" i="4"/>
  <c r="U596" i="4"/>
  <c r="V596" i="4"/>
  <c r="R597" i="4"/>
  <c r="S597" i="4"/>
  <c r="T597" i="4"/>
  <c r="U597" i="4"/>
  <c r="V597" i="4"/>
  <c r="R598" i="4"/>
  <c r="S598" i="4"/>
  <c r="T598" i="4"/>
  <c r="U598" i="4"/>
  <c r="V598" i="4"/>
  <c r="R599" i="4"/>
  <c r="S599" i="4"/>
  <c r="T599" i="4"/>
  <c r="U599" i="4"/>
  <c r="V599" i="4"/>
  <c r="R600" i="4"/>
  <c r="S600" i="4"/>
  <c r="T600" i="4"/>
  <c r="U600" i="4"/>
  <c r="V600" i="4"/>
  <c r="R601" i="4"/>
  <c r="S601" i="4"/>
  <c r="T601" i="4"/>
  <c r="U601" i="4"/>
  <c r="V601" i="4"/>
  <c r="R602" i="4"/>
  <c r="S602" i="4"/>
  <c r="T602" i="4"/>
  <c r="U602" i="4"/>
  <c r="V602" i="4"/>
  <c r="R603" i="4"/>
  <c r="S603" i="4"/>
  <c r="T603" i="4"/>
  <c r="U603" i="4"/>
  <c r="V603" i="4"/>
  <c r="R604" i="4"/>
  <c r="S604" i="4"/>
  <c r="T604" i="4"/>
  <c r="U604" i="4"/>
  <c r="V604" i="4"/>
  <c r="R605" i="4"/>
  <c r="S605" i="4"/>
  <c r="T605" i="4"/>
  <c r="U605" i="4"/>
  <c r="V605" i="4"/>
  <c r="R606" i="4"/>
  <c r="S606" i="4"/>
  <c r="T606" i="4"/>
  <c r="U606" i="4"/>
  <c r="V606" i="4"/>
  <c r="R607" i="4"/>
  <c r="S607" i="4"/>
  <c r="T607" i="4"/>
  <c r="U607" i="4"/>
  <c r="V607" i="4"/>
  <c r="R608" i="4"/>
  <c r="S608" i="4"/>
  <c r="T608" i="4"/>
  <c r="U608" i="4"/>
  <c r="V608" i="4"/>
  <c r="R609" i="4"/>
  <c r="S609" i="4"/>
  <c r="T609" i="4"/>
  <c r="U609" i="4"/>
  <c r="V609" i="4"/>
  <c r="R610" i="4"/>
  <c r="S610" i="4"/>
  <c r="T610" i="4"/>
  <c r="U610" i="4"/>
  <c r="V610" i="4"/>
  <c r="R611" i="4"/>
  <c r="S611" i="4"/>
  <c r="T611" i="4"/>
  <c r="U611" i="4"/>
  <c r="V611" i="4"/>
  <c r="R612" i="4"/>
  <c r="S612" i="4"/>
  <c r="T612" i="4"/>
  <c r="U612" i="4"/>
  <c r="V612" i="4"/>
  <c r="R613" i="4"/>
  <c r="S613" i="4"/>
  <c r="T613" i="4"/>
  <c r="U613" i="4"/>
  <c r="V613" i="4"/>
  <c r="R614" i="4"/>
  <c r="S614" i="4"/>
  <c r="T614" i="4"/>
  <c r="U614" i="4"/>
  <c r="V614" i="4"/>
  <c r="R615" i="4"/>
  <c r="S615" i="4"/>
  <c r="T615" i="4"/>
  <c r="U615" i="4"/>
  <c r="V615" i="4"/>
  <c r="R616" i="4"/>
  <c r="S616" i="4"/>
  <c r="T616" i="4"/>
  <c r="U616" i="4"/>
  <c r="V616" i="4"/>
  <c r="R617" i="4"/>
  <c r="S617" i="4"/>
  <c r="T617" i="4"/>
  <c r="U617" i="4"/>
  <c r="V617" i="4"/>
  <c r="R618" i="4"/>
  <c r="S618" i="4"/>
  <c r="T618" i="4"/>
  <c r="U618" i="4"/>
  <c r="V618" i="4"/>
  <c r="R619" i="4"/>
  <c r="S619" i="4"/>
  <c r="T619" i="4"/>
  <c r="U619" i="4"/>
  <c r="V619" i="4"/>
  <c r="R620" i="4"/>
  <c r="S620" i="4"/>
  <c r="T620" i="4"/>
  <c r="U620" i="4"/>
  <c r="V620" i="4"/>
  <c r="R621" i="4"/>
  <c r="S621" i="4"/>
  <c r="T621" i="4"/>
  <c r="U621" i="4"/>
  <c r="V621" i="4"/>
  <c r="R622" i="4"/>
  <c r="S622" i="4"/>
  <c r="T622" i="4"/>
  <c r="U622" i="4"/>
  <c r="V622" i="4"/>
  <c r="R623" i="4"/>
  <c r="S623" i="4"/>
  <c r="T623" i="4"/>
  <c r="U623" i="4"/>
  <c r="V623" i="4"/>
  <c r="R624" i="4"/>
  <c r="S624" i="4"/>
  <c r="T624" i="4"/>
  <c r="U624" i="4"/>
  <c r="V624" i="4"/>
  <c r="R625" i="4"/>
  <c r="S625" i="4"/>
  <c r="T625" i="4"/>
  <c r="U625" i="4"/>
  <c r="V625" i="4"/>
  <c r="R626" i="4"/>
  <c r="S626" i="4"/>
  <c r="T626" i="4"/>
  <c r="U626" i="4"/>
  <c r="V626" i="4"/>
  <c r="R627" i="4"/>
  <c r="S627" i="4"/>
  <c r="T627" i="4"/>
  <c r="U627" i="4"/>
  <c r="V627" i="4"/>
  <c r="R628" i="4"/>
  <c r="S628" i="4"/>
  <c r="T628" i="4"/>
  <c r="U628" i="4"/>
  <c r="V628" i="4"/>
  <c r="R629" i="4"/>
  <c r="S629" i="4"/>
  <c r="T629" i="4"/>
  <c r="U629" i="4"/>
  <c r="V629" i="4"/>
  <c r="R630" i="4"/>
  <c r="S630" i="4"/>
  <c r="T630" i="4"/>
  <c r="U630" i="4"/>
  <c r="V630" i="4"/>
  <c r="R631" i="4"/>
  <c r="S631" i="4"/>
  <c r="T631" i="4"/>
  <c r="U631" i="4"/>
  <c r="V631" i="4"/>
  <c r="R632" i="4"/>
  <c r="S632" i="4"/>
  <c r="T632" i="4"/>
  <c r="U632" i="4"/>
  <c r="V632" i="4"/>
  <c r="R633" i="4"/>
  <c r="S633" i="4"/>
  <c r="T633" i="4"/>
  <c r="U633" i="4"/>
  <c r="V633" i="4"/>
  <c r="R634" i="4"/>
  <c r="S634" i="4"/>
  <c r="T634" i="4"/>
  <c r="U634" i="4"/>
  <c r="V634" i="4"/>
  <c r="R635" i="4"/>
  <c r="S635" i="4"/>
  <c r="T635" i="4"/>
  <c r="U635" i="4"/>
  <c r="V635" i="4"/>
  <c r="R636" i="4"/>
  <c r="S636" i="4"/>
  <c r="T636" i="4"/>
  <c r="U636" i="4"/>
  <c r="V636" i="4"/>
  <c r="R637" i="4"/>
  <c r="S637" i="4"/>
  <c r="T637" i="4"/>
  <c r="U637" i="4"/>
  <c r="V637" i="4"/>
  <c r="R638" i="4"/>
  <c r="S638" i="4"/>
  <c r="T638" i="4"/>
  <c r="U638" i="4"/>
  <c r="V638" i="4"/>
  <c r="R639" i="4"/>
  <c r="S639" i="4"/>
  <c r="T639" i="4"/>
  <c r="U639" i="4"/>
  <c r="V639" i="4"/>
  <c r="R640" i="4"/>
  <c r="S640" i="4"/>
  <c r="T640" i="4"/>
  <c r="U640" i="4"/>
  <c r="V640" i="4"/>
  <c r="R641" i="4"/>
  <c r="S641" i="4"/>
  <c r="T641" i="4"/>
  <c r="U641" i="4"/>
  <c r="V641" i="4"/>
  <c r="R642" i="4"/>
  <c r="S642" i="4"/>
  <c r="T642" i="4"/>
  <c r="U642" i="4"/>
  <c r="V642" i="4"/>
  <c r="R643" i="4"/>
  <c r="S643" i="4"/>
  <c r="T643" i="4"/>
  <c r="U643" i="4"/>
  <c r="V643" i="4"/>
  <c r="R644" i="4"/>
  <c r="S644" i="4"/>
  <c r="T644" i="4"/>
  <c r="U644" i="4"/>
  <c r="V644" i="4"/>
  <c r="R645" i="4"/>
  <c r="S645" i="4"/>
  <c r="T645" i="4"/>
  <c r="U645" i="4"/>
  <c r="V645" i="4"/>
  <c r="R646" i="4"/>
  <c r="S646" i="4"/>
  <c r="T646" i="4"/>
  <c r="U646" i="4"/>
  <c r="V646" i="4"/>
  <c r="R647" i="4"/>
  <c r="S647" i="4"/>
  <c r="T647" i="4"/>
  <c r="U647" i="4"/>
  <c r="V647" i="4"/>
  <c r="R648" i="4"/>
  <c r="S648" i="4"/>
  <c r="T648" i="4"/>
  <c r="U648" i="4"/>
  <c r="V648" i="4"/>
  <c r="R649" i="4"/>
  <c r="S649" i="4"/>
  <c r="T649" i="4"/>
  <c r="U649" i="4"/>
  <c r="V649" i="4"/>
  <c r="R650" i="4"/>
  <c r="S650" i="4"/>
  <c r="T650" i="4"/>
  <c r="U650" i="4"/>
  <c r="V650" i="4"/>
  <c r="R651" i="4"/>
  <c r="S651" i="4"/>
  <c r="T651" i="4"/>
  <c r="U651" i="4"/>
  <c r="V651" i="4"/>
  <c r="R652" i="4"/>
  <c r="S652" i="4"/>
  <c r="T652" i="4"/>
  <c r="U652" i="4"/>
  <c r="V652" i="4"/>
  <c r="R653" i="4"/>
  <c r="S653" i="4"/>
  <c r="T653" i="4"/>
  <c r="U653" i="4"/>
  <c r="V653" i="4"/>
  <c r="R654" i="4"/>
  <c r="S654" i="4"/>
  <c r="T654" i="4"/>
  <c r="U654" i="4"/>
  <c r="V654" i="4"/>
  <c r="R655" i="4"/>
  <c r="S655" i="4"/>
  <c r="T655" i="4"/>
  <c r="U655" i="4"/>
  <c r="V655" i="4"/>
  <c r="R656" i="4"/>
  <c r="S656" i="4"/>
  <c r="T656" i="4"/>
  <c r="U656" i="4"/>
  <c r="V656" i="4"/>
  <c r="R657" i="4"/>
  <c r="S657" i="4"/>
  <c r="T657" i="4"/>
  <c r="U657" i="4"/>
  <c r="V657" i="4"/>
  <c r="R658" i="4"/>
  <c r="S658" i="4"/>
  <c r="T658" i="4"/>
  <c r="U658" i="4"/>
  <c r="V658" i="4"/>
  <c r="R659" i="4"/>
  <c r="S659" i="4"/>
  <c r="T659" i="4"/>
  <c r="U659" i="4"/>
  <c r="V659" i="4"/>
  <c r="R660" i="4"/>
  <c r="S660" i="4"/>
  <c r="T660" i="4"/>
  <c r="U660" i="4"/>
  <c r="V660" i="4"/>
  <c r="R661" i="4"/>
  <c r="S661" i="4"/>
  <c r="T661" i="4"/>
  <c r="U661" i="4"/>
  <c r="V661" i="4"/>
  <c r="R662" i="4"/>
  <c r="S662" i="4"/>
  <c r="T662" i="4"/>
  <c r="U662" i="4"/>
  <c r="V662" i="4"/>
  <c r="R663" i="4"/>
  <c r="S663" i="4"/>
  <c r="T663" i="4"/>
  <c r="U663" i="4"/>
  <c r="V663" i="4"/>
  <c r="R664" i="4"/>
  <c r="S664" i="4"/>
  <c r="T664" i="4"/>
  <c r="U664" i="4"/>
  <c r="V664" i="4"/>
  <c r="R665" i="4"/>
  <c r="S665" i="4"/>
  <c r="T665" i="4"/>
  <c r="U665" i="4"/>
  <c r="V665" i="4"/>
  <c r="R666" i="4"/>
  <c r="S666" i="4"/>
  <c r="T666" i="4"/>
  <c r="U666" i="4"/>
  <c r="V666" i="4"/>
  <c r="R667" i="4"/>
  <c r="S667" i="4"/>
  <c r="T667" i="4"/>
  <c r="U667" i="4"/>
  <c r="V667" i="4"/>
  <c r="R668" i="4"/>
  <c r="S668" i="4"/>
  <c r="T668" i="4"/>
  <c r="U668" i="4"/>
  <c r="V668" i="4"/>
  <c r="R669" i="4"/>
  <c r="S669" i="4"/>
  <c r="T669" i="4"/>
  <c r="U669" i="4"/>
  <c r="V669" i="4"/>
  <c r="R670" i="4"/>
  <c r="S670" i="4"/>
  <c r="T670" i="4"/>
  <c r="U670" i="4"/>
  <c r="V670" i="4"/>
  <c r="R671" i="4"/>
  <c r="S671" i="4"/>
  <c r="T671" i="4"/>
  <c r="U671" i="4"/>
  <c r="V671" i="4"/>
  <c r="R672" i="4"/>
  <c r="S672" i="4"/>
  <c r="T672" i="4"/>
  <c r="U672" i="4"/>
  <c r="V672" i="4"/>
  <c r="R673" i="4"/>
  <c r="S673" i="4"/>
  <c r="T673" i="4"/>
  <c r="U673" i="4"/>
  <c r="V673" i="4"/>
  <c r="R674" i="4"/>
  <c r="S674" i="4"/>
  <c r="T674" i="4"/>
  <c r="U674" i="4"/>
  <c r="V674" i="4"/>
  <c r="R675" i="4"/>
  <c r="S675" i="4"/>
  <c r="T675" i="4"/>
  <c r="U675" i="4"/>
  <c r="V675" i="4"/>
  <c r="R676" i="4"/>
  <c r="S676" i="4"/>
  <c r="T676" i="4"/>
  <c r="U676" i="4"/>
  <c r="V676" i="4"/>
  <c r="R677" i="4"/>
  <c r="S677" i="4"/>
  <c r="T677" i="4"/>
  <c r="U677" i="4"/>
  <c r="V677" i="4"/>
  <c r="R678" i="4"/>
  <c r="S678" i="4"/>
  <c r="T678" i="4"/>
  <c r="U678" i="4"/>
  <c r="V678" i="4"/>
  <c r="R679" i="4"/>
  <c r="S679" i="4"/>
  <c r="T679" i="4"/>
  <c r="U679" i="4"/>
  <c r="V679" i="4"/>
  <c r="R680" i="4"/>
  <c r="S680" i="4"/>
  <c r="T680" i="4"/>
  <c r="U680" i="4"/>
  <c r="V680" i="4"/>
  <c r="R681" i="4"/>
  <c r="S681" i="4"/>
  <c r="T681" i="4"/>
  <c r="U681" i="4"/>
  <c r="V681" i="4"/>
  <c r="R682" i="4"/>
  <c r="S682" i="4"/>
  <c r="T682" i="4"/>
  <c r="U682" i="4"/>
  <c r="V682" i="4"/>
  <c r="R683" i="4"/>
  <c r="S683" i="4"/>
  <c r="T683" i="4"/>
  <c r="U683" i="4"/>
  <c r="V683" i="4"/>
  <c r="R684" i="4"/>
  <c r="S684" i="4"/>
  <c r="T684" i="4"/>
  <c r="U684" i="4"/>
  <c r="V684" i="4"/>
  <c r="R685" i="4"/>
  <c r="S685" i="4"/>
  <c r="T685" i="4"/>
  <c r="U685" i="4"/>
  <c r="V685" i="4"/>
  <c r="R686" i="4"/>
  <c r="S686" i="4"/>
  <c r="T686" i="4"/>
  <c r="U686" i="4"/>
  <c r="V686" i="4"/>
  <c r="R687" i="4"/>
  <c r="S687" i="4"/>
  <c r="T687" i="4"/>
  <c r="U687" i="4"/>
  <c r="V687" i="4"/>
  <c r="R688" i="4"/>
  <c r="S688" i="4"/>
  <c r="T688" i="4"/>
  <c r="U688" i="4"/>
  <c r="V688" i="4"/>
  <c r="R689" i="4"/>
  <c r="S689" i="4"/>
  <c r="T689" i="4"/>
  <c r="U689" i="4"/>
  <c r="V689" i="4"/>
  <c r="R690" i="4"/>
  <c r="S690" i="4"/>
  <c r="T690" i="4"/>
  <c r="U690" i="4"/>
  <c r="V690" i="4"/>
  <c r="R691" i="4"/>
  <c r="S691" i="4"/>
  <c r="T691" i="4"/>
  <c r="U691" i="4"/>
  <c r="V691" i="4"/>
  <c r="R692" i="4"/>
  <c r="S692" i="4"/>
  <c r="T692" i="4"/>
  <c r="U692" i="4"/>
  <c r="V692" i="4"/>
  <c r="R693" i="4"/>
  <c r="S693" i="4"/>
  <c r="T693" i="4"/>
  <c r="U693" i="4"/>
  <c r="V693" i="4"/>
  <c r="R694" i="4"/>
  <c r="S694" i="4"/>
  <c r="T694" i="4"/>
  <c r="U694" i="4"/>
  <c r="V694" i="4"/>
  <c r="R695" i="4"/>
  <c r="S695" i="4"/>
  <c r="T695" i="4"/>
  <c r="U695" i="4"/>
  <c r="V695" i="4"/>
  <c r="R696" i="4"/>
  <c r="S696" i="4"/>
  <c r="T696" i="4"/>
  <c r="U696" i="4"/>
  <c r="V696" i="4"/>
  <c r="R697" i="4"/>
  <c r="S697" i="4"/>
  <c r="T697" i="4"/>
  <c r="U697" i="4"/>
  <c r="V697" i="4"/>
  <c r="R698" i="4"/>
  <c r="S698" i="4"/>
  <c r="T698" i="4"/>
  <c r="U698" i="4"/>
  <c r="V698" i="4"/>
  <c r="R699" i="4"/>
  <c r="S699" i="4"/>
  <c r="T699" i="4"/>
  <c r="U699" i="4"/>
  <c r="V699" i="4"/>
  <c r="R700" i="4"/>
  <c r="S700" i="4"/>
  <c r="T700" i="4"/>
  <c r="U700" i="4"/>
  <c r="V700" i="4"/>
  <c r="R701" i="4"/>
  <c r="S701" i="4"/>
  <c r="T701" i="4"/>
  <c r="U701" i="4"/>
  <c r="V701" i="4"/>
  <c r="R702" i="4"/>
  <c r="S702" i="4"/>
  <c r="T702" i="4"/>
  <c r="U702" i="4"/>
  <c r="V702" i="4"/>
  <c r="R703" i="4"/>
  <c r="S703" i="4"/>
  <c r="T703" i="4"/>
  <c r="U703" i="4"/>
  <c r="V703" i="4"/>
  <c r="R704" i="4"/>
  <c r="S704" i="4"/>
  <c r="T704" i="4"/>
  <c r="U704" i="4"/>
  <c r="V704" i="4"/>
  <c r="R705" i="4"/>
  <c r="S705" i="4"/>
  <c r="T705" i="4"/>
  <c r="U705" i="4"/>
  <c r="V705" i="4"/>
  <c r="R706" i="4"/>
  <c r="S706" i="4"/>
  <c r="T706" i="4"/>
  <c r="U706" i="4"/>
  <c r="V706" i="4"/>
  <c r="R707" i="4"/>
  <c r="S707" i="4"/>
  <c r="T707" i="4"/>
  <c r="U707" i="4"/>
  <c r="V707" i="4"/>
  <c r="R708" i="4"/>
  <c r="S708" i="4"/>
  <c r="T708" i="4"/>
  <c r="U708" i="4"/>
  <c r="V708" i="4"/>
  <c r="R709" i="4"/>
  <c r="S709" i="4"/>
  <c r="T709" i="4"/>
  <c r="U709" i="4"/>
  <c r="V709" i="4"/>
  <c r="R710" i="4"/>
  <c r="S710" i="4"/>
  <c r="T710" i="4"/>
  <c r="U710" i="4"/>
  <c r="V710" i="4"/>
  <c r="R711" i="4"/>
  <c r="S711" i="4"/>
  <c r="T711" i="4"/>
  <c r="U711" i="4"/>
  <c r="V711" i="4"/>
  <c r="R712" i="4"/>
  <c r="S712" i="4"/>
  <c r="T712" i="4"/>
  <c r="U712" i="4"/>
  <c r="V712" i="4"/>
  <c r="R713" i="4"/>
  <c r="S713" i="4"/>
  <c r="T713" i="4"/>
  <c r="U713" i="4"/>
  <c r="V713" i="4"/>
  <c r="R714" i="4"/>
  <c r="S714" i="4"/>
  <c r="T714" i="4"/>
  <c r="U714" i="4"/>
  <c r="V714" i="4"/>
  <c r="R715" i="4"/>
  <c r="S715" i="4"/>
  <c r="T715" i="4"/>
  <c r="U715" i="4"/>
  <c r="V715" i="4"/>
  <c r="R716" i="4"/>
  <c r="S716" i="4"/>
  <c r="T716" i="4"/>
  <c r="U716" i="4"/>
  <c r="V716" i="4"/>
  <c r="R717" i="4"/>
  <c r="S717" i="4"/>
  <c r="T717" i="4"/>
  <c r="U717" i="4"/>
  <c r="V717" i="4"/>
  <c r="R718" i="4"/>
  <c r="S718" i="4"/>
  <c r="T718" i="4"/>
  <c r="U718" i="4"/>
  <c r="V718" i="4"/>
  <c r="R719" i="4"/>
  <c r="S719" i="4"/>
  <c r="T719" i="4"/>
  <c r="U719" i="4"/>
  <c r="V719" i="4"/>
  <c r="R720" i="4"/>
  <c r="S720" i="4"/>
  <c r="T720" i="4"/>
  <c r="U720" i="4"/>
  <c r="V720" i="4"/>
  <c r="R721" i="4"/>
  <c r="S721" i="4"/>
  <c r="T721" i="4"/>
  <c r="U721" i="4"/>
  <c r="V721" i="4"/>
  <c r="R722" i="4"/>
  <c r="S722" i="4"/>
  <c r="T722" i="4"/>
  <c r="U722" i="4"/>
  <c r="V722" i="4"/>
  <c r="R723" i="4"/>
  <c r="S723" i="4"/>
  <c r="T723" i="4"/>
  <c r="U723" i="4"/>
  <c r="V723" i="4"/>
  <c r="R724" i="4"/>
  <c r="S724" i="4"/>
  <c r="T724" i="4"/>
  <c r="U724" i="4"/>
  <c r="V724" i="4"/>
  <c r="R725" i="4"/>
  <c r="S725" i="4"/>
  <c r="T725" i="4"/>
  <c r="U725" i="4"/>
  <c r="V725" i="4"/>
  <c r="R726" i="4"/>
  <c r="S726" i="4"/>
  <c r="T726" i="4"/>
  <c r="U726" i="4"/>
  <c r="V726" i="4"/>
  <c r="R727" i="4"/>
  <c r="S727" i="4"/>
  <c r="T727" i="4"/>
  <c r="U727" i="4"/>
  <c r="V727" i="4"/>
  <c r="R728" i="4"/>
  <c r="S728" i="4"/>
  <c r="T728" i="4"/>
  <c r="U728" i="4"/>
  <c r="V728" i="4"/>
  <c r="R729" i="4"/>
  <c r="S729" i="4"/>
  <c r="T729" i="4"/>
  <c r="U729" i="4"/>
  <c r="V729" i="4"/>
  <c r="R730" i="4"/>
  <c r="S730" i="4"/>
  <c r="T730" i="4"/>
  <c r="U730" i="4"/>
  <c r="V730" i="4"/>
  <c r="R731" i="4"/>
  <c r="S731" i="4"/>
  <c r="T731" i="4"/>
  <c r="U731" i="4"/>
  <c r="V731" i="4"/>
  <c r="R732" i="4"/>
  <c r="S732" i="4"/>
  <c r="T732" i="4"/>
  <c r="U732" i="4"/>
  <c r="V732" i="4"/>
  <c r="R733" i="4"/>
  <c r="S733" i="4"/>
  <c r="T733" i="4"/>
  <c r="U733" i="4"/>
  <c r="V733" i="4"/>
  <c r="R734" i="4"/>
  <c r="S734" i="4"/>
  <c r="T734" i="4"/>
  <c r="U734" i="4"/>
  <c r="V734" i="4"/>
  <c r="R735" i="4"/>
  <c r="S735" i="4"/>
  <c r="T735" i="4"/>
  <c r="U735" i="4"/>
  <c r="V735" i="4"/>
  <c r="R736" i="4"/>
  <c r="S736" i="4"/>
  <c r="T736" i="4"/>
  <c r="U736" i="4"/>
  <c r="V736" i="4"/>
  <c r="R737" i="4"/>
  <c r="S737" i="4"/>
  <c r="T737" i="4"/>
  <c r="U737" i="4"/>
  <c r="V737" i="4"/>
  <c r="R738" i="4"/>
  <c r="S738" i="4"/>
  <c r="T738" i="4"/>
  <c r="U738" i="4"/>
  <c r="V738" i="4"/>
  <c r="R739" i="4"/>
  <c r="S739" i="4"/>
  <c r="T739" i="4"/>
  <c r="U739" i="4"/>
  <c r="V739" i="4"/>
  <c r="R740" i="4"/>
  <c r="S740" i="4"/>
  <c r="T740" i="4"/>
  <c r="U740" i="4"/>
  <c r="V740" i="4"/>
  <c r="R741" i="4"/>
  <c r="S741" i="4"/>
  <c r="T741" i="4"/>
  <c r="U741" i="4"/>
  <c r="V741" i="4"/>
  <c r="R742" i="4"/>
  <c r="S742" i="4"/>
  <c r="T742" i="4"/>
  <c r="U742" i="4"/>
  <c r="V742" i="4"/>
  <c r="R743" i="4"/>
  <c r="S743" i="4"/>
  <c r="T743" i="4"/>
  <c r="U743" i="4"/>
  <c r="V743" i="4"/>
  <c r="R744" i="4"/>
  <c r="S744" i="4"/>
  <c r="T744" i="4"/>
  <c r="U744" i="4"/>
  <c r="V744" i="4"/>
  <c r="R745" i="4"/>
  <c r="S745" i="4"/>
  <c r="T745" i="4"/>
  <c r="U745" i="4"/>
  <c r="V745" i="4"/>
  <c r="R746" i="4"/>
  <c r="S746" i="4"/>
  <c r="T746" i="4"/>
  <c r="U746" i="4"/>
  <c r="V746" i="4"/>
  <c r="R747" i="4"/>
  <c r="S747" i="4"/>
  <c r="T747" i="4"/>
  <c r="U747" i="4"/>
  <c r="V747" i="4"/>
  <c r="R748" i="4"/>
  <c r="S748" i="4"/>
  <c r="T748" i="4"/>
  <c r="U748" i="4"/>
  <c r="V748" i="4"/>
  <c r="R749" i="4"/>
  <c r="S749" i="4"/>
  <c r="T749" i="4"/>
  <c r="U749" i="4"/>
  <c r="V749" i="4"/>
  <c r="R750" i="4"/>
  <c r="S750" i="4"/>
  <c r="T750" i="4"/>
  <c r="U750" i="4"/>
  <c r="V750" i="4"/>
  <c r="R751" i="4"/>
  <c r="S751" i="4"/>
  <c r="T751" i="4"/>
  <c r="U751" i="4"/>
  <c r="V751" i="4"/>
  <c r="R752" i="4"/>
  <c r="S752" i="4"/>
  <c r="T752" i="4"/>
  <c r="U752" i="4"/>
  <c r="V752" i="4"/>
  <c r="R753" i="4"/>
  <c r="S753" i="4"/>
  <c r="T753" i="4"/>
  <c r="U753" i="4"/>
  <c r="V753" i="4"/>
  <c r="R754" i="4"/>
  <c r="S754" i="4"/>
  <c r="T754" i="4"/>
  <c r="U754" i="4"/>
  <c r="V754" i="4"/>
  <c r="R755" i="4"/>
  <c r="S755" i="4"/>
  <c r="T755" i="4"/>
  <c r="U755" i="4"/>
  <c r="V755" i="4"/>
  <c r="R756" i="4"/>
  <c r="S756" i="4"/>
  <c r="T756" i="4"/>
  <c r="U756" i="4"/>
  <c r="V756" i="4"/>
  <c r="R757" i="4"/>
  <c r="S757" i="4"/>
  <c r="T757" i="4"/>
  <c r="U757" i="4"/>
  <c r="V757" i="4"/>
  <c r="R758" i="4"/>
  <c r="S758" i="4"/>
  <c r="T758" i="4"/>
  <c r="U758" i="4"/>
  <c r="V758" i="4"/>
  <c r="R759" i="4"/>
  <c r="S759" i="4"/>
  <c r="T759" i="4"/>
  <c r="U759" i="4"/>
  <c r="V759" i="4"/>
  <c r="R760" i="4"/>
  <c r="S760" i="4"/>
  <c r="T760" i="4"/>
  <c r="U760" i="4"/>
  <c r="V760" i="4"/>
  <c r="R761" i="4"/>
  <c r="S761" i="4"/>
  <c r="T761" i="4"/>
  <c r="U761" i="4"/>
  <c r="V761" i="4"/>
  <c r="R762" i="4"/>
  <c r="S762" i="4"/>
  <c r="T762" i="4"/>
  <c r="U762" i="4"/>
  <c r="V762" i="4"/>
  <c r="R763" i="4"/>
  <c r="S763" i="4"/>
  <c r="T763" i="4"/>
  <c r="U763" i="4"/>
  <c r="V763" i="4"/>
  <c r="R764" i="4"/>
  <c r="S764" i="4"/>
  <c r="T764" i="4"/>
  <c r="U764" i="4"/>
  <c r="V764" i="4"/>
  <c r="R765" i="4"/>
  <c r="S765" i="4"/>
  <c r="T765" i="4"/>
  <c r="U765" i="4"/>
  <c r="V765" i="4"/>
  <c r="R766" i="4"/>
  <c r="S766" i="4"/>
  <c r="T766" i="4"/>
  <c r="U766" i="4"/>
  <c r="V766" i="4"/>
  <c r="R767" i="4"/>
  <c r="S767" i="4"/>
  <c r="T767" i="4"/>
  <c r="U767" i="4"/>
  <c r="V767" i="4"/>
  <c r="R768" i="4"/>
  <c r="S768" i="4"/>
  <c r="T768" i="4"/>
  <c r="U768" i="4"/>
  <c r="V768" i="4"/>
  <c r="R769" i="4"/>
  <c r="S769" i="4"/>
  <c r="T769" i="4"/>
  <c r="U769" i="4"/>
  <c r="V769" i="4"/>
  <c r="R770" i="4"/>
  <c r="S770" i="4"/>
  <c r="T770" i="4"/>
  <c r="U770" i="4"/>
  <c r="V770" i="4"/>
  <c r="R771" i="4"/>
  <c r="S771" i="4"/>
  <c r="T771" i="4"/>
  <c r="U771" i="4"/>
  <c r="V771" i="4"/>
  <c r="R772" i="4"/>
  <c r="S772" i="4"/>
  <c r="T772" i="4"/>
  <c r="U772" i="4"/>
  <c r="V772" i="4"/>
  <c r="R773" i="4"/>
  <c r="S773" i="4"/>
  <c r="T773" i="4"/>
  <c r="U773" i="4"/>
  <c r="V773" i="4"/>
  <c r="R774" i="4"/>
  <c r="S774" i="4"/>
  <c r="T774" i="4"/>
  <c r="U774" i="4"/>
  <c r="V774" i="4"/>
  <c r="R775" i="4"/>
  <c r="S775" i="4"/>
  <c r="T775" i="4"/>
  <c r="U775" i="4"/>
  <c r="V775" i="4"/>
  <c r="R776" i="4"/>
  <c r="S776" i="4"/>
  <c r="T776" i="4"/>
  <c r="U776" i="4"/>
  <c r="V776" i="4"/>
  <c r="R777" i="4"/>
  <c r="S777" i="4"/>
  <c r="T777" i="4"/>
  <c r="U777" i="4"/>
  <c r="V777" i="4"/>
  <c r="R778" i="4"/>
  <c r="S778" i="4"/>
  <c r="T778" i="4"/>
  <c r="U778" i="4"/>
  <c r="V778" i="4"/>
  <c r="R779" i="4"/>
  <c r="S779" i="4"/>
  <c r="T779" i="4"/>
  <c r="U779" i="4"/>
  <c r="V779" i="4"/>
  <c r="R780" i="4"/>
  <c r="S780" i="4"/>
  <c r="T780" i="4"/>
  <c r="U780" i="4"/>
  <c r="V780" i="4"/>
  <c r="R781" i="4"/>
  <c r="S781" i="4"/>
  <c r="T781" i="4"/>
  <c r="U781" i="4"/>
  <c r="V781" i="4"/>
  <c r="R782" i="4"/>
  <c r="S782" i="4"/>
  <c r="T782" i="4"/>
  <c r="U782" i="4"/>
  <c r="V782" i="4"/>
  <c r="R783" i="4"/>
  <c r="S783" i="4"/>
  <c r="T783" i="4"/>
  <c r="U783" i="4"/>
  <c r="V783" i="4"/>
  <c r="R784" i="4"/>
  <c r="S784" i="4"/>
  <c r="T784" i="4"/>
  <c r="U784" i="4"/>
  <c r="V784" i="4"/>
  <c r="R785" i="4"/>
  <c r="S785" i="4"/>
  <c r="T785" i="4"/>
  <c r="U785" i="4"/>
  <c r="V785" i="4"/>
  <c r="R786" i="4"/>
  <c r="S786" i="4"/>
  <c r="T786" i="4"/>
  <c r="U786" i="4"/>
  <c r="V786" i="4"/>
  <c r="R787" i="4"/>
  <c r="S787" i="4"/>
  <c r="T787" i="4"/>
  <c r="U787" i="4"/>
  <c r="V787" i="4"/>
  <c r="R788" i="4"/>
  <c r="S788" i="4"/>
  <c r="T788" i="4"/>
  <c r="U788" i="4"/>
  <c r="V788" i="4"/>
  <c r="R789" i="4"/>
  <c r="S789" i="4"/>
  <c r="T789" i="4"/>
  <c r="U789" i="4"/>
  <c r="V789" i="4"/>
  <c r="R790" i="4"/>
  <c r="S790" i="4"/>
  <c r="T790" i="4"/>
  <c r="U790" i="4"/>
  <c r="V790" i="4"/>
  <c r="R791" i="4"/>
  <c r="S791" i="4"/>
  <c r="T791" i="4"/>
  <c r="U791" i="4"/>
  <c r="V791" i="4"/>
  <c r="R792" i="4"/>
  <c r="S792" i="4"/>
  <c r="T792" i="4"/>
  <c r="U792" i="4"/>
  <c r="V792" i="4"/>
  <c r="R793" i="4"/>
  <c r="S793" i="4"/>
  <c r="T793" i="4"/>
  <c r="U793" i="4"/>
  <c r="V793" i="4"/>
  <c r="R794" i="4"/>
  <c r="S794" i="4"/>
  <c r="T794" i="4"/>
  <c r="U794" i="4"/>
  <c r="V794" i="4"/>
  <c r="R795" i="4"/>
  <c r="S795" i="4"/>
  <c r="T795" i="4"/>
  <c r="U795" i="4"/>
  <c r="V795" i="4"/>
  <c r="R796" i="4"/>
  <c r="S796" i="4"/>
  <c r="T796" i="4"/>
  <c r="U796" i="4"/>
  <c r="V796" i="4"/>
  <c r="R797" i="4"/>
  <c r="S797" i="4"/>
  <c r="T797" i="4"/>
  <c r="U797" i="4"/>
  <c r="V797" i="4"/>
  <c r="R798" i="4"/>
  <c r="S798" i="4"/>
  <c r="T798" i="4"/>
  <c r="U798" i="4"/>
  <c r="V798" i="4"/>
  <c r="R799" i="4"/>
  <c r="S799" i="4"/>
  <c r="T799" i="4"/>
  <c r="U799" i="4"/>
  <c r="V799" i="4"/>
  <c r="R800" i="4"/>
  <c r="S800" i="4"/>
  <c r="T800" i="4"/>
  <c r="U800" i="4"/>
  <c r="V800" i="4"/>
  <c r="R801" i="4"/>
  <c r="S801" i="4"/>
  <c r="T801" i="4"/>
  <c r="U801" i="4"/>
  <c r="V801" i="4"/>
  <c r="R802" i="4"/>
  <c r="S802" i="4"/>
  <c r="T802" i="4"/>
  <c r="U802" i="4"/>
  <c r="V802" i="4"/>
  <c r="R803" i="4"/>
  <c r="S803" i="4"/>
  <c r="T803" i="4"/>
  <c r="U803" i="4"/>
  <c r="V803" i="4"/>
  <c r="R804" i="4"/>
  <c r="S804" i="4"/>
  <c r="T804" i="4"/>
  <c r="U804" i="4"/>
  <c r="V804" i="4"/>
  <c r="R805" i="4"/>
  <c r="S805" i="4"/>
  <c r="T805" i="4"/>
  <c r="U805" i="4"/>
  <c r="V805" i="4"/>
  <c r="R806" i="4"/>
  <c r="S806" i="4"/>
  <c r="T806" i="4"/>
  <c r="U806" i="4"/>
  <c r="V806" i="4"/>
  <c r="R807" i="4"/>
  <c r="S807" i="4"/>
  <c r="T807" i="4"/>
  <c r="U807" i="4"/>
  <c r="V807" i="4"/>
  <c r="R808" i="4"/>
  <c r="S808" i="4"/>
  <c r="T808" i="4"/>
  <c r="U808" i="4"/>
  <c r="V808" i="4"/>
  <c r="R809" i="4"/>
  <c r="S809" i="4"/>
  <c r="T809" i="4"/>
  <c r="U809" i="4"/>
  <c r="V809" i="4"/>
  <c r="R810" i="4"/>
  <c r="S810" i="4"/>
  <c r="T810" i="4"/>
  <c r="U810" i="4"/>
  <c r="V810" i="4"/>
  <c r="R811" i="4"/>
  <c r="S811" i="4"/>
  <c r="T811" i="4"/>
  <c r="U811" i="4"/>
  <c r="V811" i="4"/>
  <c r="R812" i="4"/>
  <c r="S812" i="4"/>
  <c r="T812" i="4"/>
  <c r="U812" i="4"/>
  <c r="V812" i="4"/>
  <c r="R813" i="4"/>
  <c r="S813" i="4"/>
  <c r="T813" i="4"/>
  <c r="U813" i="4"/>
  <c r="V813" i="4"/>
  <c r="R814" i="4"/>
  <c r="S814" i="4"/>
  <c r="T814" i="4"/>
  <c r="U814" i="4"/>
  <c r="V814" i="4"/>
  <c r="R815" i="4"/>
  <c r="S815" i="4"/>
  <c r="T815" i="4"/>
  <c r="U815" i="4"/>
  <c r="V815" i="4"/>
  <c r="R816" i="4"/>
  <c r="S816" i="4"/>
  <c r="T816" i="4"/>
  <c r="U816" i="4"/>
  <c r="V816" i="4"/>
  <c r="R817" i="4"/>
  <c r="S817" i="4"/>
  <c r="T817" i="4"/>
  <c r="U817" i="4"/>
  <c r="V817" i="4"/>
  <c r="R818" i="4"/>
  <c r="S818" i="4"/>
  <c r="T818" i="4"/>
  <c r="U818" i="4"/>
  <c r="V818" i="4"/>
  <c r="R819" i="4"/>
  <c r="S819" i="4"/>
  <c r="T819" i="4"/>
  <c r="U819" i="4"/>
  <c r="V819" i="4"/>
  <c r="R820" i="4"/>
  <c r="S820" i="4"/>
  <c r="T820" i="4"/>
  <c r="U820" i="4"/>
  <c r="V820" i="4"/>
  <c r="R821" i="4"/>
  <c r="S821" i="4"/>
  <c r="T821" i="4"/>
  <c r="U821" i="4"/>
  <c r="V821" i="4"/>
  <c r="R822" i="4"/>
  <c r="S822" i="4"/>
  <c r="T822" i="4"/>
  <c r="U822" i="4"/>
  <c r="V822" i="4"/>
  <c r="R823" i="4"/>
  <c r="S823" i="4"/>
  <c r="T823" i="4"/>
  <c r="U823" i="4"/>
  <c r="V823" i="4"/>
  <c r="R824" i="4"/>
  <c r="S824" i="4"/>
  <c r="T824" i="4"/>
  <c r="U824" i="4"/>
  <c r="V824" i="4"/>
  <c r="R825" i="4"/>
  <c r="S825" i="4"/>
  <c r="T825" i="4"/>
  <c r="U825" i="4"/>
  <c r="V825" i="4"/>
  <c r="R826" i="4"/>
  <c r="S826" i="4"/>
  <c r="T826" i="4"/>
  <c r="U826" i="4"/>
  <c r="V826" i="4"/>
  <c r="R827" i="4"/>
  <c r="S827" i="4"/>
  <c r="T827" i="4"/>
  <c r="U827" i="4"/>
  <c r="V827" i="4"/>
  <c r="R828" i="4"/>
  <c r="S828" i="4"/>
  <c r="T828" i="4"/>
  <c r="U828" i="4"/>
  <c r="V828" i="4"/>
  <c r="R829" i="4"/>
  <c r="S829" i="4"/>
  <c r="T829" i="4"/>
  <c r="U829" i="4"/>
  <c r="V829" i="4"/>
  <c r="R830" i="4"/>
  <c r="S830" i="4"/>
  <c r="T830" i="4"/>
  <c r="U830" i="4"/>
  <c r="V830" i="4"/>
  <c r="R831" i="4"/>
  <c r="S831" i="4"/>
  <c r="T831" i="4"/>
  <c r="U831" i="4"/>
  <c r="V831" i="4"/>
  <c r="R832" i="4"/>
  <c r="S832" i="4"/>
  <c r="T832" i="4"/>
  <c r="U832" i="4"/>
  <c r="V832" i="4"/>
  <c r="R833" i="4"/>
  <c r="S833" i="4"/>
  <c r="T833" i="4"/>
  <c r="U833" i="4"/>
  <c r="V833" i="4"/>
  <c r="R834" i="4"/>
  <c r="S834" i="4"/>
  <c r="T834" i="4"/>
  <c r="U834" i="4"/>
  <c r="V834" i="4"/>
  <c r="R835" i="4"/>
  <c r="S835" i="4"/>
  <c r="T835" i="4"/>
  <c r="U835" i="4"/>
  <c r="V835" i="4"/>
  <c r="R836" i="4"/>
  <c r="S836" i="4"/>
  <c r="T836" i="4"/>
  <c r="U836" i="4"/>
  <c r="V836" i="4"/>
  <c r="R837" i="4"/>
  <c r="S837" i="4"/>
  <c r="T837" i="4"/>
  <c r="U837" i="4"/>
  <c r="V837" i="4"/>
  <c r="R838" i="4"/>
  <c r="S838" i="4"/>
  <c r="T838" i="4"/>
  <c r="U838" i="4"/>
  <c r="V838" i="4"/>
  <c r="R839" i="4"/>
  <c r="S839" i="4"/>
  <c r="T839" i="4"/>
  <c r="U839" i="4"/>
  <c r="V839" i="4"/>
  <c r="R840" i="4"/>
  <c r="S840" i="4"/>
  <c r="T840" i="4"/>
  <c r="U840" i="4"/>
  <c r="V840" i="4"/>
  <c r="R841" i="4"/>
  <c r="S841" i="4"/>
  <c r="T841" i="4"/>
  <c r="U841" i="4"/>
  <c r="V841" i="4"/>
  <c r="R842" i="4"/>
  <c r="S842" i="4"/>
  <c r="T842" i="4"/>
  <c r="U842" i="4"/>
  <c r="V842" i="4"/>
  <c r="R843" i="4"/>
  <c r="S843" i="4"/>
  <c r="T843" i="4"/>
  <c r="U843" i="4"/>
  <c r="V843" i="4"/>
  <c r="R844" i="4"/>
  <c r="S844" i="4"/>
  <c r="T844" i="4"/>
  <c r="U844" i="4"/>
  <c r="V844" i="4"/>
  <c r="R845" i="4"/>
  <c r="S845" i="4"/>
  <c r="T845" i="4"/>
  <c r="U845" i="4"/>
  <c r="V845" i="4"/>
  <c r="R846" i="4"/>
  <c r="S846" i="4"/>
  <c r="T846" i="4"/>
  <c r="U846" i="4"/>
  <c r="V846" i="4"/>
  <c r="R847" i="4"/>
  <c r="S847" i="4"/>
  <c r="T847" i="4"/>
  <c r="U847" i="4"/>
  <c r="V847" i="4"/>
  <c r="R848" i="4"/>
  <c r="S848" i="4"/>
  <c r="T848" i="4"/>
  <c r="U848" i="4"/>
  <c r="V848" i="4"/>
  <c r="R849" i="4"/>
  <c r="S849" i="4"/>
  <c r="T849" i="4"/>
  <c r="U849" i="4"/>
  <c r="V849" i="4"/>
  <c r="R850" i="4"/>
  <c r="S850" i="4"/>
  <c r="T850" i="4"/>
  <c r="U850" i="4"/>
  <c r="V850" i="4"/>
  <c r="R851" i="4"/>
  <c r="S851" i="4"/>
  <c r="T851" i="4"/>
  <c r="U851" i="4"/>
  <c r="V851" i="4"/>
  <c r="R852" i="4"/>
  <c r="S852" i="4"/>
  <c r="T852" i="4"/>
  <c r="U852" i="4"/>
  <c r="V852" i="4"/>
  <c r="R853" i="4"/>
  <c r="S853" i="4"/>
  <c r="T853" i="4"/>
  <c r="U853" i="4"/>
  <c r="V853" i="4"/>
  <c r="R854" i="4"/>
  <c r="S854" i="4"/>
  <c r="T854" i="4"/>
  <c r="U854" i="4"/>
  <c r="V854" i="4"/>
  <c r="R855" i="4"/>
  <c r="S855" i="4"/>
  <c r="T855" i="4"/>
  <c r="U855" i="4"/>
  <c r="V855" i="4"/>
  <c r="R856" i="4"/>
  <c r="S856" i="4"/>
  <c r="T856" i="4"/>
  <c r="U856" i="4"/>
  <c r="V856" i="4"/>
  <c r="R857" i="4"/>
  <c r="S857" i="4"/>
  <c r="T857" i="4"/>
  <c r="U857" i="4"/>
  <c r="V857" i="4"/>
  <c r="R858" i="4"/>
  <c r="S858" i="4"/>
  <c r="T858" i="4"/>
  <c r="U858" i="4"/>
  <c r="V858" i="4"/>
  <c r="R859" i="4"/>
  <c r="S859" i="4"/>
  <c r="T859" i="4"/>
  <c r="U859" i="4"/>
  <c r="V859" i="4"/>
  <c r="R860" i="4"/>
  <c r="S860" i="4"/>
  <c r="T860" i="4"/>
  <c r="U860" i="4"/>
  <c r="V860" i="4"/>
  <c r="R861" i="4"/>
  <c r="S861" i="4"/>
  <c r="T861" i="4"/>
  <c r="U861" i="4"/>
  <c r="V861" i="4"/>
  <c r="R862" i="4"/>
  <c r="S862" i="4"/>
  <c r="T862" i="4"/>
  <c r="U862" i="4"/>
  <c r="V862" i="4"/>
  <c r="R863" i="4"/>
  <c r="S863" i="4"/>
  <c r="T863" i="4"/>
  <c r="U863" i="4"/>
  <c r="V863" i="4"/>
  <c r="R864" i="4"/>
  <c r="S864" i="4"/>
  <c r="T864" i="4"/>
  <c r="U864" i="4"/>
  <c r="V864" i="4"/>
  <c r="R865" i="4"/>
  <c r="S865" i="4"/>
  <c r="T865" i="4"/>
  <c r="U865" i="4"/>
  <c r="V865" i="4"/>
  <c r="R866" i="4"/>
  <c r="S866" i="4"/>
  <c r="T866" i="4"/>
  <c r="U866" i="4"/>
  <c r="V866" i="4"/>
  <c r="R867" i="4"/>
  <c r="S867" i="4"/>
  <c r="T867" i="4"/>
  <c r="U867" i="4"/>
  <c r="V867" i="4"/>
  <c r="R868" i="4"/>
  <c r="S868" i="4"/>
  <c r="T868" i="4"/>
  <c r="U868" i="4"/>
  <c r="V868" i="4"/>
  <c r="R869" i="4"/>
  <c r="S869" i="4"/>
  <c r="T869" i="4"/>
  <c r="U869" i="4"/>
  <c r="V869" i="4"/>
  <c r="R870" i="4"/>
  <c r="S870" i="4"/>
  <c r="T870" i="4"/>
  <c r="U870" i="4"/>
  <c r="V870" i="4"/>
  <c r="R871" i="4"/>
  <c r="S871" i="4"/>
  <c r="T871" i="4"/>
  <c r="U871" i="4"/>
  <c r="V871" i="4"/>
  <c r="R872" i="4"/>
  <c r="S872" i="4"/>
  <c r="T872" i="4"/>
  <c r="U872" i="4"/>
  <c r="V872" i="4"/>
  <c r="R873" i="4"/>
  <c r="S873" i="4"/>
  <c r="T873" i="4"/>
  <c r="U873" i="4"/>
  <c r="V873" i="4"/>
  <c r="R874" i="4"/>
  <c r="S874" i="4"/>
  <c r="T874" i="4"/>
  <c r="U874" i="4"/>
  <c r="V874" i="4"/>
  <c r="R875" i="4"/>
  <c r="S875" i="4"/>
  <c r="T875" i="4"/>
  <c r="U875" i="4"/>
  <c r="V875" i="4"/>
  <c r="R876" i="4"/>
  <c r="S876" i="4"/>
  <c r="T876" i="4"/>
  <c r="U876" i="4"/>
  <c r="V876" i="4"/>
  <c r="R877" i="4"/>
  <c r="S877" i="4"/>
  <c r="T877" i="4"/>
  <c r="U877" i="4"/>
  <c r="V877" i="4"/>
  <c r="R878" i="4"/>
  <c r="S878" i="4"/>
  <c r="T878" i="4"/>
  <c r="U878" i="4"/>
  <c r="V878" i="4"/>
  <c r="R879" i="4"/>
  <c r="S879" i="4"/>
  <c r="T879" i="4"/>
  <c r="U879" i="4"/>
  <c r="V879" i="4"/>
  <c r="R880" i="4"/>
  <c r="S880" i="4"/>
  <c r="T880" i="4"/>
  <c r="U880" i="4"/>
  <c r="V880" i="4"/>
  <c r="R881" i="4"/>
  <c r="S881" i="4"/>
  <c r="T881" i="4"/>
  <c r="U881" i="4"/>
  <c r="V881" i="4"/>
  <c r="R882" i="4"/>
  <c r="S882" i="4"/>
  <c r="T882" i="4"/>
  <c r="U882" i="4"/>
  <c r="V882" i="4"/>
  <c r="R883" i="4"/>
  <c r="S883" i="4"/>
  <c r="T883" i="4"/>
  <c r="U883" i="4"/>
  <c r="V883" i="4"/>
  <c r="R884" i="4"/>
  <c r="S884" i="4"/>
  <c r="T884" i="4"/>
  <c r="U884" i="4"/>
  <c r="V884" i="4"/>
  <c r="R885" i="4"/>
  <c r="S885" i="4"/>
  <c r="T885" i="4"/>
  <c r="U885" i="4"/>
  <c r="V885" i="4"/>
  <c r="R886" i="4"/>
  <c r="S886" i="4"/>
  <c r="T886" i="4"/>
  <c r="U886" i="4"/>
  <c r="V886" i="4"/>
  <c r="R887" i="4"/>
  <c r="S887" i="4"/>
  <c r="T887" i="4"/>
  <c r="U887" i="4"/>
  <c r="V887" i="4"/>
  <c r="R888" i="4"/>
  <c r="S888" i="4"/>
  <c r="T888" i="4"/>
  <c r="U888" i="4"/>
  <c r="V888" i="4"/>
  <c r="R889" i="4"/>
  <c r="S889" i="4"/>
  <c r="T889" i="4"/>
  <c r="U889" i="4"/>
  <c r="V889" i="4"/>
  <c r="R890" i="4"/>
  <c r="S890" i="4"/>
  <c r="T890" i="4"/>
  <c r="U890" i="4"/>
  <c r="V890" i="4"/>
  <c r="R891" i="4"/>
  <c r="S891" i="4"/>
  <c r="T891" i="4"/>
  <c r="U891" i="4"/>
  <c r="V891" i="4"/>
  <c r="R892" i="4"/>
  <c r="S892" i="4"/>
  <c r="T892" i="4"/>
  <c r="U892" i="4"/>
  <c r="V892" i="4"/>
  <c r="R893" i="4"/>
  <c r="S893" i="4"/>
  <c r="T893" i="4"/>
  <c r="U893" i="4"/>
  <c r="V893" i="4"/>
  <c r="R894" i="4"/>
  <c r="S894" i="4"/>
  <c r="T894" i="4"/>
  <c r="U894" i="4"/>
  <c r="V894" i="4"/>
  <c r="R895" i="4"/>
  <c r="S895" i="4"/>
  <c r="T895" i="4"/>
  <c r="U895" i="4"/>
  <c r="V895" i="4"/>
  <c r="R896" i="4"/>
  <c r="S896" i="4"/>
  <c r="T896" i="4"/>
  <c r="U896" i="4"/>
  <c r="V896" i="4"/>
  <c r="R897" i="4"/>
  <c r="S897" i="4"/>
  <c r="T897" i="4"/>
  <c r="U897" i="4"/>
  <c r="V897" i="4"/>
  <c r="R898" i="4"/>
  <c r="S898" i="4"/>
  <c r="T898" i="4"/>
  <c r="U898" i="4"/>
  <c r="V898" i="4"/>
  <c r="R899" i="4"/>
  <c r="S899" i="4"/>
  <c r="T899" i="4"/>
  <c r="U899" i="4"/>
  <c r="V899" i="4"/>
  <c r="R900" i="4"/>
  <c r="S900" i="4"/>
  <c r="T900" i="4"/>
  <c r="U900" i="4"/>
  <c r="V900" i="4"/>
  <c r="R901" i="4"/>
  <c r="S901" i="4"/>
  <c r="T901" i="4"/>
  <c r="U901" i="4"/>
  <c r="V901" i="4"/>
  <c r="R902" i="4"/>
  <c r="S902" i="4"/>
  <c r="T902" i="4"/>
  <c r="U902" i="4"/>
  <c r="V902" i="4"/>
  <c r="R903" i="4"/>
  <c r="S903" i="4"/>
  <c r="T903" i="4"/>
  <c r="U903" i="4"/>
  <c r="V903" i="4"/>
  <c r="R904" i="4"/>
  <c r="S904" i="4"/>
  <c r="T904" i="4"/>
  <c r="U904" i="4"/>
  <c r="V904" i="4"/>
  <c r="R905" i="4"/>
  <c r="S905" i="4"/>
  <c r="T905" i="4"/>
  <c r="U905" i="4"/>
  <c r="V905" i="4"/>
  <c r="R906" i="4"/>
  <c r="S906" i="4"/>
  <c r="T906" i="4"/>
  <c r="U906" i="4"/>
  <c r="V906" i="4"/>
  <c r="R907" i="4"/>
  <c r="S907" i="4"/>
  <c r="T907" i="4"/>
  <c r="U907" i="4"/>
  <c r="V907" i="4"/>
  <c r="R908" i="4"/>
  <c r="S908" i="4"/>
  <c r="T908" i="4"/>
  <c r="U908" i="4"/>
  <c r="V908" i="4"/>
  <c r="R909" i="4"/>
  <c r="S909" i="4"/>
  <c r="T909" i="4"/>
  <c r="U909" i="4"/>
  <c r="V909" i="4"/>
  <c r="R910" i="4"/>
  <c r="S910" i="4"/>
  <c r="T910" i="4"/>
  <c r="U910" i="4"/>
  <c r="V910" i="4"/>
  <c r="R911" i="4"/>
  <c r="S911" i="4"/>
  <c r="T911" i="4"/>
  <c r="U911" i="4"/>
  <c r="V911" i="4"/>
  <c r="R912" i="4"/>
  <c r="S912" i="4"/>
  <c r="T912" i="4"/>
  <c r="U912" i="4"/>
  <c r="V912" i="4"/>
  <c r="R913" i="4"/>
  <c r="S913" i="4"/>
  <c r="T913" i="4"/>
  <c r="U913" i="4"/>
  <c r="V913" i="4"/>
  <c r="R914" i="4"/>
  <c r="S914" i="4"/>
  <c r="T914" i="4"/>
  <c r="U914" i="4"/>
  <c r="V914" i="4"/>
  <c r="R915" i="4"/>
  <c r="S915" i="4"/>
  <c r="T915" i="4"/>
  <c r="U915" i="4"/>
  <c r="V915" i="4"/>
  <c r="R916" i="4"/>
  <c r="S916" i="4"/>
  <c r="T916" i="4"/>
  <c r="U916" i="4"/>
  <c r="V916" i="4"/>
  <c r="R917" i="4"/>
  <c r="S917" i="4"/>
  <c r="T917" i="4"/>
  <c r="U917" i="4"/>
  <c r="V917" i="4"/>
  <c r="R918" i="4"/>
  <c r="S918" i="4"/>
  <c r="T918" i="4"/>
  <c r="U918" i="4"/>
  <c r="V918" i="4"/>
  <c r="R919" i="4"/>
  <c r="S919" i="4"/>
  <c r="T919" i="4"/>
  <c r="U919" i="4"/>
  <c r="V919" i="4"/>
  <c r="R920" i="4"/>
  <c r="S920" i="4"/>
  <c r="T920" i="4"/>
  <c r="U920" i="4"/>
  <c r="V920" i="4"/>
  <c r="R921" i="4"/>
  <c r="S921" i="4"/>
  <c r="T921" i="4"/>
  <c r="U921" i="4"/>
  <c r="V921" i="4"/>
  <c r="R922" i="4"/>
  <c r="S922" i="4"/>
  <c r="T922" i="4"/>
  <c r="U922" i="4"/>
  <c r="V922" i="4"/>
  <c r="R923" i="4"/>
  <c r="S923" i="4"/>
  <c r="T923" i="4"/>
  <c r="U923" i="4"/>
  <c r="V923" i="4"/>
  <c r="R924" i="4"/>
  <c r="S924" i="4"/>
  <c r="T924" i="4"/>
  <c r="U924" i="4"/>
  <c r="V924" i="4"/>
  <c r="R925" i="4"/>
  <c r="S925" i="4"/>
  <c r="T925" i="4"/>
  <c r="U925" i="4"/>
  <c r="V925" i="4"/>
  <c r="R926" i="4"/>
  <c r="S926" i="4"/>
  <c r="T926" i="4"/>
  <c r="U926" i="4"/>
  <c r="V926" i="4"/>
  <c r="R927" i="4"/>
  <c r="S927" i="4"/>
  <c r="T927" i="4"/>
  <c r="U927" i="4"/>
  <c r="V927" i="4"/>
  <c r="R928" i="4"/>
  <c r="S928" i="4"/>
  <c r="T928" i="4"/>
  <c r="U928" i="4"/>
  <c r="V928" i="4"/>
  <c r="R929" i="4"/>
  <c r="S929" i="4"/>
  <c r="T929" i="4"/>
  <c r="U929" i="4"/>
  <c r="V929" i="4"/>
  <c r="R930" i="4"/>
  <c r="S930" i="4"/>
  <c r="T930" i="4"/>
  <c r="U930" i="4"/>
  <c r="V930" i="4"/>
  <c r="R931" i="4"/>
  <c r="S931" i="4"/>
  <c r="T931" i="4"/>
  <c r="U931" i="4"/>
  <c r="V931" i="4"/>
  <c r="R932" i="4"/>
  <c r="S932" i="4"/>
  <c r="T932" i="4"/>
  <c r="U932" i="4"/>
  <c r="V932" i="4"/>
  <c r="R933" i="4"/>
  <c r="S933" i="4"/>
  <c r="T933" i="4"/>
  <c r="U933" i="4"/>
  <c r="V933" i="4"/>
  <c r="R934" i="4"/>
  <c r="S934" i="4"/>
  <c r="T934" i="4"/>
  <c r="U934" i="4"/>
  <c r="V934" i="4"/>
  <c r="R935" i="4"/>
  <c r="S935" i="4"/>
  <c r="T935" i="4"/>
  <c r="U935" i="4"/>
  <c r="V935" i="4"/>
  <c r="R936" i="4"/>
  <c r="S936" i="4"/>
  <c r="T936" i="4"/>
  <c r="U936" i="4"/>
  <c r="V936" i="4"/>
  <c r="R937" i="4"/>
  <c r="S937" i="4"/>
  <c r="T937" i="4"/>
  <c r="U937" i="4"/>
  <c r="V937" i="4"/>
  <c r="R938" i="4"/>
  <c r="S938" i="4"/>
  <c r="T938" i="4"/>
  <c r="U938" i="4"/>
  <c r="V938" i="4"/>
  <c r="R939" i="4"/>
  <c r="S939" i="4"/>
  <c r="T939" i="4"/>
  <c r="U939" i="4"/>
  <c r="V939" i="4"/>
  <c r="R940" i="4"/>
  <c r="S940" i="4"/>
  <c r="T940" i="4"/>
  <c r="U940" i="4"/>
  <c r="V940" i="4"/>
  <c r="R941" i="4"/>
  <c r="S941" i="4"/>
  <c r="T941" i="4"/>
  <c r="U941" i="4"/>
  <c r="V941" i="4"/>
  <c r="R942" i="4"/>
  <c r="S942" i="4"/>
  <c r="T942" i="4"/>
  <c r="U942" i="4"/>
  <c r="V942" i="4"/>
  <c r="R943" i="4"/>
  <c r="S943" i="4"/>
  <c r="T943" i="4"/>
  <c r="U943" i="4"/>
  <c r="V943" i="4"/>
  <c r="R944" i="4"/>
  <c r="S944" i="4"/>
  <c r="T944" i="4"/>
  <c r="U944" i="4"/>
  <c r="V944" i="4"/>
  <c r="R945" i="4"/>
  <c r="S945" i="4"/>
  <c r="T945" i="4"/>
  <c r="U945" i="4"/>
  <c r="V945" i="4"/>
  <c r="R946" i="4"/>
  <c r="S946" i="4"/>
  <c r="T946" i="4"/>
  <c r="U946" i="4"/>
  <c r="V946" i="4"/>
  <c r="R947" i="4"/>
  <c r="S947" i="4"/>
  <c r="T947" i="4"/>
  <c r="U947" i="4"/>
  <c r="V947" i="4"/>
  <c r="R948" i="4"/>
  <c r="S948" i="4"/>
  <c r="T948" i="4"/>
  <c r="U948" i="4"/>
  <c r="V948" i="4"/>
  <c r="R949" i="4"/>
  <c r="S949" i="4"/>
  <c r="T949" i="4"/>
  <c r="U949" i="4"/>
  <c r="V949" i="4"/>
  <c r="R950" i="4"/>
  <c r="S950" i="4"/>
  <c r="T950" i="4"/>
  <c r="U950" i="4"/>
  <c r="V950" i="4"/>
  <c r="R951" i="4"/>
  <c r="S951" i="4"/>
  <c r="T951" i="4"/>
  <c r="U951" i="4"/>
  <c r="V951" i="4"/>
  <c r="R952" i="4"/>
  <c r="S952" i="4"/>
  <c r="T952" i="4"/>
  <c r="U952" i="4"/>
  <c r="V952" i="4"/>
  <c r="R953" i="4"/>
  <c r="S953" i="4"/>
  <c r="T953" i="4"/>
  <c r="U953" i="4"/>
  <c r="V953" i="4"/>
  <c r="R954" i="4"/>
  <c r="S954" i="4"/>
  <c r="T954" i="4"/>
  <c r="U954" i="4"/>
  <c r="V954" i="4"/>
  <c r="R955" i="4"/>
  <c r="S955" i="4"/>
  <c r="T955" i="4"/>
  <c r="U955" i="4"/>
  <c r="V955" i="4"/>
  <c r="R956" i="4"/>
  <c r="S956" i="4"/>
  <c r="T956" i="4"/>
  <c r="U956" i="4"/>
  <c r="V956" i="4"/>
  <c r="R957" i="4"/>
  <c r="S957" i="4"/>
  <c r="T957" i="4"/>
  <c r="U957" i="4"/>
  <c r="V957" i="4"/>
  <c r="R958" i="4"/>
  <c r="S958" i="4"/>
  <c r="T958" i="4"/>
  <c r="U958" i="4"/>
  <c r="V958" i="4"/>
  <c r="R959" i="4"/>
  <c r="S959" i="4"/>
  <c r="T959" i="4"/>
  <c r="U959" i="4"/>
  <c r="V959" i="4"/>
  <c r="R960" i="4"/>
  <c r="S960" i="4"/>
  <c r="T960" i="4"/>
  <c r="U960" i="4"/>
  <c r="V960" i="4"/>
  <c r="R961" i="4"/>
  <c r="S961" i="4"/>
  <c r="T961" i="4"/>
  <c r="U961" i="4"/>
  <c r="V961" i="4"/>
  <c r="R962" i="4"/>
  <c r="S962" i="4"/>
  <c r="T962" i="4"/>
  <c r="U962" i="4"/>
  <c r="V962" i="4"/>
  <c r="R963" i="4"/>
  <c r="S963" i="4"/>
  <c r="T963" i="4"/>
  <c r="U963" i="4"/>
  <c r="V963" i="4"/>
  <c r="R964" i="4"/>
  <c r="S964" i="4"/>
  <c r="T964" i="4"/>
  <c r="U964" i="4"/>
  <c r="V964" i="4"/>
  <c r="R965" i="4"/>
  <c r="S965" i="4"/>
  <c r="T965" i="4"/>
  <c r="U965" i="4"/>
  <c r="V965" i="4"/>
  <c r="R966" i="4"/>
  <c r="S966" i="4"/>
  <c r="T966" i="4"/>
  <c r="U966" i="4"/>
  <c r="V966" i="4"/>
  <c r="R967" i="4"/>
  <c r="S967" i="4"/>
  <c r="T967" i="4"/>
  <c r="U967" i="4"/>
  <c r="V967" i="4"/>
  <c r="R968" i="4"/>
  <c r="S968" i="4"/>
  <c r="T968" i="4"/>
  <c r="U968" i="4"/>
  <c r="V968" i="4"/>
  <c r="R969" i="4"/>
  <c r="S969" i="4"/>
  <c r="T969" i="4"/>
  <c r="U969" i="4"/>
  <c r="V969" i="4"/>
  <c r="R970" i="4"/>
  <c r="S970" i="4"/>
  <c r="T970" i="4"/>
  <c r="U970" i="4"/>
  <c r="V970" i="4"/>
  <c r="R971" i="4"/>
  <c r="S971" i="4"/>
  <c r="T971" i="4"/>
  <c r="U971" i="4"/>
  <c r="V971" i="4"/>
  <c r="R972" i="4"/>
  <c r="S972" i="4"/>
  <c r="T972" i="4"/>
  <c r="U972" i="4"/>
  <c r="V972" i="4"/>
  <c r="R973" i="4"/>
  <c r="S973" i="4"/>
  <c r="T973" i="4"/>
  <c r="U973" i="4"/>
  <c r="V973" i="4"/>
  <c r="R974" i="4"/>
  <c r="S974" i="4"/>
  <c r="T974" i="4"/>
  <c r="U974" i="4"/>
  <c r="V974" i="4"/>
  <c r="R975" i="4"/>
  <c r="S975" i="4"/>
  <c r="T975" i="4"/>
  <c r="U975" i="4"/>
  <c r="V975" i="4"/>
  <c r="R976" i="4"/>
  <c r="S976" i="4"/>
  <c r="T976" i="4"/>
  <c r="U976" i="4"/>
  <c r="V976" i="4"/>
  <c r="R977" i="4"/>
  <c r="S977" i="4"/>
  <c r="T977" i="4"/>
  <c r="U977" i="4"/>
  <c r="V977" i="4"/>
  <c r="R978" i="4"/>
  <c r="S978" i="4"/>
  <c r="T978" i="4"/>
  <c r="U978" i="4"/>
  <c r="V978" i="4"/>
  <c r="R979" i="4"/>
  <c r="S979" i="4"/>
  <c r="T979" i="4"/>
  <c r="U979" i="4"/>
  <c r="V979" i="4"/>
  <c r="R980" i="4"/>
  <c r="S980" i="4"/>
  <c r="T980" i="4"/>
  <c r="U980" i="4"/>
  <c r="V980" i="4"/>
  <c r="R981" i="4"/>
  <c r="S981" i="4"/>
  <c r="T981" i="4"/>
  <c r="U981" i="4"/>
  <c r="V981" i="4"/>
  <c r="R982" i="4"/>
  <c r="S982" i="4"/>
  <c r="T982" i="4"/>
  <c r="U982" i="4"/>
  <c r="V982" i="4"/>
  <c r="R983" i="4"/>
  <c r="S983" i="4"/>
  <c r="T983" i="4"/>
  <c r="U983" i="4"/>
  <c r="V983" i="4"/>
  <c r="R984" i="4"/>
  <c r="S984" i="4"/>
  <c r="T984" i="4"/>
  <c r="U984" i="4"/>
  <c r="V984" i="4"/>
  <c r="R985" i="4"/>
  <c r="S985" i="4"/>
  <c r="T985" i="4"/>
  <c r="U985" i="4"/>
  <c r="V985" i="4"/>
  <c r="R986" i="4"/>
  <c r="S986" i="4"/>
  <c r="T986" i="4"/>
  <c r="U986" i="4"/>
  <c r="V986" i="4"/>
  <c r="R987" i="4"/>
  <c r="S987" i="4"/>
  <c r="T987" i="4"/>
  <c r="U987" i="4"/>
  <c r="V987" i="4"/>
  <c r="R988" i="4"/>
  <c r="S988" i="4"/>
  <c r="T988" i="4"/>
  <c r="U988" i="4"/>
  <c r="V988" i="4"/>
  <c r="R989" i="4"/>
  <c r="S989" i="4"/>
  <c r="T989" i="4"/>
  <c r="U989" i="4"/>
  <c r="V989" i="4"/>
  <c r="R990" i="4"/>
  <c r="S990" i="4"/>
  <c r="T990" i="4"/>
  <c r="U990" i="4"/>
  <c r="V990" i="4"/>
  <c r="R991" i="4"/>
  <c r="S991" i="4"/>
  <c r="T991" i="4"/>
  <c r="U991" i="4"/>
  <c r="V991" i="4"/>
  <c r="R992" i="4"/>
  <c r="S992" i="4"/>
  <c r="T992" i="4"/>
  <c r="U992" i="4"/>
  <c r="V992" i="4"/>
  <c r="R993" i="4"/>
  <c r="S993" i="4"/>
  <c r="T993" i="4"/>
  <c r="U993" i="4"/>
  <c r="V993" i="4"/>
  <c r="R994" i="4"/>
  <c r="S994" i="4"/>
  <c r="T994" i="4"/>
  <c r="U994" i="4"/>
  <c r="V994" i="4"/>
  <c r="R995" i="4"/>
  <c r="S995" i="4"/>
  <c r="T995" i="4"/>
  <c r="U995" i="4"/>
  <c r="V995" i="4"/>
  <c r="R996" i="4"/>
  <c r="S996" i="4"/>
  <c r="T996" i="4"/>
  <c r="U996" i="4"/>
  <c r="V996" i="4"/>
  <c r="R997" i="4"/>
  <c r="S997" i="4"/>
  <c r="T997" i="4"/>
  <c r="U997" i="4"/>
  <c r="V997" i="4"/>
  <c r="R998" i="4"/>
  <c r="S998" i="4"/>
  <c r="T998" i="4"/>
  <c r="U998" i="4"/>
  <c r="V998" i="4"/>
  <c r="R999" i="4"/>
  <c r="S999" i="4"/>
  <c r="T999" i="4"/>
  <c r="U999" i="4"/>
  <c r="V999" i="4"/>
  <c r="R1000" i="4"/>
  <c r="S1000" i="4"/>
  <c r="T1000" i="4"/>
  <c r="U1000" i="4"/>
  <c r="V1000" i="4"/>
  <c r="R1001" i="4"/>
  <c r="S1001" i="4"/>
  <c r="T1001" i="4"/>
  <c r="U1001" i="4"/>
  <c r="V1001" i="4"/>
  <c r="R1002" i="4"/>
  <c r="S1002" i="4"/>
  <c r="T1002" i="4"/>
  <c r="U1002" i="4"/>
  <c r="V1002" i="4"/>
  <c r="R1003" i="4"/>
  <c r="S1003" i="4"/>
  <c r="T1003" i="4"/>
  <c r="U1003" i="4"/>
  <c r="V1003" i="4"/>
  <c r="R1004" i="4"/>
  <c r="S1004" i="4"/>
  <c r="T1004" i="4"/>
  <c r="U1004" i="4"/>
  <c r="V1004" i="4"/>
  <c r="R1005" i="4"/>
  <c r="S1005" i="4"/>
  <c r="T1005" i="4"/>
  <c r="U1005" i="4"/>
  <c r="V1005" i="4"/>
  <c r="R1006" i="4"/>
  <c r="S1006" i="4"/>
  <c r="T1006" i="4"/>
  <c r="U1006" i="4"/>
  <c r="V1006" i="4"/>
  <c r="R1007" i="4"/>
  <c r="S1007" i="4"/>
  <c r="T1007" i="4"/>
  <c r="U1007" i="4"/>
  <c r="V1007" i="4"/>
  <c r="R1008" i="4"/>
  <c r="S1008" i="4"/>
  <c r="T1008" i="4"/>
  <c r="U1008" i="4"/>
  <c r="V1008" i="4"/>
  <c r="R1009" i="4"/>
  <c r="S1009" i="4"/>
  <c r="T1009" i="4"/>
  <c r="U1009" i="4"/>
  <c r="V1009" i="4"/>
  <c r="R1010" i="4"/>
  <c r="S1010" i="4"/>
  <c r="T1010" i="4"/>
  <c r="U1010" i="4"/>
  <c r="V1010" i="4"/>
  <c r="R1011" i="4"/>
  <c r="S1011" i="4"/>
  <c r="T1011" i="4"/>
  <c r="U1011" i="4"/>
  <c r="V1011" i="4"/>
  <c r="R1012" i="4"/>
  <c r="S1012" i="4"/>
  <c r="T1012" i="4"/>
  <c r="U1012" i="4"/>
  <c r="V1012" i="4"/>
  <c r="R1013" i="4"/>
  <c r="S1013" i="4"/>
  <c r="T1013" i="4"/>
  <c r="U1013" i="4"/>
  <c r="V1013" i="4"/>
  <c r="R1014" i="4"/>
  <c r="S1014" i="4"/>
  <c r="T1014" i="4"/>
  <c r="U1014" i="4"/>
  <c r="V1014" i="4"/>
  <c r="R1015" i="4"/>
  <c r="S1015" i="4"/>
  <c r="T1015" i="4"/>
  <c r="U1015" i="4"/>
  <c r="V1015" i="4"/>
  <c r="R1016" i="4"/>
  <c r="S1016" i="4"/>
  <c r="T1016" i="4"/>
  <c r="U1016" i="4"/>
  <c r="V1016" i="4"/>
  <c r="R1017" i="4"/>
  <c r="S1017" i="4"/>
  <c r="T1017" i="4"/>
  <c r="U1017" i="4"/>
  <c r="V1017" i="4"/>
  <c r="R1018" i="4"/>
  <c r="S1018" i="4"/>
  <c r="T1018" i="4"/>
  <c r="U1018" i="4"/>
  <c r="V1018" i="4"/>
  <c r="R1019" i="4"/>
  <c r="S1019" i="4"/>
  <c r="T1019" i="4"/>
  <c r="U1019" i="4"/>
  <c r="V1019" i="4"/>
  <c r="R1020" i="4"/>
  <c r="S1020" i="4"/>
  <c r="T1020" i="4"/>
  <c r="U1020" i="4"/>
  <c r="V1020" i="4"/>
  <c r="R1021" i="4"/>
  <c r="S1021" i="4"/>
  <c r="T1021" i="4"/>
  <c r="U1021" i="4"/>
  <c r="V1021" i="4"/>
  <c r="R1022" i="4"/>
  <c r="S1022" i="4"/>
  <c r="T1022" i="4"/>
  <c r="U1022" i="4"/>
  <c r="V1022" i="4"/>
  <c r="R1023" i="4"/>
  <c r="S1023" i="4"/>
  <c r="T1023" i="4"/>
  <c r="U1023" i="4"/>
  <c r="V1023" i="4"/>
  <c r="R1024" i="4"/>
  <c r="S1024" i="4"/>
  <c r="T1024" i="4"/>
  <c r="U1024" i="4"/>
  <c r="V1024" i="4"/>
  <c r="R1025" i="4"/>
  <c r="S1025" i="4"/>
  <c r="T1025" i="4"/>
  <c r="U1025" i="4"/>
  <c r="V1025" i="4"/>
  <c r="R1026" i="4"/>
  <c r="S1026" i="4"/>
  <c r="T1026" i="4"/>
  <c r="U1026" i="4"/>
  <c r="V1026" i="4"/>
  <c r="R1027" i="4"/>
  <c r="S1027" i="4"/>
  <c r="T1027" i="4"/>
  <c r="U1027" i="4"/>
  <c r="V1027" i="4"/>
  <c r="R1028" i="4"/>
  <c r="S1028" i="4"/>
  <c r="T1028" i="4"/>
  <c r="U1028" i="4"/>
  <c r="V1028" i="4"/>
  <c r="R1029" i="4"/>
  <c r="S1029" i="4"/>
  <c r="T1029" i="4"/>
  <c r="U1029" i="4"/>
  <c r="V1029" i="4"/>
  <c r="R1030" i="4"/>
  <c r="S1030" i="4"/>
  <c r="T1030" i="4"/>
  <c r="U1030" i="4"/>
  <c r="V1030" i="4"/>
  <c r="R1031" i="4"/>
  <c r="S1031" i="4"/>
  <c r="T1031" i="4"/>
  <c r="U1031" i="4"/>
  <c r="V1031" i="4"/>
  <c r="R1032" i="4"/>
  <c r="S1032" i="4"/>
  <c r="T1032" i="4"/>
  <c r="U1032" i="4"/>
  <c r="V1032" i="4"/>
  <c r="R1033" i="4"/>
  <c r="S1033" i="4"/>
  <c r="T1033" i="4"/>
  <c r="U1033" i="4"/>
  <c r="V1033" i="4"/>
  <c r="R1034" i="4"/>
  <c r="S1034" i="4"/>
  <c r="T1034" i="4"/>
  <c r="U1034" i="4"/>
  <c r="V1034" i="4"/>
  <c r="R1035" i="4"/>
  <c r="S1035" i="4"/>
  <c r="T1035" i="4"/>
  <c r="U1035" i="4"/>
  <c r="V1035" i="4"/>
  <c r="R1036" i="4"/>
  <c r="S1036" i="4"/>
  <c r="T1036" i="4"/>
  <c r="U1036" i="4"/>
  <c r="V1036" i="4"/>
  <c r="R1037" i="4"/>
  <c r="S1037" i="4"/>
  <c r="T1037" i="4"/>
  <c r="U1037" i="4"/>
  <c r="V1037" i="4"/>
  <c r="R1038" i="4"/>
  <c r="S1038" i="4"/>
  <c r="T1038" i="4"/>
  <c r="U1038" i="4"/>
  <c r="V1038" i="4"/>
  <c r="R1039" i="4"/>
  <c r="S1039" i="4"/>
  <c r="T1039" i="4"/>
  <c r="U1039" i="4"/>
  <c r="V1039" i="4"/>
  <c r="R1040" i="4"/>
  <c r="S1040" i="4"/>
  <c r="T1040" i="4"/>
  <c r="U1040" i="4"/>
  <c r="V1040" i="4"/>
  <c r="R1041" i="4"/>
  <c r="S1041" i="4"/>
  <c r="T1041" i="4"/>
  <c r="U1041" i="4"/>
  <c r="V1041" i="4"/>
  <c r="R1042" i="4"/>
  <c r="S1042" i="4"/>
  <c r="T1042" i="4"/>
  <c r="U1042" i="4"/>
  <c r="V1042" i="4"/>
  <c r="R1043" i="4"/>
  <c r="S1043" i="4"/>
  <c r="T1043" i="4"/>
  <c r="U1043" i="4"/>
  <c r="V1043" i="4"/>
  <c r="R1044" i="4"/>
  <c r="S1044" i="4"/>
  <c r="T1044" i="4"/>
  <c r="U1044" i="4"/>
  <c r="V1044" i="4"/>
  <c r="R1045" i="4"/>
  <c r="S1045" i="4"/>
  <c r="T1045" i="4"/>
  <c r="U1045" i="4"/>
  <c r="V1045" i="4"/>
  <c r="R1046" i="4"/>
  <c r="S1046" i="4"/>
  <c r="T1046" i="4"/>
  <c r="U1046" i="4"/>
  <c r="V1046" i="4"/>
  <c r="R1047" i="4"/>
  <c r="S1047" i="4"/>
  <c r="T1047" i="4"/>
  <c r="U1047" i="4"/>
  <c r="V1047" i="4"/>
  <c r="R1048" i="4"/>
  <c r="S1048" i="4"/>
  <c r="T1048" i="4"/>
  <c r="U1048" i="4"/>
  <c r="V1048" i="4"/>
  <c r="R1049" i="4"/>
  <c r="S1049" i="4"/>
  <c r="T1049" i="4"/>
  <c r="U1049" i="4"/>
  <c r="V1049" i="4"/>
  <c r="R1050" i="4"/>
  <c r="S1050" i="4"/>
  <c r="T1050" i="4"/>
  <c r="U1050" i="4"/>
  <c r="V1050" i="4"/>
  <c r="R1051" i="4"/>
  <c r="S1051" i="4"/>
  <c r="T1051" i="4"/>
  <c r="U1051" i="4"/>
  <c r="V1051" i="4"/>
  <c r="R1052" i="4"/>
  <c r="S1052" i="4"/>
  <c r="T1052" i="4"/>
  <c r="U1052" i="4"/>
  <c r="V1052" i="4"/>
  <c r="R1053" i="4"/>
  <c r="S1053" i="4"/>
  <c r="T1053" i="4"/>
  <c r="U1053" i="4"/>
  <c r="V1053" i="4"/>
  <c r="R1054" i="4"/>
  <c r="S1054" i="4"/>
  <c r="T1054" i="4"/>
  <c r="U1054" i="4"/>
  <c r="V1054" i="4"/>
  <c r="R1055" i="4"/>
  <c r="S1055" i="4"/>
  <c r="T1055" i="4"/>
  <c r="U1055" i="4"/>
  <c r="V1055" i="4"/>
  <c r="R1056" i="4"/>
  <c r="S1056" i="4"/>
  <c r="T1056" i="4"/>
  <c r="U1056" i="4"/>
  <c r="V1056" i="4"/>
  <c r="R1057" i="4"/>
  <c r="S1057" i="4"/>
  <c r="T1057" i="4"/>
  <c r="U1057" i="4"/>
  <c r="V1057" i="4"/>
  <c r="R1058" i="4"/>
  <c r="S1058" i="4"/>
  <c r="T1058" i="4"/>
  <c r="U1058" i="4"/>
  <c r="V1058" i="4"/>
  <c r="R1059" i="4"/>
  <c r="S1059" i="4"/>
  <c r="T1059" i="4"/>
  <c r="U1059" i="4"/>
  <c r="V1059" i="4"/>
  <c r="R1060" i="4"/>
  <c r="S1060" i="4"/>
  <c r="T1060" i="4"/>
  <c r="U1060" i="4"/>
  <c r="V1060" i="4"/>
  <c r="R1061" i="4"/>
  <c r="S1061" i="4"/>
  <c r="T1061" i="4"/>
  <c r="U1061" i="4"/>
  <c r="V1061" i="4"/>
  <c r="R1062" i="4"/>
  <c r="S1062" i="4"/>
  <c r="T1062" i="4"/>
  <c r="U1062" i="4"/>
  <c r="V1062" i="4"/>
  <c r="R1063" i="4"/>
  <c r="S1063" i="4"/>
  <c r="T1063" i="4"/>
  <c r="U1063" i="4"/>
  <c r="V1063" i="4"/>
  <c r="R1064" i="4"/>
  <c r="S1064" i="4"/>
  <c r="T1064" i="4"/>
  <c r="U1064" i="4"/>
  <c r="V1064" i="4"/>
  <c r="R1065" i="4"/>
  <c r="S1065" i="4"/>
  <c r="T1065" i="4"/>
  <c r="U1065" i="4"/>
  <c r="V1065" i="4"/>
  <c r="R1066" i="4"/>
  <c r="S1066" i="4"/>
  <c r="T1066" i="4"/>
  <c r="U1066" i="4"/>
  <c r="V1066" i="4"/>
  <c r="R1067" i="4"/>
  <c r="S1067" i="4"/>
  <c r="T1067" i="4"/>
  <c r="U1067" i="4"/>
  <c r="V1067" i="4"/>
  <c r="R1068" i="4"/>
  <c r="S1068" i="4"/>
  <c r="T1068" i="4"/>
  <c r="U1068" i="4"/>
  <c r="V1068" i="4"/>
  <c r="R1069" i="4"/>
  <c r="S1069" i="4"/>
  <c r="T1069" i="4"/>
  <c r="U1069" i="4"/>
  <c r="V1069" i="4"/>
  <c r="R1070" i="4"/>
  <c r="S1070" i="4"/>
  <c r="T1070" i="4"/>
  <c r="U1070" i="4"/>
  <c r="V1070" i="4"/>
  <c r="R1071" i="4"/>
  <c r="S1071" i="4"/>
  <c r="T1071" i="4"/>
  <c r="U1071" i="4"/>
  <c r="V1071" i="4"/>
  <c r="R1072" i="4"/>
  <c r="S1072" i="4"/>
  <c r="T1072" i="4"/>
  <c r="U1072" i="4"/>
  <c r="V1072" i="4"/>
  <c r="R1073" i="4"/>
  <c r="S1073" i="4"/>
  <c r="T1073" i="4"/>
  <c r="U1073" i="4"/>
  <c r="V1073" i="4"/>
  <c r="R1074" i="4"/>
  <c r="S1074" i="4"/>
  <c r="T1074" i="4"/>
  <c r="U1074" i="4"/>
  <c r="V1074" i="4"/>
  <c r="R1075" i="4"/>
  <c r="S1075" i="4"/>
  <c r="T1075" i="4"/>
  <c r="U1075" i="4"/>
  <c r="V1075" i="4"/>
  <c r="R1076" i="4"/>
  <c r="S1076" i="4"/>
  <c r="T1076" i="4"/>
  <c r="U1076" i="4"/>
  <c r="V1076" i="4"/>
  <c r="R1077" i="4"/>
  <c r="S1077" i="4"/>
  <c r="T1077" i="4"/>
  <c r="U1077" i="4"/>
  <c r="V1077" i="4"/>
  <c r="R1078" i="4"/>
  <c r="S1078" i="4"/>
  <c r="T1078" i="4"/>
  <c r="U1078" i="4"/>
  <c r="V1078" i="4"/>
  <c r="R1079" i="4"/>
  <c r="S1079" i="4"/>
  <c r="T1079" i="4"/>
  <c r="U1079" i="4"/>
  <c r="V1079" i="4"/>
  <c r="R1080" i="4"/>
  <c r="S1080" i="4"/>
  <c r="T1080" i="4"/>
  <c r="U1080" i="4"/>
  <c r="V1080" i="4"/>
  <c r="R1081" i="4"/>
  <c r="S1081" i="4"/>
  <c r="T1081" i="4"/>
  <c r="U1081" i="4"/>
  <c r="V1081" i="4"/>
  <c r="R1082" i="4"/>
  <c r="S1082" i="4"/>
  <c r="T1082" i="4"/>
  <c r="U1082" i="4"/>
  <c r="V1082" i="4"/>
  <c r="R1083" i="4"/>
  <c r="S1083" i="4"/>
  <c r="T1083" i="4"/>
  <c r="U1083" i="4"/>
  <c r="V1083" i="4"/>
  <c r="R1084" i="4"/>
  <c r="S1084" i="4"/>
  <c r="T1084" i="4"/>
  <c r="U1084" i="4"/>
  <c r="V1084" i="4"/>
  <c r="R1085" i="4"/>
  <c r="S1085" i="4"/>
  <c r="T1085" i="4"/>
  <c r="U1085" i="4"/>
  <c r="V1085" i="4"/>
  <c r="R1086" i="4"/>
  <c r="S1086" i="4"/>
  <c r="T1086" i="4"/>
  <c r="U1086" i="4"/>
  <c r="V1086" i="4"/>
  <c r="R1087" i="4"/>
  <c r="S1087" i="4"/>
  <c r="T1087" i="4"/>
  <c r="U1087" i="4"/>
  <c r="V1087" i="4"/>
  <c r="R1088" i="4"/>
  <c r="S1088" i="4"/>
  <c r="T1088" i="4"/>
  <c r="U1088" i="4"/>
  <c r="V1088" i="4"/>
  <c r="R1089" i="4"/>
  <c r="S1089" i="4"/>
  <c r="T1089" i="4"/>
  <c r="U1089" i="4"/>
  <c r="V1089" i="4"/>
  <c r="R1090" i="4"/>
  <c r="S1090" i="4"/>
  <c r="T1090" i="4"/>
  <c r="U1090" i="4"/>
  <c r="V1090" i="4"/>
  <c r="R1091" i="4"/>
  <c r="S1091" i="4"/>
  <c r="T1091" i="4"/>
  <c r="U1091" i="4"/>
  <c r="V1091" i="4"/>
  <c r="R1092" i="4"/>
  <c r="S1092" i="4"/>
  <c r="T1092" i="4"/>
  <c r="U1092" i="4"/>
  <c r="V1092" i="4"/>
  <c r="R1093" i="4"/>
  <c r="S1093" i="4"/>
  <c r="T1093" i="4"/>
  <c r="U1093" i="4"/>
  <c r="V1093" i="4"/>
  <c r="R1094" i="4"/>
  <c r="S1094" i="4"/>
  <c r="T1094" i="4"/>
  <c r="U1094" i="4"/>
  <c r="V1094" i="4"/>
  <c r="R1095" i="4"/>
  <c r="S1095" i="4"/>
  <c r="T1095" i="4"/>
  <c r="U1095" i="4"/>
  <c r="V1095" i="4"/>
  <c r="R1096" i="4"/>
  <c r="S1096" i="4"/>
  <c r="T1096" i="4"/>
  <c r="U1096" i="4"/>
  <c r="V1096" i="4"/>
  <c r="R1097" i="4"/>
  <c r="S1097" i="4"/>
  <c r="T1097" i="4"/>
  <c r="U1097" i="4"/>
  <c r="V1097" i="4"/>
  <c r="R1098" i="4"/>
  <c r="S1098" i="4"/>
  <c r="T1098" i="4"/>
  <c r="U1098" i="4"/>
  <c r="V1098" i="4"/>
  <c r="R1099" i="4"/>
  <c r="S1099" i="4"/>
  <c r="T1099" i="4"/>
  <c r="U1099" i="4"/>
  <c r="V1099" i="4"/>
  <c r="R1100" i="4"/>
  <c r="S1100" i="4"/>
  <c r="T1100" i="4"/>
  <c r="U1100" i="4"/>
  <c r="V1100" i="4"/>
  <c r="R1101" i="4"/>
  <c r="S1101" i="4"/>
  <c r="T1101" i="4"/>
  <c r="U1101" i="4"/>
  <c r="V1101" i="4"/>
  <c r="R1102" i="4"/>
  <c r="S1102" i="4"/>
  <c r="T1102" i="4"/>
  <c r="U1102" i="4"/>
  <c r="V1102" i="4"/>
  <c r="R1103" i="4"/>
  <c r="S1103" i="4"/>
  <c r="T1103" i="4"/>
  <c r="U1103" i="4"/>
  <c r="V1103" i="4"/>
  <c r="R1104" i="4"/>
  <c r="S1104" i="4"/>
  <c r="T1104" i="4"/>
  <c r="U1104" i="4"/>
  <c r="V1104" i="4"/>
  <c r="R1105" i="4"/>
  <c r="S1105" i="4"/>
  <c r="T1105" i="4"/>
  <c r="U1105" i="4"/>
  <c r="V1105" i="4"/>
  <c r="R1106" i="4"/>
  <c r="S1106" i="4"/>
  <c r="T1106" i="4"/>
  <c r="U1106" i="4"/>
  <c r="V1106" i="4"/>
  <c r="R1107" i="4"/>
  <c r="S1107" i="4"/>
  <c r="T1107" i="4"/>
  <c r="U1107" i="4"/>
  <c r="V1107" i="4"/>
  <c r="R1108" i="4"/>
  <c r="S1108" i="4"/>
  <c r="T1108" i="4"/>
  <c r="U1108" i="4"/>
  <c r="V1108" i="4"/>
  <c r="R1109" i="4"/>
  <c r="S1109" i="4"/>
  <c r="T1109" i="4"/>
  <c r="U1109" i="4"/>
  <c r="V1109" i="4"/>
  <c r="R1110" i="4"/>
  <c r="S1110" i="4"/>
  <c r="T1110" i="4"/>
  <c r="U1110" i="4"/>
  <c r="V1110" i="4"/>
  <c r="R1111" i="4"/>
  <c r="S1111" i="4"/>
  <c r="T1111" i="4"/>
  <c r="U1111" i="4"/>
  <c r="V1111" i="4"/>
  <c r="R1112" i="4"/>
  <c r="S1112" i="4"/>
  <c r="T1112" i="4"/>
  <c r="U1112" i="4"/>
  <c r="V1112" i="4"/>
  <c r="R1113" i="4"/>
  <c r="S1113" i="4"/>
  <c r="T1113" i="4"/>
  <c r="U1113" i="4"/>
  <c r="V1113" i="4"/>
  <c r="R1114" i="4"/>
  <c r="S1114" i="4"/>
  <c r="T1114" i="4"/>
  <c r="U1114" i="4"/>
  <c r="V1114" i="4"/>
  <c r="R1115" i="4"/>
  <c r="S1115" i="4"/>
  <c r="T1115" i="4"/>
  <c r="U1115" i="4"/>
  <c r="V1115" i="4"/>
  <c r="R1116" i="4"/>
  <c r="S1116" i="4"/>
  <c r="T1116" i="4"/>
  <c r="U1116" i="4"/>
  <c r="V1116" i="4"/>
  <c r="R1117" i="4"/>
  <c r="S1117" i="4"/>
  <c r="T1117" i="4"/>
  <c r="U1117" i="4"/>
  <c r="V1117" i="4"/>
  <c r="R1118" i="4"/>
  <c r="S1118" i="4"/>
  <c r="T1118" i="4"/>
  <c r="U1118" i="4"/>
  <c r="V1118" i="4"/>
  <c r="R1119" i="4"/>
  <c r="S1119" i="4"/>
  <c r="T1119" i="4"/>
  <c r="U1119" i="4"/>
  <c r="V1119" i="4"/>
  <c r="R1120" i="4"/>
  <c r="S1120" i="4"/>
  <c r="T1120" i="4"/>
  <c r="U1120" i="4"/>
  <c r="V1120" i="4"/>
  <c r="R1121" i="4"/>
  <c r="S1121" i="4"/>
  <c r="T1121" i="4"/>
  <c r="U1121" i="4"/>
  <c r="V1121" i="4"/>
  <c r="R1122" i="4"/>
  <c r="S1122" i="4"/>
  <c r="T1122" i="4"/>
  <c r="U1122" i="4"/>
  <c r="V1122" i="4"/>
  <c r="R1123" i="4"/>
  <c r="S1123" i="4"/>
  <c r="T1123" i="4"/>
  <c r="U1123" i="4"/>
  <c r="V1123" i="4"/>
  <c r="R1124" i="4"/>
  <c r="S1124" i="4"/>
  <c r="T1124" i="4"/>
  <c r="U1124" i="4"/>
  <c r="V1124" i="4"/>
  <c r="R1125" i="4"/>
  <c r="S1125" i="4"/>
  <c r="T1125" i="4"/>
  <c r="U1125" i="4"/>
  <c r="V1125" i="4"/>
  <c r="R1126" i="4"/>
  <c r="S1126" i="4"/>
  <c r="T1126" i="4"/>
  <c r="U1126" i="4"/>
  <c r="V1126" i="4"/>
  <c r="R1127" i="4"/>
  <c r="S1127" i="4"/>
  <c r="T1127" i="4"/>
  <c r="U1127" i="4"/>
  <c r="V1127" i="4"/>
  <c r="R1128" i="4"/>
  <c r="S1128" i="4"/>
  <c r="T1128" i="4"/>
  <c r="U1128" i="4"/>
  <c r="V1128" i="4"/>
  <c r="R1129" i="4"/>
  <c r="S1129" i="4"/>
  <c r="T1129" i="4"/>
  <c r="U1129" i="4"/>
  <c r="V1129" i="4"/>
  <c r="R1130" i="4"/>
  <c r="S1130" i="4"/>
  <c r="T1130" i="4"/>
  <c r="U1130" i="4"/>
  <c r="V1130" i="4"/>
  <c r="R1131" i="4"/>
  <c r="S1131" i="4"/>
  <c r="T1131" i="4"/>
  <c r="U1131" i="4"/>
  <c r="V1131" i="4"/>
  <c r="R1132" i="4"/>
  <c r="S1132" i="4"/>
  <c r="T1132" i="4"/>
  <c r="U1132" i="4"/>
  <c r="V1132" i="4"/>
  <c r="R1133" i="4"/>
  <c r="S1133" i="4"/>
  <c r="T1133" i="4"/>
  <c r="U1133" i="4"/>
  <c r="V1133" i="4"/>
  <c r="R1134" i="4"/>
  <c r="S1134" i="4"/>
  <c r="T1134" i="4"/>
  <c r="U1134" i="4"/>
  <c r="V1134" i="4"/>
  <c r="R1135" i="4"/>
  <c r="S1135" i="4"/>
  <c r="T1135" i="4"/>
  <c r="U1135" i="4"/>
  <c r="V1135" i="4"/>
  <c r="R1136" i="4"/>
  <c r="S1136" i="4"/>
  <c r="T1136" i="4"/>
  <c r="U1136" i="4"/>
  <c r="V1136" i="4"/>
  <c r="R1137" i="4"/>
  <c r="S1137" i="4"/>
  <c r="T1137" i="4"/>
  <c r="U1137" i="4"/>
  <c r="V1137" i="4"/>
  <c r="R1138" i="4"/>
  <c r="S1138" i="4"/>
  <c r="T1138" i="4"/>
  <c r="U1138" i="4"/>
  <c r="V1138" i="4"/>
  <c r="R1139" i="4"/>
  <c r="S1139" i="4"/>
  <c r="T1139" i="4"/>
  <c r="U1139" i="4"/>
  <c r="V1139" i="4"/>
  <c r="R1140" i="4"/>
  <c r="S1140" i="4"/>
  <c r="T1140" i="4"/>
  <c r="U1140" i="4"/>
  <c r="V1140" i="4"/>
  <c r="R1141" i="4"/>
  <c r="S1141" i="4"/>
  <c r="T1141" i="4"/>
  <c r="U1141" i="4"/>
  <c r="V1141" i="4"/>
  <c r="R1142" i="4"/>
  <c r="S1142" i="4"/>
  <c r="T1142" i="4"/>
  <c r="U1142" i="4"/>
  <c r="V1142" i="4"/>
  <c r="R1143" i="4"/>
  <c r="S1143" i="4"/>
  <c r="T1143" i="4"/>
  <c r="U1143" i="4"/>
  <c r="V1143" i="4"/>
  <c r="R1144" i="4"/>
  <c r="S1144" i="4"/>
  <c r="T1144" i="4"/>
  <c r="U1144" i="4"/>
  <c r="V1144" i="4"/>
  <c r="R1145" i="4"/>
  <c r="S1145" i="4"/>
  <c r="T1145" i="4"/>
  <c r="U1145" i="4"/>
  <c r="V1145" i="4"/>
  <c r="R1146" i="4"/>
  <c r="S1146" i="4"/>
  <c r="T1146" i="4"/>
  <c r="U1146" i="4"/>
  <c r="V1146" i="4"/>
  <c r="R1147" i="4"/>
  <c r="S1147" i="4"/>
  <c r="T1147" i="4"/>
  <c r="U1147" i="4"/>
  <c r="V1147" i="4"/>
  <c r="R1148" i="4"/>
  <c r="S1148" i="4"/>
  <c r="T1148" i="4"/>
  <c r="U1148" i="4"/>
  <c r="V1148" i="4"/>
  <c r="R1149" i="4"/>
  <c r="S1149" i="4"/>
  <c r="T1149" i="4"/>
  <c r="U1149" i="4"/>
  <c r="V1149" i="4"/>
  <c r="R1150" i="4"/>
  <c r="S1150" i="4"/>
  <c r="T1150" i="4"/>
  <c r="U1150" i="4"/>
  <c r="V1150" i="4"/>
  <c r="R1151" i="4"/>
  <c r="S1151" i="4"/>
  <c r="T1151" i="4"/>
  <c r="U1151" i="4"/>
  <c r="V1151" i="4"/>
  <c r="R1152" i="4"/>
  <c r="S1152" i="4"/>
  <c r="T1152" i="4"/>
  <c r="U1152" i="4"/>
  <c r="V1152" i="4"/>
  <c r="R1153" i="4"/>
  <c r="S1153" i="4"/>
  <c r="T1153" i="4"/>
  <c r="U1153" i="4"/>
  <c r="V1153" i="4"/>
  <c r="R1154" i="4"/>
  <c r="S1154" i="4"/>
  <c r="T1154" i="4"/>
  <c r="U1154" i="4"/>
  <c r="V1154" i="4"/>
  <c r="R1155" i="4"/>
  <c r="S1155" i="4"/>
  <c r="T1155" i="4"/>
  <c r="U1155" i="4"/>
  <c r="V1155" i="4"/>
  <c r="R1156" i="4"/>
  <c r="S1156" i="4"/>
  <c r="T1156" i="4"/>
  <c r="U1156" i="4"/>
  <c r="V1156" i="4"/>
  <c r="R1157" i="4"/>
  <c r="S1157" i="4"/>
  <c r="T1157" i="4"/>
  <c r="U1157" i="4"/>
  <c r="V1157" i="4"/>
  <c r="R1158" i="4"/>
  <c r="S1158" i="4"/>
  <c r="T1158" i="4"/>
  <c r="U1158" i="4"/>
  <c r="V1158" i="4"/>
  <c r="R1159" i="4"/>
  <c r="S1159" i="4"/>
  <c r="T1159" i="4"/>
  <c r="U1159" i="4"/>
  <c r="V1159" i="4"/>
  <c r="R1160" i="4"/>
  <c r="S1160" i="4"/>
  <c r="T1160" i="4"/>
  <c r="U1160" i="4"/>
  <c r="V1160" i="4"/>
  <c r="R1161" i="4"/>
  <c r="S1161" i="4"/>
  <c r="T1161" i="4"/>
  <c r="U1161" i="4"/>
  <c r="V1161" i="4"/>
  <c r="R1162" i="4"/>
  <c r="S1162" i="4"/>
  <c r="T1162" i="4"/>
  <c r="U1162" i="4"/>
  <c r="V1162" i="4"/>
  <c r="R1163" i="4"/>
  <c r="S1163" i="4"/>
  <c r="T1163" i="4"/>
  <c r="U1163" i="4"/>
  <c r="V1163" i="4"/>
  <c r="R1164" i="4"/>
  <c r="S1164" i="4"/>
  <c r="T1164" i="4"/>
  <c r="U1164" i="4"/>
  <c r="V1164" i="4"/>
  <c r="R1165" i="4"/>
  <c r="S1165" i="4"/>
  <c r="T1165" i="4"/>
  <c r="U1165" i="4"/>
  <c r="V1165" i="4"/>
  <c r="R1166" i="4"/>
  <c r="S1166" i="4"/>
  <c r="T1166" i="4"/>
  <c r="U1166" i="4"/>
  <c r="V1166" i="4"/>
  <c r="R1167" i="4"/>
  <c r="S1167" i="4"/>
  <c r="T1167" i="4"/>
  <c r="U1167" i="4"/>
  <c r="V1167" i="4"/>
  <c r="R1168" i="4"/>
  <c r="S1168" i="4"/>
  <c r="T1168" i="4"/>
  <c r="U1168" i="4"/>
  <c r="V1168" i="4"/>
  <c r="R1169" i="4"/>
  <c r="S1169" i="4"/>
  <c r="T1169" i="4"/>
  <c r="U1169" i="4"/>
  <c r="V1169" i="4"/>
  <c r="R1170" i="4"/>
  <c r="S1170" i="4"/>
  <c r="T1170" i="4"/>
  <c r="U1170" i="4"/>
  <c r="V1170" i="4"/>
  <c r="R1171" i="4"/>
  <c r="S1171" i="4"/>
  <c r="T1171" i="4"/>
  <c r="U1171" i="4"/>
  <c r="V1171" i="4"/>
  <c r="R1172" i="4"/>
  <c r="S1172" i="4"/>
  <c r="T1172" i="4"/>
  <c r="U1172" i="4"/>
  <c r="V1172" i="4"/>
  <c r="R1173" i="4"/>
  <c r="S1173" i="4"/>
  <c r="T1173" i="4"/>
  <c r="U1173" i="4"/>
  <c r="V1173" i="4"/>
  <c r="R1174" i="4"/>
  <c r="S1174" i="4"/>
  <c r="T1174" i="4"/>
  <c r="U1174" i="4"/>
  <c r="V1174" i="4"/>
  <c r="R1175" i="4"/>
  <c r="S1175" i="4"/>
  <c r="T1175" i="4"/>
  <c r="U1175" i="4"/>
  <c r="V1175" i="4"/>
  <c r="R1176" i="4"/>
  <c r="S1176" i="4"/>
  <c r="T1176" i="4"/>
  <c r="U1176" i="4"/>
  <c r="V1176" i="4"/>
  <c r="R1177" i="4"/>
  <c r="S1177" i="4"/>
  <c r="T1177" i="4"/>
  <c r="U1177" i="4"/>
  <c r="V1177" i="4"/>
  <c r="R1178" i="4"/>
  <c r="S1178" i="4"/>
  <c r="T1178" i="4"/>
  <c r="U1178" i="4"/>
  <c r="V1178" i="4"/>
  <c r="R1179" i="4"/>
  <c r="S1179" i="4"/>
  <c r="T1179" i="4"/>
  <c r="U1179" i="4"/>
  <c r="V1179" i="4"/>
  <c r="R1180" i="4"/>
  <c r="S1180" i="4"/>
  <c r="T1180" i="4"/>
  <c r="U1180" i="4"/>
  <c r="V1180" i="4"/>
  <c r="R1181" i="4"/>
  <c r="S1181" i="4"/>
  <c r="T1181" i="4"/>
  <c r="U1181" i="4"/>
  <c r="V1181" i="4"/>
  <c r="R1182" i="4"/>
  <c r="S1182" i="4"/>
  <c r="T1182" i="4"/>
  <c r="U1182" i="4"/>
  <c r="V1182" i="4"/>
  <c r="R1183" i="4"/>
  <c r="S1183" i="4"/>
  <c r="T1183" i="4"/>
  <c r="U1183" i="4"/>
  <c r="V1183" i="4"/>
  <c r="R1184" i="4"/>
  <c r="S1184" i="4"/>
  <c r="T1184" i="4"/>
  <c r="U1184" i="4"/>
  <c r="V1184" i="4"/>
  <c r="R1185" i="4"/>
  <c r="S1185" i="4"/>
  <c r="T1185" i="4"/>
  <c r="U1185" i="4"/>
  <c r="V1185" i="4"/>
  <c r="R1186" i="4"/>
  <c r="S1186" i="4"/>
  <c r="T1186" i="4"/>
  <c r="U1186" i="4"/>
  <c r="V1186" i="4"/>
  <c r="R1187" i="4"/>
  <c r="S1187" i="4"/>
  <c r="T1187" i="4"/>
  <c r="U1187" i="4"/>
  <c r="V1187" i="4"/>
  <c r="R1188" i="4"/>
  <c r="S1188" i="4"/>
  <c r="T1188" i="4"/>
  <c r="U1188" i="4"/>
  <c r="V1188" i="4"/>
  <c r="R1189" i="4"/>
  <c r="S1189" i="4"/>
  <c r="T1189" i="4"/>
  <c r="U1189" i="4"/>
  <c r="V1189" i="4"/>
  <c r="R1190" i="4"/>
  <c r="S1190" i="4"/>
  <c r="T1190" i="4"/>
  <c r="U1190" i="4"/>
  <c r="V1190" i="4"/>
  <c r="R1191" i="4"/>
  <c r="S1191" i="4"/>
  <c r="T1191" i="4"/>
  <c r="U1191" i="4"/>
  <c r="V1191" i="4"/>
  <c r="R1192" i="4"/>
  <c r="S1192" i="4"/>
  <c r="T1192" i="4"/>
  <c r="U1192" i="4"/>
  <c r="V1192" i="4"/>
  <c r="R1193" i="4"/>
  <c r="S1193" i="4"/>
  <c r="T1193" i="4"/>
  <c r="U1193" i="4"/>
  <c r="V1193" i="4"/>
  <c r="R1194" i="4"/>
  <c r="S1194" i="4"/>
  <c r="T1194" i="4"/>
  <c r="U1194" i="4"/>
  <c r="V1194" i="4"/>
  <c r="R1195" i="4"/>
  <c r="S1195" i="4"/>
  <c r="T1195" i="4"/>
  <c r="U1195" i="4"/>
  <c r="V1195" i="4"/>
  <c r="R1196" i="4"/>
  <c r="S1196" i="4"/>
  <c r="T1196" i="4"/>
  <c r="U1196" i="4"/>
  <c r="V1196" i="4"/>
  <c r="R1197" i="4"/>
  <c r="S1197" i="4"/>
  <c r="T1197" i="4"/>
  <c r="U1197" i="4"/>
  <c r="V1197" i="4"/>
  <c r="R1198" i="4"/>
  <c r="S1198" i="4"/>
  <c r="T1198" i="4"/>
  <c r="U1198" i="4"/>
  <c r="V1198" i="4"/>
  <c r="R1199" i="4"/>
  <c r="S1199" i="4"/>
  <c r="T1199" i="4"/>
  <c r="U1199" i="4"/>
  <c r="V1199" i="4"/>
  <c r="R1200" i="4"/>
  <c r="S1200" i="4"/>
  <c r="T1200" i="4"/>
  <c r="U1200" i="4"/>
  <c r="V1200" i="4"/>
  <c r="R1201" i="4"/>
  <c r="S1201" i="4"/>
  <c r="T1201" i="4"/>
  <c r="U1201" i="4"/>
  <c r="V1201" i="4"/>
  <c r="R1202" i="4"/>
  <c r="S1202" i="4"/>
  <c r="T1202" i="4"/>
  <c r="U1202" i="4"/>
  <c r="V1202" i="4"/>
  <c r="R1203" i="4"/>
  <c r="S1203" i="4"/>
  <c r="T1203" i="4"/>
  <c r="U1203" i="4"/>
  <c r="V1203" i="4"/>
  <c r="R1204" i="4"/>
  <c r="S1204" i="4"/>
  <c r="T1204" i="4"/>
  <c r="U1204" i="4"/>
  <c r="V1204" i="4"/>
  <c r="R1205" i="4"/>
  <c r="S1205" i="4"/>
  <c r="T1205" i="4"/>
  <c r="U1205" i="4"/>
  <c r="V1205" i="4"/>
  <c r="R1206" i="4"/>
  <c r="S1206" i="4"/>
  <c r="T1206" i="4"/>
  <c r="U1206" i="4"/>
  <c r="V1206" i="4"/>
  <c r="R1207" i="4"/>
  <c r="S1207" i="4"/>
  <c r="T1207" i="4"/>
  <c r="U1207" i="4"/>
  <c r="V1207" i="4"/>
  <c r="R1208" i="4"/>
  <c r="S1208" i="4"/>
  <c r="T1208" i="4"/>
  <c r="U1208" i="4"/>
  <c r="V1208" i="4"/>
  <c r="R1209" i="4"/>
  <c r="S1209" i="4"/>
  <c r="T1209" i="4"/>
  <c r="U1209" i="4"/>
  <c r="V1209" i="4"/>
  <c r="R1210" i="4"/>
  <c r="S1210" i="4"/>
  <c r="T1210" i="4"/>
  <c r="U1210" i="4"/>
  <c r="V1210" i="4"/>
  <c r="R1211" i="4"/>
  <c r="S1211" i="4"/>
  <c r="T1211" i="4"/>
  <c r="U1211" i="4"/>
  <c r="V1211" i="4"/>
  <c r="R1212" i="4"/>
  <c r="S1212" i="4"/>
  <c r="T1212" i="4"/>
  <c r="U1212" i="4"/>
  <c r="V1212" i="4"/>
  <c r="R1213" i="4"/>
  <c r="S1213" i="4"/>
  <c r="T1213" i="4"/>
  <c r="U1213" i="4"/>
  <c r="V1213" i="4"/>
  <c r="R1214" i="4"/>
  <c r="S1214" i="4"/>
  <c r="T1214" i="4"/>
  <c r="U1214" i="4"/>
  <c r="V1214" i="4"/>
  <c r="R1215" i="4"/>
  <c r="S1215" i="4"/>
  <c r="T1215" i="4"/>
  <c r="U1215" i="4"/>
  <c r="V1215" i="4"/>
  <c r="R1216" i="4"/>
  <c r="S1216" i="4"/>
  <c r="T1216" i="4"/>
  <c r="U1216" i="4"/>
  <c r="V1216" i="4"/>
  <c r="R1217" i="4"/>
  <c r="S1217" i="4"/>
  <c r="T1217" i="4"/>
  <c r="U1217" i="4"/>
  <c r="V1217" i="4"/>
  <c r="R1218" i="4"/>
  <c r="S1218" i="4"/>
  <c r="T1218" i="4"/>
  <c r="U1218" i="4"/>
  <c r="V1218" i="4"/>
  <c r="R1219" i="4"/>
  <c r="S1219" i="4"/>
  <c r="T1219" i="4"/>
  <c r="U1219" i="4"/>
  <c r="V1219" i="4"/>
  <c r="R1220" i="4"/>
  <c r="S1220" i="4"/>
  <c r="T1220" i="4"/>
  <c r="U1220" i="4"/>
  <c r="V1220" i="4"/>
  <c r="R1221" i="4"/>
  <c r="S1221" i="4"/>
  <c r="T1221" i="4"/>
  <c r="U1221" i="4"/>
  <c r="V1221" i="4"/>
  <c r="R1222" i="4"/>
  <c r="S1222" i="4"/>
  <c r="T1222" i="4"/>
  <c r="U1222" i="4"/>
  <c r="V1222" i="4"/>
  <c r="R1223" i="4"/>
  <c r="S1223" i="4"/>
  <c r="T1223" i="4"/>
  <c r="U1223" i="4"/>
  <c r="V1223" i="4"/>
  <c r="R1224" i="4"/>
  <c r="S1224" i="4"/>
  <c r="T1224" i="4"/>
  <c r="U1224" i="4"/>
  <c r="V1224" i="4"/>
  <c r="R1225" i="4"/>
  <c r="S1225" i="4"/>
  <c r="T1225" i="4"/>
  <c r="U1225" i="4"/>
  <c r="V1225" i="4"/>
  <c r="R1226" i="4"/>
  <c r="S1226" i="4"/>
  <c r="T1226" i="4"/>
  <c r="U1226" i="4"/>
  <c r="V1226" i="4"/>
  <c r="R1227" i="4"/>
  <c r="S1227" i="4"/>
  <c r="T1227" i="4"/>
  <c r="U1227" i="4"/>
  <c r="V1227" i="4"/>
  <c r="R1228" i="4"/>
  <c r="S1228" i="4"/>
  <c r="T1228" i="4"/>
  <c r="U1228" i="4"/>
  <c r="V1228" i="4"/>
  <c r="R1229" i="4"/>
  <c r="S1229" i="4"/>
  <c r="T1229" i="4"/>
  <c r="U1229" i="4"/>
  <c r="V1229" i="4"/>
  <c r="R1230" i="4"/>
  <c r="S1230" i="4"/>
  <c r="T1230" i="4"/>
  <c r="U1230" i="4"/>
  <c r="V1230" i="4"/>
  <c r="R1231" i="4"/>
  <c r="S1231" i="4"/>
  <c r="T1231" i="4"/>
  <c r="U1231" i="4"/>
  <c r="V1231" i="4"/>
  <c r="R1232" i="4"/>
  <c r="S1232" i="4"/>
  <c r="T1232" i="4"/>
  <c r="U1232" i="4"/>
  <c r="V1232" i="4"/>
  <c r="R1233" i="4"/>
  <c r="S1233" i="4"/>
  <c r="T1233" i="4"/>
  <c r="U1233" i="4"/>
  <c r="V1233" i="4"/>
  <c r="R1234" i="4"/>
  <c r="S1234" i="4"/>
  <c r="T1234" i="4"/>
  <c r="U1234" i="4"/>
  <c r="V1234" i="4"/>
  <c r="R1235" i="4"/>
  <c r="S1235" i="4"/>
  <c r="T1235" i="4"/>
  <c r="U1235" i="4"/>
  <c r="V1235" i="4"/>
  <c r="R1236" i="4"/>
  <c r="S1236" i="4"/>
  <c r="T1236" i="4"/>
  <c r="U1236" i="4"/>
  <c r="V1236" i="4"/>
  <c r="R1237" i="4"/>
  <c r="S1237" i="4"/>
  <c r="T1237" i="4"/>
  <c r="U1237" i="4"/>
  <c r="V1237" i="4"/>
  <c r="R1238" i="4"/>
  <c r="S1238" i="4"/>
  <c r="T1238" i="4"/>
  <c r="U1238" i="4"/>
  <c r="V1238" i="4"/>
  <c r="R1239" i="4"/>
  <c r="S1239" i="4"/>
  <c r="T1239" i="4"/>
  <c r="U1239" i="4"/>
  <c r="V1239" i="4"/>
  <c r="R1240" i="4"/>
  <c r="S1240" i="4"/>
  <c r="T1240" i="4"/>
  <c r="U1240" i="4"/>
  <c r="V1240" i="4"/>
  <c r="R1241" i="4"/>
  <c r="S1241" i="4"/>
  <c r="T1241" i="4"/>
  <c r="U1241" i="4"/>
  <c r="V1241" i="4"/>
  <c r="R1242" i="4"/>
  <c r="S1242" i="4"/>
  <c r="T1242" i="4"/>
  <c r="U1242" i="4"/>
  <c r="V1242" i="4"/>
  <c r="R1243" i="4"/>
  <c r="S1243" i="4"/>
  <c r="T1243" i="4"/>
  <c r="U1243" i="4"/>
  <c r="V1243" i="4"/>
  <c r="R1244" i="4"/>
  <c r="S1244" i="4"/>
  <c r="T1244" i="4"/>
  <c r="U1244" i="4"/>
  <c r="V1244" i="4"/>
  <c r="R1245" i="4"/>
  <c r="S1245" i="4"/>
  <c r="T1245" i="4"/>
  <c r="U1245" i="4"/>
  <c r="V1245" i="4"/>
  <c r="R1246" i="4"/>
  <c r="S1246" i="4"/>
  <c r="T1246" i="4"/>
  <c r="U1246" i="4"/>
  <c r="V1246" i="4"/>
  <c r="R1247" i="4"/>
  <c r="S1247" i="4"/>
  <c r="T1247" i="4"/>
  <c r="U1247" i="4"/>
  <c r="V1247" i="4"/>
  <c r="R1248" i="4"/>
  <c r="S1248" i="4"/>
  <c r="T1248" i="4"/>
  <c r="U1248" i="4"/>
  <c r="V1248" i="4"/>
  <c r="R1249" i="4"/>
  <c r="S1249" i="4"/>
  <c r="T1249" i="4"/>
  <c r="U1249" i="4"/>
  <c r="V1249" i="4"/>
  <c r="R1250" i="4"/>
  <c r="S1250" i="4"/>
  <c r="T1250" i="4"/>
  <c r="U1250" i="4"/>
  <c r="V1250" i="4"/>
  <c r="R1251" i="4"/>
  <c r="S1251" i="4"/>
  <c r="T1251" i="4"/>
  <c r="U1251" i="4"/>
  <c r="V1251" i="4"/>
  <c r="R1252" i="4"/>
  <c r="S1252" i="4"/>
  <c r="T1252" i="4"/>
  <c r="U1252" i="4"/>
  <c r="V1252" i="4"/>
  <c r="R1253" i="4"/>
  <c r="S1253" i="4"/>
  <c r="T1253" i="4"/>
  <c r="U1253" i="4"/>
  <c r="V1253" i="4"/>
  <c r="R1254" i="4"/>
  <c r="S1254" i="4"/>
  <c r="T1254" i="4"/>
  <c r="U1254" i="4"/>
  <c r="V1254" i="4"/>
  <c r="R1255" i="4"/>
  <c r="S1255" i="4"/>
  <c r="T1255" i="4"/>
  <c r="U1255" i="4"/>
  <c r="V1255" i="4"/>
  <c r="R1256" i="4"/>
  <c r="S1256" i="4"/>
  <c r="T1256" i="4"/>
  <c r="U1256" i="4"/>
  <c r="V1256" i="4"/>
  <c r="R1257" i="4"/>
  <c r="S1257" i="4"/>
  <c r="T1257" i="4"/>
  <c r="U1257" i="4"/>
  <c r="V1257" i="4"/>
  <c r="R1258" i="4"/>
  <c r="S1258" i="4"/>
  <c r="T1258" i="4"/>
  <c r="U1258" i="4"/>
  <c r="V1258" i="4"/>
  <c r="R1259" i="4"/>
  <c r="S1259" i="4"/>
  <c r="T1259" i="4"/>
  <c r="U1259" i="4"/>
  <c r="V1259" i="4"/>
  <c r="R1260" i="4"/>
  <c r="S1260" i="4"/>
  <c r="T1260" i="4"/>
  <c r="U1260" i="4"/>
  <c r="V1260" i="4"/>
  <c r="R1261" i="4"/>
  <c r="S1261" i="4"/>
  <c r="T1261" i="4"/>
  <c r="U1261" i="4"/>
  <c r="V1261" i="4"/>
  <c r="R1262" i="4"/>
  <c r="S1262" i="4"/>
  <c r="T1262" i="4"/>
  <c r="U1262" i="4"/>
  <c r="V1262" i="4"/>
  <c r="R1263" i="4"/>
  <c r="S1263" i="4"/>
  <c r="T1263" i="4"/>
  <c r="U1263" i="4"/>
  <c r="V1263" i="4"/>
  <c r="R1264" i="4"/>
  <c r="S1264" i="4"/>
  <c r="T1264" i="4"/>
  <c r="U1264" i="4"/>
  <c r="V1264" i="4"/>
  <c r="R1265" i="4"/>
  <c r="S1265" i="4"/>
  <c r="T1265" i="4"/>
  <c r="U1265" i="4"/>
  <c r="V1265" i="4"/>
  <c r="R1266" i="4"/>
  <c r="S1266" i="4"/>
  <c r="T1266" i="4"/>
  <c r="U1266" i="4"/>
  <c r="V1266" i="4"/>
  <c r="R1267" i="4"/>
  <c r="S1267" i="4"/>
  <c r="T1267" i="4"/>
  <c r="U1267" i="4"/>
  <c r="V1267" i="4"/>
  <c r="R1268" i="4"/>
  <c r="S1268" i="4"/>
  <c r="T1268" i="4"/>
  <c r="U1268" i="4"/>
  <c r="V1268" i="4"/>
  <c r="R1269" i="4"/>
  <c r="S1269" i="4"/>
  <c r="T1269" i="4"/>
  <c r="U1269" i="4"/>
  <c r="V1269" i="4"/>
  <c r="R1270" i="4"/>
  <c r="S1270" i="4"/>
  <c r="T1270" i="4"/>
  <c r="U1270" i="4"/>
  <c r="V1270" i="4"/>
  <c r="R1271" i="4"/>
  <c r="S1271" i="4"/>
  <c r="T1271" i="4"/>
  <c r="U1271" i="4"/>
  <c r="V1271" i="4"/>
  <c r="R1272" i="4"/>
  <c r="S1272" i="4"/>
  <c r="T1272" i="4"/>
  <c r="U1272" i="4"/>
  <c r="V1272" i="4"/>
  <c r="R1273" i="4"/>
  <c r="S1273" i="4"/>
  <c r="T1273" i="4"/>
  <c r="U1273" i="4"/>
  <c r="V1273" i="4"/>
  <c r="R1274" i="4"/>
  <c r="S1274" i="4"/>
  <c r="T1274" i="4"/>
  <c r="U1274" i="4"/>
  <c r="V1274" i="4"/>
  <c r="R1275" i="4"/>
  <c r="S1275" i="4"/>
  <c r="T1275" i="4"/>
  <c r="U1275" i="4"/>
  <c r="V1275" i="4"/>
  <c r="R1276" i="4"/>
  <c r="S1276" i="4"/>
  <c r="T1276" i="4"/>
  <c r="U1276" i="4"/>
  <c r="V1276" i="4"/>
  <c r="R1277" i="4"/>
  <c r="S1277" i="4"/>
  <c r="T1277" i="4"/>
  <c r="U1277" i="4"/>
  <c r="V1277" i="4"/>
  <c r="R1278" i="4"/>
  <c r="S1278" i="4"/>
  <c r="T1278" i="4"/>
  <c r="U1278" i="4"/>
  <c r="V1278" i="4"/>
  <c r="R1279" i="4"/>
  <c r="S1279" i="4"/>
  <c r="T1279" i="4"/>
  <c r="U1279" i="4"/>
  <c r="V1279" i="4"/>
  <c r="R1280" i="4"/>
  <c r="S1280" i="4"/>
  <c r="T1280" i="4"/>
  <c r="U1280" i="4"/>
  <c r="V1280" i="4"/>
  <c r="R1281" i="4"/>
  <c r="S1281" i="4"/>
  <c r="T1281" i="4"/>
  <c r="U1281" i="4"/>
  <c r="V1281" i="4"/>
  <c r="R1282" i="4"/>
  <c r="S1282" i="4"/>
  <c r="T1282" i="4"/>
  <c r="U1282" i="4"/>
  <c r="V1282" i="4"/>
  <c r="R1283" i="4"/>
  <c r="S1283" i="4"/>
  <c r="T1283" i="4"/>
  <c r="U1283" i="4"/>
  <c r="V1283" i="4"/>
  <c r="R1284" i="4"/>
  <c r="S1284" i="4"/>
  <c r="T1284" i="4"/>
  <c r="U1284" i="4"/>
  <c r="V1284" i="4"/>
  <c r="R1285" i="4"/>
  <c r="S1285" i="4"/>
  <c r="T1285" i="4"/>
  <c r="U1285" i="4"/>
  <c r="V1285" i="4"/>
  <c r="R1286" i="4"/>
  <c r="S1286" i="4"/>
  <c r="T1286" i="4"/>
  <c r="U1286" i="4"/>
  <c r="V1286" i="4"/>
  <c r="R1287" i="4"/>
  <c r="S1287" i="4"/>
  <c r="T1287" i="4"/>
  <c r="U1287" i="4"/>
  <c r="V1287" i="4"/>
  <c r="R1288" i="4"/>
  <c r="S1288" i="4"/>
  <c r="T1288" i="4"/>
  <c r="U1288" i="4"/>
  <c r="V1288" i="4"/>
  <c r="R1289" i="4"/>
  <c r="S1289" i="4"/>
  <c r="T1289" i="4"/>
  <c r="U1289" i="4"/>
  <c r="V1289" i="4"/>
  <c r="R1290" i="4"/>
  <c r="S1290" i="4"/>
  <c r="T1290" i="4"/>
  <c r="U1290" i="4"/>
  <c r="V1290" i="4"/>
  <c r="R1291" i="4"/>
  <c r="S1291" i="4"/>
  <c r="T1291" i="4"/>
  <c r="U1291" i="4"/>
  <c r="V1291" i="4"/>
  <c r="R1292" i="4"/>
  <c r="S1292" i="4"/>
  <c r="T1292" i="4"/>
  <c r="U1292" i="4"/>
  <c r="V1292" i="4"/>
  <c r="R1293" i="4"/>
  <c r="S1293" i="4"/>
  <c r="T1293" i="4"/>
  <c r="U1293" i="4"/>
  <c r="V1293" i="4"/>
  <c r="R1294" i="4"/>
  <c r="S1294" i="4"/>
  <c r="T1294" i="4"/>
  <c r="U1294" i="4"/>
  <c r="V1294" i="4"/>
  <c r="R1295" i="4"/>
  <c r="S1295" i="4"/>
  <c r="T1295" i="4"/>
  <c r="U1295" i="4"/>
  <c r="V1295" i="4"/>
  <c r="R1296" i="4"/>
  <c r="S1296" i="4"/>
  <c r="T1296" i="4"/>
  <c r="U1296" i="4"/>
  <c r="V1296" i="4"/>
  <c r="R1297" i="4"/>
  <c r="S1297" i="4"/>
  <c r="T1297" i="4"/>
  <c r="U1297" i="4"/>
  <c r="V1297" i="4"/>
  <c r="R1298" i="4"/>
  <c r="S1298" i="4"/>
  <c r="T1298" i="4"/>
  <c r="U1298" i="4"/>
  <c r="V1298" i="4"/>
  <c r="R1299" i="4"/>
  <c r="S1299" i="4"/>
  <c r="T1299" i="4"/>
  <c r="U1299" i="4"/>
  <c r="V1299" i="4"/>
  <c r="R1300" i="4"/>
  <c r="S1300" i="4"/>
  <c r="T1300" i="4"/>
  <c r="U1300" i="4"/>
  <c r="V1300" i="4"/>
  <c r="R1301" i="4"/>
  <c r="S1301" i="4"/>
  <c r="T1301" i="4"/>
  <c r="U1301" i="4"/>
  <c r="V1301" i="4"/>
  <c r="R1302" i="4"/>
  <c r="S1302" i="4"/>
  <c r="T1302" i="4"/>
  <c r="U1302" i="4"/>
  <c r="V1302" i="4"/>
  <c r="R1303" i="4"/>
  <c r="S1303" i="4"/>
  <c r="T1303" i="4"/>
  <c r="U1303" i="4"/>
  <c r="V1303" i="4"/>
  <c r="R1304" i="4"/>
  <c r="S1304" i="4"/>
  <c r="T1304" i="4"/>
  <c r="U1304" i="4"/>
  <c r="V1304" i="4"/>
  <c r="R1305" i="4"/>
  <c r="S1305" i="4"/>
  <c r="T1305" i="4"/>
  <c r="U1305" i="4"/>
  <c r="V1305" i="4"/>
  <c r="R1306" i="4"/>
  <c r="S1306" i="4"/>
  <c r="T1306" i="4"/>
  <c r="U1306" i="4"/>
  <c r="V1306" i="4"/>
  <c r="R1307" i="4"/>
  <c r="S1307" i="4"/>
  <c r="T1307" i="4"/>
  <c r="U1307" i="4"/>
  <c r="V1307" i="4"/>
  <c r="R1308" i="4"/>
  <c r="S1308" i="4"/>
  <c r="T1308" i="4"/>
  <c r="U1308" i="4"/>
  <c r="V1308" i="4"/>
  <c r="R1309" i="4"/>
  <c r="S1309" i="4"/>
  <c r="T1309" i="4"/>
  <c r="U1309" i="4"/>
  <c r="V1309" i="4"/>
  <c r="R1310" i="4"/>
  <c r="S1310" i="4"/>
  <c r="T1310" i="4"/>
  <c r="U1310" i="4"/>
  <c r="V1310" i="4"/>
  <c r="V2" i="4"/>
  <c r="U2" i="4"/>
  <c r="T2" i="4"/>
  <c r="S2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2" i="4"/>
  <c r="J3" i="5"/>
  <c r="J4" i="5"/>
  <c r="J5" i="5"/>
  <c r="J6" i="5"/>
  <c r="J7" i="5"/>
  <c r="J8" i="5"/>
  <c r="J9" i="5"/>
  <c r="J10" i="5"/>
  <c r="J11" i="5"/>
  <c r="J12" i="5"/>
  <c r="J13" i="5"/>
  <c r="J14" i="5"/>
  <c r="J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Z837" i="4" s="1"/>
  <c r="O838" i="4"/>
  <c r="Z838" i="4" s="1"/>
  <c r="O839" i="4"/>
  <c r="Z839" i="4" s="1"/>
  <c r="O840" i="4"/>
  <c r="Z840" i="4" s="1"/>
  <c r="O841" i="4"/>
  <c r="Z841" i="4" s="1"/>
  <c r="O842" i="4"/>
  <c r="Z842" i="4" s="1"/>
  <c r="O843" i="4"/>
  <c r="Z843" i="4" s="1"/>
  <c r="O844" i="4"/>
  <c r="Z844" i="4" s="1"/>
  <c r="O845" i="4"/>
  <c r="Z845" i="4" s="1"/>
  <c r="O846" i="4"/>
  <c r="Z846" i="4" s="1"/>
  <c r="O847" i="4"/>
  <c r="Z847" i="4" s="1"/>
  <c r="O848" i="4"/>
  <c r="Z848" i="4" s="1"/>
  <c r="O849" i="4"/>
  <c r="Z849" i="4" s="1"/>
  <c r="O850" i="4"/>
  <c r="Z850" i="4" s="1"/>
  <c r="O851" i="4"/>
  <c r="Z851" i="4" s="1"/>
  <c r="O852" i="4"/>
  <c r="Z852" i="4" s="1"/>
  <c r="O853" i="4"/>
  <c r="Z853" i="4" s="1"/>
  <c r="O854" i="4"/>
  <c r="Z854" i="4" s="1"/>
  <c r="O855" i="4"/>
  <c r="Z855" i="4" s="1"/>
  <c r="O856" i="4"/>
  <c r="Z856" i="4" s="1"/>
  <c r="O857" i="4"/>
  <c r="Z857" i="4" s="1"/>
  <c r="O858" i="4"/>
  <c r="Z858" i="4" s="1"/>
  <c r="O859" i="4"/>
  <c r="Z859" i="4" s="1"/>
  <c r="O860" i="4"/>
  <c r="Z860" i="4" s="1"/>
  <c r="O861" i="4"/>
  <c r="Z861" i="4" s="1"/>
  <c r="O862" i="4"/>
  <c r="Z862" i="4" s="1"/>
  <c r="O863" i="4"/>
  <c r="Z863" i="4" s="1"/>
  <c r="O864" i="4"/>
  <c r="Z864" i="4" s="1"/>
  <c r="O865" i="4"/>
  <c r="Z865" i="4" s="1"/>
  <c r="O866" i="4"/>
  <c r="Z866" i="4" s="1"/>
  <c r="O867" i="4"/>
  <c r="Z867" i="4" s="1"/>
  <c r="O868" i="4"/>
  <c r="Z868" i="4" s="1"/>
  <c r="O869" i="4"/>
  <c r="Z869" i="4" s="1"/>
  <c r="O870" i="4"/>
  <c r="Z870" i="4" s="1"/>
  <c r="O871" i="4"/>
  <c r="Z871" i="4" s="1"/>
  <c r="O872" i="4"/>
  <c r="Z872" i="4" s="1"/>
  <c r="O873" i="4"/>
  <c r="Z873" i="4" s="1"/>
  <c r="O874" i="4"/>
  <c r="Z874" i="4" s="1"/>
  <c r="O875" i="4"/>
  <c r="Z875" i="4" s="1"/>
  <c r="O876" i="4"/>
  <c r="Z876" i="4" s="1"/>
  <c r="O877" i="4"/>
  <c r="Z877" i="4" s="1"/>
  <c r="O878" i="4"/>
  <c r="Z878" i="4" s="1"/>
  <c r="O879" i="4"/>
  <c r="Z879" i="4" s="1"/>
  <c r="O880" i="4"/>
  <c r="Z880" i="4" s="1"/>
  <c r="O881" i="4"/>
  <c r="Z881" i="4" s="1"/>
  <c r="O882" i="4"/>
  <c r="Z882" i="4" s="1"/>
  <c r="O883" i="4"/>
  <c r="Z883" i="4" s="1"/>
  <c r="O884" i="4"/>
  <c r="Z884" i="4" s="1"/>
  <c r="O885" i="4"/>
  <c r="Z885" i="4" s="1"/>
  <c r="O886" i="4"/>
  <c r="Z886" i="4" s="1"/>
  <c r="O887" i="4"/>
  <c r="Z887" i="4" s="1"/>
  <c r="O888" i="4"/>
  <c r="Z888" i="4" s="1"/>
  <c r="O889" i="4"/>
  <c r="Z889" i="4" s="1"/>
  <c r="O890" i="4"/>
  <c r="Z890" i="4" s="1"/>
  <c r="O891" i="4"/>
  <c r="Z891" i="4" s="1"/>
  <c r="O892" i="4"/>
  <c r="Z892" i="4" s="1"/>
  <c r="O893" i="4"/>
  <c r="Z893" i="4" s="1"/>
  <c r="O894" i="4"/>
  <c r="Z894" i="4" s="1"/>
  <c r="O895" i="4"/>
  <c r="Z895" i="4" s="1"/>
  <c r="O896" i="4"/>
  <c r="Z896" i="4" s="1"/>
  <c r="O897" i="4"/>
  <c r="Z897" i="4" s="1"/>
  <c r="O898" i="4"/>
  <c r="Z898" i="4" s="1"/>
  <c r="O899" i="4"/>
  <c r="Z899" i="4" s="1"/>
  <c r="O900" i="4"/>
  <c r="Z900" i="4" s="1"/>
  <c r="O901" i="4"/>
  <c r="Z901" i="4" s="1"/>
  <c r="O902" i="4"/>
  <c r="Z902" i="4" s="1"/>
  <c r="O903" i="4"/>
  <c r="Z903" i="4" s="1"/>
  <c r="O904" i="4"/>
  <c r="Z904" i="4" s="1"/>
  <c r="O905" i="4"/>
  <c r="Z905" i="4" s="1"/>
  <c r="O906" i="4"/>
  <c r="Z906" i="4" s="1"/>
  <c r="O907" i="4"/>
  <c r="Z907" i="4" s="1"/>
  <c r="O908" i="4"/>
  <c r="Z908" i="4" s="1"/>
  <c r="O909" i="4"/>
  <c r="Z909" i="4" s="1"/>
  <c r="O910" i="4"/>
  <c r="Z910" i="4" s="1"/>
  <c r="O911" i="4"/>
  <c r="Z911" i="4" s="1"/>
  <c r="O912" i="4"/>
  <c r="Z912" i="4" s="1"/>
  <c r="O913" i="4"/>
  <c r="Z913" i="4" s="1"/>
  <c r="O914" i="4"/>
  <c r="Z914" i="4" s="1"/>
  <c r="O915" i="4"/>
  <c r="Z915" i="4" s="1"/>
  <c r="O916" i="4"/>
  <c r="Z916" i="4" s="1"/>
  <c r="O917" i="4"/>
  <c r="Z917" i="4" s="1"/>
  <c r="O918" i="4"/>
  <c r="Z918" i="4" s="1"/>
  <c r="O919" i="4"/>
  <c r="Z919" i="4" s="1"/>
  <c r="O920" i="4"/>
  <c r="Z920" i="4" s="1"/>
  <c r="O921" i="4"/>
  <c r="Z921" i="4" s="1"/>
  <c r="O922" i="4"/>
  <c r="Z922" i="4" s="1"/>
  <c r="O923" i="4"/>
  <c r="Z923" i="4" s="1"/>
  <c r="O924" i="4"/>
  <c r="Z924" i="4" s="1"/>
  <c r="O925" i="4"/>
  <c r="Z925" i="4" s="1"/>
  <c r="O926" i="4"/>
  <c r="Z926" i="4" s="1"/>
  <c r="O927" i="4"/>
  <c r="Z927" i="4" s="1"/>
  <c r="O928" i="4"/>
  <c r="Z928" i="4" s="1"/>
  <c r="O929" i="4"/>
  <c r="Z929" i="4" s="1"/>
  <c r="O930" i="4"/>
  <c r="Z930" i="4" s="1"/>
  <c r="O931" i="4"/>
  <c r="Z931" i="4" s="1"/>
  <c r="O932" i="4"/>
  <c r="Z932" i="4" s="1"/>
  <c r="O933" i="4"/>
  <c r="Z933" i="4" s="1"/>
  <c r="O934" i="4"/>
  <c r="Z934" i="4" s="1"/>
  <c r="O935" i="4"/>
  <c r="Z935" i="4" s="1"/>
  <c r="O936" i="4"/>
  <c r="Z936" i="4" s="1"/>
  <c r="O937" i="4"/>
  <c r="Z937" i="4" s="1"/>
  <c r="O938" i="4"/>
  <c r="Z938" i="4" s="1"/>
  <c r="O939" i="4"/>
  <c r="Z939" i="4" s="1"/>
  <c r="O940" i="4"/>
  <c r="Z940" i="4" s="1"/>
  <c r="O941" i="4"/>
  <c r="Z941" i="4" s="1"/>
  <c r="O942" i="4"/>
  <c r="Z942" i="4" s="1"/>
  <c r="O943" i="4"/>
  <c r="Z943" i="4" s="1"/>
  <c r="O944" i="4"/>
  <c r="Z944" i="4" s="1"/>
  <c r="O945" i="4"/>
  <c r="Z945" i="4" s="1"/>
  <c r="O946" i="4"/>
  <c r="Z946" i="4" s="1"/>
  <c r="O947" i="4"/>
  <c r="Z947" i="4" s="1"/>
  <c r="O948" i="4"/>
  <c r="Z948" i="4" s="1"/>
  <c r="O949" i="4"/>
  <c r="Z949" i="4" s="1"/>
  <c r="O950" i="4"/>
  <c r="Z950" i="4" s="1"/>
  <c r="O951" i="4"/>
  <c r="Z951" i="4" s="1"/>
  <c r="O952" i="4"/>
  <c r="Z952" i="4" s="1"/>
  <c r="O953" i="4"/>
  <c r="Z953" i="4" s="1"/>
  <c r="O954" i="4"/>
  <c r="Z954" i="4" s="1"/>
  <c r="O955" i="4"/>
  <c r="Z955" i="4" s="1"/>
  <c r="O956" i="4"/>
  <c r="Z956" i="4" s="1"/>
  <c r="O957" i="4"/>
  <c r="Z957" i="4" s="1"/>
  <c r="O958" i="4"/>
  <c r="Z958" i="4" s="1"/>
  <c r="O959" i="4"/>
  <c r="Z959" i="4" s="1"/>
  <c r="O960" i="4"/>
  <c r="Z960" i="4" s="1"/>
  <c r="O961" i="4"/>
  <c r="Z961" i="4" s="1"/>
  <c r="O962" i="4"/>
  <c r="Z962" i="4" s="1"/>
  <c r="O963" i="4"/>
  <c r="Z963" i="4" s="1"/>
  <c r="O964" i="4"/>
  <c r="Z964" i="4" s="1"/>
  <c r="O965" i="4"/>
  <c r="Z965" i="4" s="1"/>
  <c r="O966" i="4"/>
  <c r="Z966" i="4" s="1"/>
  <c r="O967" i="4"/>
  <c r="Z967" i="4" s="1"/>
  <c r="O968" i="4"/>
  <c r="Z968" i="4" s="1"/>
  <c r="O969" i="4"/>
  <c r="Z969" i="4" s="1"/>
  <c r="O970" i="4"/>
  <c r="Z970" i="4" s="1"/>
  <c r="O971" i="4"/>
  <c r="Z971" i="4" s="1"/>
  <c r="O972" i="4"/>
  <c r="Z972" i="4" s="1"/>
  <c r="O973" i="4"/>
  <c r="Z973" i="4" s="1"/>
  <c r="O974" i="4"/>
  <c r="Z974" i="4" s="1"/>
  <c r="O975" i="4"/>
  <c r="Z975" i="4" s="1"/>
  <c r="O976" i="4"/>
  <c r="Z976" i="4" s="1"/>
  <c r="O977" i="4"/>
  <c r="Z977" i="4" s="1"/>
  <c r="O978" i="4"/>
  <c r="Z978" i="4" s="1"/>
  <c r="O979" i="4"/>
  <c r="Z979" i="4" s="1"/>
  <c r="O980" i="4"/>
  <c r="Z980" i="4" s="1"/>
  <c r="O981" i="4"/>
  <c r="Z981" i="4" s="1"/>
  <c r="O982" i="4"/>
  <c r="Z982" i="4" s="1"/>
  <c r="O983" i="4"/>
  <c r="Z983" i="4" s="1"/>
  <c r="O984" i="4"/>
  <c r="Z984" i="4" s="1"/>
  <c r="O985" i="4"/>
  <c r="Z985" i="4" s="1"/>
  <c r="O986" i="4"/>
  <c r="Z986" i="4" s="1"/>
  <c r="O987" i="4"/>
  <c r="Z987" i="4" s="1"/>
  <c r="O988" i="4"/>
  <c r="Z988" i="4" s="1"/>
  <c r="O989" i="4"/>
  <c r="Z989" i="4" s="1"/>
  <c r="O990" i="4"/>
  <c r="Z990" i="4" s="1"/>
  <c r="O991" i="4"/>
  <c r="Z991" i="4" s="1"/>
  <c r="O992" i="4"/>
  <c r="Z992" i="4" s="1"/>
  <c r="O993" i="4"/>
  <c r="Z993" i="4" s="1"/>
  <c r="O994" i="4"/>
  <c r="Z994" i="4" s="1"/>
  <c r="O995" i="4"/>
  <c r="Z995" i="4" s="1"/>
  <c r="O996" i="4"/>
  <c r="Z996" i="4" s="1"/>
  <c r="O997" i="4"/>
  <c r="Z997" i="4" s="1"/>
  <c r="O998" i="4"/>
  <c r="Z998" i="4" s="1"/>
  <c r="O999" i="4"/>
  <c r="Z999" i="4" s="1"/>
  <c r="O1000" i="4"/>
  <c r="Z1000" i="4" s="1"/>
  <c r="O1001" i="4"/>
  <c r="Z1001" i="4" s="1"/>
  <c r="O1002" i="4"/>
  <c r="Z1002" i="4" s="1"/>
  <c r="O1003" i="4"/>
  <c r="Z1003" i="4" s="1"/>
  <c r="O1004" i="4"/>
  <c r="Z1004" i="4" s="1"/>
  <c r="O1005" i="4"/>
  <c r="Z1005" i="4" s="1"/>
  <c r="O1006" i="4"/>
  <c r="Z1006" i="4" s="1"/>
  <c r="O1007" i="4"/>
  <c r="Z1007" i="4" s="1"/>
  <c r="O1008" i="4"/>
  <c r="Z1008" i="4" s="1"/>
  <c r="O1009" i="4"/>
  <c r="Z1009" i="4" s="1"/>
  <c r="O1010" i="4"/>
  <c r="Z1010" i="4" s="1"/>
  <c r="O1011" i="4"/>
  <c r="Z1011" i="4" s="1"/>
  <c r="O1012" i="4"/>
  <c r="Z1012" i="4" s="1"/>
  <c r="O1013" i="4"/>
  <c r="Z1013" i="4" s="1"/>
  <c r="O1014" i="4"/>
  <c r="Z1014" i="4" s="1"/>
  <c r="O1015" i="4"/>
  <c r="Z1015" i="4" s="1"/>
  <c r="O1016" i="4"/>
  <c r="Z1016" i="4" s="1"/>
  <c r="O1017" i="4"/>
  <c r="Z1017" i="4" s="1"/>
  <c r="O1018" i="4"/>
  <c r="Z1018" i="4" s="1"/>
  <c r="O1019" i="4"/>
  <c r="Z1019" i="4" s="1"/>
  <c r="O1020" i="4"/>
  <c r="Z1020" i="4" s="1"/>
  <c r="O1021" i="4"/>
  <c r="Z1021" i="4" s="1"/>
  <c r="O1022" i="4"/>
  <c r="Z1022" i="4" s="1"/>
  <c r="O1023" i="4"/>
  <c r="Z1023" i="4" s="1"/>
  <c r="O1024" i="4"/>
  <c r="Z1024" i="4" s="1"/>
  <c r="O1025" i="4"/>
  <c r="Z1025" i="4" s="1"/>
  <c r="O1026" i="4"/>
  <c r="Z1026" i="4" s="1"/>
  <c r="O1027" i="4"/>
  <c r="Z1027" i="4" s="1"/>
  <c r="O1028" i="4"/>
  <c r="Z1028" i="4" s="1"/>
  <c r="O1029" i="4"/>
  <c r="Z1029" i="4" s="1"/>
  <c r="O1030" i="4"/>
  <c r="Z1030" i="4" s="1"/>
  <c r="O1031" i="4"/>
  <c r="Z1031" i="4" s="1"/>
  <c r="O1032" i="4"/>
  <c r="Z1032" i="4" s="1"/>
  <c r="O1033" i="4"/>
  <c r="Z1033" i="4" s="1"/>
  <c r="O1034" i="4"/>
  <c r="Z1034" i="4" s="1"/>
  <c r="O1035" i="4"/>
  <c r="Z1035" i="4" s="1"/>
  <c r="O1036" i="4"/>
  <c r="Z1036" i="4" s="1"/>
  <c r="O1037" i="4"/>
  <c r="Z1037" i="4" s="1"/>
  <c r="O1038" i="4"/>
  <c r="Z1038" i="4" s="1"/>
  <c r="O1039" i="4"/>
  <c r="Z1039" i="4" s="1"/>
  <c r="O1040" i="4"/>
  <c r="Z1040" i="4" s="1"/>
  <c r="O1041" i="4"/>
  <c r="Z1041" i="4" s="1"/>
  <c r="O1042" i="4"/>
  <c r="Z1042" i="4" s="1"/>
  <c r="O1043" i="4"/>
  <c r="Z1043" i="4" s="1"/>
  <c r="O1044" i="4"/>
  <c r="Z1044" i="4" s="1"/>
  <c r="O1045" i="4"/>
  <c r="Z1045" i="4" s="1"/>
  <c r="O1046" i="4"/>
  <c r="Z1046" i="4" s="1"/>
  <c r="O1047" i="4"/>
  <c r="Z1047" i="4" s="1"/>
  <c r="O1048" i="4"/>
  <c r="Z1048" i="4" s="1"/>
  <c r="O1049" i="4"/>
  <c r="Z1049" i="4" s="1"/>
  <c r="O1050" i="4"/>
  <c r="Z1050" i="4" s="1"/>
  <c r="O1051" i="4"/>
  <c r="Z1051" i="4" s="1"/>
  <c r="O1052" i="4"/>
  <c r="Z1052" i="4" s="1"/>
  <c r="O1053" i="4"/>
  <c r="Z1053" i="4" s="1"/>
  <c r="O1054" i="4"/>
  <c r="Z1054" i="4" s="1"/>
  <c r="O1055" i="4"/>
  <c r="Z1055" i="4" s="1"/>
  <c r="O1056" i="4"/>
  <c r="Z1056" i="4" s="1"/>
  <c r="O1057" i="4"/>
  <c r="Z1057" i="4" s="1"/>
  <c r="O1058" i="4"/>
  <c r="Z1058" i="4" s="1"/>
  <c r="O1059" i="4"/>
  <c r="Z1059" i="4" s="1"/>
  <c r="O1060" i="4"/>
  <c r="Z1060" i="4" s="1"/>
  <c r="O1061" i="4"/>
  <c r="Z1061" i="4" s="1"/>
  <c r="O1062" i="4"/>
  <c r="Z1062" i="4" s="1"/>
  <c r="O1063" i="4"/>
  <c r="Z1063" i="4" s="1"/>
  <c r="O1064" i="4"/>
  <c r="Z1064" i="4" s="1"/>
  <c r="O1065" i="4"/>
  <c r="Z1065" i="4" s="1"/>
  <c r="O1066" i="4"/>
  <c r="Z1066" i="4" s="1"/>
  <c r="O1067" i="4"/>
  <c r="Z1067" i="4" s="1"/>
  <c r="O1068" i="4"/>
  <c r="Z1068" i="4" s="1"/>
  <c r="O1069" i="4"/>
  <c r="Z1069" i="4" s="1"/>
  <c r="O1070" i="4"/>
  <c r="Z1070" i="4" s="1"/>
  <c r="O1071" i="4"/>
  <c r="Z1071" i="4" s="1"/>
  <c r="O1072" i="4"/>
  <c r="Z1072" i="4" s="1"/>
  <c r="O1073" i="4"/>
  <c r="Z1073" i="4" s="1"/>
  <c r="O1074" i="4"/>
  <c r="Z1074" i="4" s="1"/>
  <c r="O1075" i="4"/>
  <c r="Z1075" i="4" s="1"/>
  <c r="O1076" i="4"/>
  <c r="Z1076" i="4" s="1"/>
  <c r="O1077" i="4"/>
  <c r="Z1077" i="4" s="1"/>
  <c r="O1078" i="4"/>
  <c r="Z1078" i="4" s="1"/>
  <c r="O1079" i="4"/>
  <c r="Z1079" i="4" s="1"/>
  <c r="O1080" i="4"/>
  <c r="Z1080" i="4" s="1"/>
  <c r="O1081" i="4"/>
  <c r="Z1081" i="4" s="1"/>
  <c r="O1082" i="4"/>
  <c r="Z1082" i="4" s="1"/>
  <c r="O1083" i="4"/>
  <c r="Z1083" i="4" s="1"/>
  <c r="O1084" i="4"/>
  <c r="Z1084" i="4" s="1"/>
  <c r="O1085" i="4"/>
  <c r="Z1085" i="4" s="1"/>
  <c r="O1086" i="4"/>
  <c r="Z1086" i="4" s="1"/>
  <c r="O1087" i="4"/>
  <c r="Z1087" i="4" s="1"/>
  <c r="O1088" i="4"/>
  <c r="Z1088" i="4" s="1"/>
  <c r="O1089" i="4"/>
  <c r="Z1089" i="4" s="1"/>
  <c r="O1090" i="4"/>
  <c r="Z1090" i="4" s="1"/>
  <c r="O1091" i="4"/>
  <c r="Z1091" i="4" s="1"/>
  <c r="O1092" i="4"/>
  <c r="Z1092" i="4" s="1"/>
  <c r="O1093" i="4"/>
  <c r="Z1093" i="4" s="1"/>
  <c r="O1094" i="4"/>
  <c r="Z1094" i="4" s="1"/>
  <c r="O1095" i="4"/>
  <c r="Z1095" i="4" s="1"/>
  <c r="O1096" i="4"/>
  <c r="Z1096" i="4" s="1"/>
  <c r="O1097" i="4"/>
  <c r="Z1097" i="4" s="1"/>
  <c r="O1098" i="4"/>
  <c r="Z1098" i="4" s="1"/>
  <c r="O1099" i="4"/>
  <c r="Z1099" i="4" s="1"/>
  <c r="O1100" i="4"/>
  <c r="Z1100" i="4" s="1"/>
  <c r="O1101" i="4"/>
  <c r="Z1101" i="4" s="1"/>
  <c r="O1102" i="4"/>
  <c r="Z1102" i="4" s="1"/>
  <c r="O1103" i="4"/>
  <c r="Z1103" i="4" s="1"/>
  <c r="O1104" i="4"/>
  <c r="Z1104" i="4" s="1"/>
  <c r="O1105" i="4"/>
  <c r="Z1105" i="4" s="1"/>
  <c r="O1106" i="4"/>
  <c r="Z1106" i="4" s="1"/>
  <c r="O1107" i="4"/>
  <c r="Z1107" i="4" s="1"/>
  <c r="O1108" i="4"/>
  <c r="Z1108" i="4" s="1"/>
  <c r="O1109" i="4"/>
  <c r="Z1109" i="4" s="1"/>
  <c r="O1110" i="4"/>
  <c r="Z1110" i="4" s="1"/>
  <c r="O1111" i="4"/>
  <c r="Z1111" i="4" s="1"/>
  <c r="O1112" i="4"/>
  <c r="Z1112" i="4" s="1"/>
  <c r="O1113" i="4"/>
  <c r="Z1113" i="4" s="1"/>
  <c r="O1114" i="4"/>
  <c r="Z1114" i="4" s="1"/>
  <c r="O1115" i="4"/>
  <c r="Z1115" i="4" s="1"/>
  <c r="O1116" i="4"/>
  <c r="Z1116" i="4" s="1"/>
  <c r="O1117" i="4"/>
  <c r="Z1117" i="4" s="1"/>
  <c r="O1118" i="4"/>
  <c r="Z1118" i="4" s="1"/>
  <c r="O1119" i="4"/>
  <c r="Z1119" i="4" s="1"/>
  <c r="O1120" i="4"/>
  <c r="Z1120" i="4" s="1"/>
  <c r="O1121" i="4"/>
  <c r="Z1121" i="4" s="1"/>
  <c r="O1122" i="4"/>
  <c r="Z1122" i="4" s="1"/>
  <c r="O1123" i="4"/>
  <c r="Z1123" i="4" s="1"/>
  <c r="O1124" i="4"/>
  <c r="Z1124" i="4" s="1"/>
  <c r="O1125" i="4"/>
  <c r="Z1125" i="4" s="1"/>
  <c r="O1126" i="4"/>
  <c r="Z1126" i="4" s="1"/>
  <c r="O1127" i="4"/>
  <c r="Z1127" i="4" s="1"/>
  <c r="O1128" i="4"/>
  <c r="Z1128" i="4" s="1"/>
  <c r="O1129" i="4"/>
  <c r="Z1129" i="4" s="1"/>
  <c r="O1130" i="4"/>
  <c r="Z1130" i="4" s="1"/>
  <c r="O1131" i="4"/>
  <c r="Z1131" i="4" s="1"/>
  <c r="O1132" i="4"/>
  <c r="Z1132" i="4" s="1"/>
  <c r="O1133" i="4"/>
  <c r="Z1133" i="4" s="1"/>
  <c r="O1134" i="4"/>
  <c r="Z1134" i="4" s="1"/>
  <c r="O1135" i="4"/>
  <c r="Z1135" i="4" s="1"/>
  <c r="O1136" i="4"/>
  <c r="Z1136" i="4" s="1"/>
  <c r="O1137" i="4"/>
  <c r="Z1137" i="4" s="1"/>
  <c r="O1138" i="4"/>
  <c r="Z1138" i="4" s="1"/>
  <c r="O1139" i="4"/>
  <c r="Z1139" i="4" s="1"/>
  <c r="O1140" i="4"/>
  <c r="Z1140" i="4" s="1"/>
  <c r="O1141" i="4"/>
  <c r="Z1141" i="4" s="1"/>
  <c r="O1142" i="4"/>
  <c r="Z1142" i="4" s="1"/>
  <c r="O1143" i="4"/>
  <c r="Z1143" i="4" s="1"/>
  <c r="O1144" i="4"/>
  <c r="Z1144" i="4" s="1"/>
  <c r="O1145" i="4"/>
  <c r="Z1145" i="4" s="1"/>
  <c r="O1146" i="4"/>
  <c r="Z1146" i="4" s="1"/>
  <c r="O1147" i="4"/>
  <c r="Z1147" i="4" s="1"/>
  <c r="O1148" i="4"/>
  <c r="Z1148" i="4" s="1"/>
  <c r="O1149" i="4"/>
  <c r="Z1149" i="4" s="1"/>
  <c r="O1150" i="4"/>
  <c r="Z1150" i="4" s="1"/>
  <c r="O1151" i="4"/>
  <c r="Z1151" i="4" s="1"/>
  <c r="O1152" i="4"/>
  <c r="Z1152" i="4" s="1"/>
  <c r="O1153" i="4"/>
  <c r="Z1153" i="4" s="1"/>
  <c r="O1154" i="4"/>
  <c r="Z1154" i="4" s="1"/>
  <c r="O1155" i="4"/>
  <c r="Z1155" i="4" s="1"/>
  <c r="O1156" i="4"/>
  <c r="Z1156" i="4" s="1"/>
  <c r="O1157" i="4"/>
  <c r="Z1157" i="4" s="1"/>
  <c r="O1158" i="4"/>
  <c r="Z1158" i="4" s="1"/>
  <c r="O1159" i="4"/>
  <c r="Z1159" i="4" s="1"/>
  <c r="O1160" i="4"/>
  <c r="Z1160" i="4" s="1"/>
  <c r="O1161" i="4"/>
  <c r="Z1161" i="4" s="1"/>
  <c r="O1162" i="4"/>
  <c r="Z1162" i="4" s="1"/>
  <c r="O1163" i="4"/>
  <c r="Z1163" i="4" s="1"/>
  <c r="O1164" i="4"/>
  <c r="Z1164" i="4" s="1"/>
  <c r="O1165" i="4"/>
  <c r="Z1165" i="4" s="1"/>
  <c r="O1166" i="4"/>
  <c r="Z1166" i="4" s="1"/>
  <c r="O1167" i="4"/>
  <c r="Z1167" i="4" s="1"/>
  <c r="O1168" i="4"/>
  <c r="Z1168" i="4" s="1"/>
  <c r="O1169" i="4"/>
  <c r="Z1169" i="4" s="1"/>
  <c r="O1170" i="4"/>
  <c r="Z1170" i="4" s="1"/>
  <c r="O1171" i="4"/>
  <c r="Z1171" i="4" s="1"/>
  <c r="O1172" i="4"/>
  <c r="Z1172" i="4" s="1"/>
  <c r="O1173" i="4"/>
  <c r="Z1173" i="4" s="1"/>
  <c r="O1174" i="4"/>
  <c r="Z1174" i="4" s="1"/>
  <c r="O1175" i="4"/>
  <c r="Z1175" i="4" s="1"/>
  <c r="O1176" i="4"/>
  <c r="Z1176" i="4" s="1"/>
  <c r="O1177" i="4"/>
  <c r="Z1177" i="4" s="1"/>
  <c r="O1178" i="4"/>
  <c r="Z1178" i="4" s="1"/>
  <c r="O1179" i="4"/>
  <c r="Z1179" i="4" s="1"/>
  <c r="O1180" i="4"/>
  <c r="Z1180" i="4" s="1"/>
  <c r="O1181" i="4"/>
  <c r="Z1181" i="4" s="1"/>
  <c r="O1182" i="4"/>
  <c r="Z1182" i="4" s="1"/>
  <c r="O1183" i="4"/>
  <c r="Z1183" i="4" s="1"/>
  <c r="O1184" i="4"/>
  <c r="Z1184" i="4" s="1"/>
  <c r="O1185" i="4"/>
  <c r="Z1185" i="4" s="1"/>
  <c r="O1186" i="4"/>
  <c r="Z1186" i="4" s="1"/>
  <c r="O1187" i="4"/>
  <c r="Z1187" i="4" s="1"/>
  <c r="O1188" i="4"/>
  <c r="Z1188" i="4" s="1"/>
  <c r="O1189" i="4"/>
  <c r="Z1189" i="4" s="1"/>
  <c r="O1190" i="4"/>
  <c r="Z1190" i="4" s="1"/>
  <c r="O1191" i="4"/>
  <c r="Z1191" i="4" s="1"/>
  <c r="O1192" i="4"/>
  <c r="Z1192" i="4" s="1"/>
  <c r="O1193" i="4"/>
  <c r="Z1193" i="4" s="1"/>
  <c r="O1194" i="4"/>
  <c r="Z1194" i="4" s="1"/>
  <c r="O1195" i="4"/>
  <c r="Z1195" i="4" s="1"/>
  <c r="O1196" i="4"/>
  <c r="Z1196" i="4" s="1"/>
  <c r="O1197" i="4"/>
  <c r="Z1197" i="4" s="1"/>
  <c r="O1198" i="4"/>
  <c r="Z1198" i="4" s="1"/>
  <c r="O1199" i="4"/>
  <c r="Z1199" i="4" s="1"/>
  <c r="O1200" i="4"/>
  <c r="Z1200" i="4" s="1"/>
  <c r="O1201" i="4"/>
  <c r="Z1201" i="4" s="1"/>
  <c r="O1202" i="4"/>
  <c r="Z1202" i="4" s="1"/>
  <c r="O1203" i="4"/>
  <c r="Z1203" i="4" s="1"/>
  <c r="O1204" i="4"/>
  <c r="Z1204" i="4" s="1"/>
  <c r="O1205" i="4"/>
  <c r="Z1205" i="4" s="1"/>
  <c r="O1206" i="4"/>
  <c r="Z1206" i="4" s="1"/>
  <c r="O1207" i="4"/>
  <c r="Z1207" i="4" s="1"/>
  <c r="O1208" i="4"/>
  <c r="Z1208" i="4" s="1"/>
  <c r="O1209" i="4"/>
  <c r="Z1209" i="4" s="1"/>
  <c r="O1210" i="4"/>
  <c r="Z1210" i="4" s="1"/>
  <c r="O1211" i="4"/>
  <c r="Z1211" i="4" s="1"/>
  <c r="O1212" i="4"/>
  <c r="Z1212" i="4" s="1"/>
  <c r="O1213" i="4"/>
  <c r="Z1213" i="4" s="1"/>
  <c r="O1214" i="4"/>
  <c r="Z1214" i="4" s="1"/>
  <c r="O1215" i="4"/>
  <c r="Z1215" i="4" s="1"/>
  <c r="O1216" i="4"/>
  <c r="Z1216" i="4" s="1"/>
  <c r="O1217" i="4"/>
  <c r="Z1217" i="4" s="1"/>
  <c r="O1218" i="4"/>
  <c r="Z1218" i="4" s="1"/>
  <c r="O1219" i="4"/>
  <c r="Z1219" i="4" s="1"/>
  <c r="O1220" i="4"/>
  <c r="Z1220" i="4" s="1"/>
  <c r="O1221" i="4"/>
  <c r="Z1221" i="4" s="1"/>
  <c r="O1222" i="4"/>
  <c r="Z1222" i="4" s="1"/>
  <c r="O1223" i="4"/>
  <c r="Z1223" i="4" s="1"/>
  <c r="O1224" i="4"/>
  <c r="Z1224" i="4" s="1"/>
  <c r="O1225" i="4"/>
  <c r="Z1225" i="4" s="1"/>
  <c r="O1226" i="4"/>
  <c r="Z1226" i="4" s="1"/>
  <c r="O1227" i="4"/>
  <c r="Z1227" i="4" s="1"/>
  <c r="O1228" i="4"/>
  <c r="Z1228" i="4" s="1"/>
  <c r="O1229" i="4"/>
  <c r="Z1229" i="4" s="1"/>
  <c r="O1230" i="4"/>
  <c r="Z1230" i="4" s="1"/>
  <c r="O1231" i="4"/>
  <c r="Z1231" i="4" s="1"/>
  <c r="O1232" i="4"/>
  <c r="Z1232" i="4" s="1"/>
  <c r="O1233" i="4"/>
  <c r="Z1233" i="4" s="1"/>
  <c r="O1234" i="4"/>
  <c r="Z1234" i="4" s="1"/>
  <c r="O1235" i="4"/>
  <c r="Z1235" i="4" s="1"/>
  <c r="O1236" i="4"/>
  <c r="Z1236" i="4" s="1"/>
  <c r="O1237" i="4"/>
  <c r="Z1237" i="4" s="1"/>
  <c r="O1238" i="4"/>
  <c r="Z1238" i="4" s="1"/>
  <c r="O1239" i="4"/>
  <c r="Z1239" i="4" s="1"/>
  <c r="O1240" i="4"/>
  <c r="Z1240" i="4" s="1"/>
  <c r="O1241" i="4"/>
  <c r="Z1241" i="4" s="1"/>
  <c r="O1242" i="4"/>
  <c r="Z1242" i="4" s="1"/>
  <c r="O1243" i="4"/>
  <c r="Z1243" i="4" s="1"/>
  <c r="O1244" i="4"/>
  <c r="Z1244" i="4" s="1"/>
  <c r="O1245" i="4"/>
  <c r="Z1245" i="4" s="1"/>
  <c r="O1246" i="4"/>
  <c r="Z1246" i="4" s="1"/>
  <c r="O1247" i="4"/>
  <c r="Z1247" i="4" s="1"/>
  <c r="O1248" i="4"/>
  <c r="Z1248" i="4" s="1"/>
  <c r="O1249" i="4"/>
  <c r="Z1249" i="4" s="1"/>
  <c r="O1250" i="4"/>
  <c r="Z1250" i="4" s="1"/>
  <c r="O1251" i="4"/>
  <c r="Z1251" i="4" s="1"/>
  <c r="O1252" i="4"/>
  <c r="Z1252" i="4" s="1"/>
  <c r="O1253" i="4"/>
  <c r="Z1253" i="4" s="1"/>
  <c r="O1254" i="4"/>
  <c r="Z1254" i="4" s="1"/>
  <c r="O1255" i="4"/>
  <c r="Z1255" i="4" s="1"/>
  <c r="O1256" i="4"/>
  <c r="Z1256" i="4" s="1"/>
  <c r="O1257" i="4"/>
  <c r="Z1257" i="4" s="1"/>
  <c r="O1258" i="4"/>
  <c r="Z1258" i="4" s="1"/>
  <c r="O1259" i="4"/>
  <c r="Z1259" i="4" s="1"/>
  <c r="O1260" i="4"/>
  <c r="Z1260" i="4" s="1"/>
  <c r="O1261" i="4"/>
  <c r="Z1261" i="4" s="1"/>
  <c r="O1262" i="4"/>
  <c r="Z1262" i="4" s="1"/>
  <c r="O1263" i="4"/>
  <c r="Z1263" i="4" s="1"/>
  <c r="O1264" i="4"/>
  <c r="Z1264" i="4" s="1"/>
  <c r="O1265" i="4"/>
  <c r="Z1265" i="4" s="1"/>
  <c r="O1266" i="4"/>
  <c r="Z1266" i="4" s="1"/>
  <c r="O1267" i="4"/>
  <c r="Z1267" i="4" s="1"/>
  <c r="O1268" i="4"/>
  <c r="Z1268" i="4" s="1"/>
  <c r="O1269" i="4"/>
  <c r="Z1269" i="4" s="1"/>
  <c r="O1270" i="4"/>
  <c r="Z1270" i="4" s="1"/>
  <c r="O1271" i="4"/>
  <c r="Z1271" i="4" s="1"/>
  <c r="O1272" i="4"/>
  <c r="Z1272" i="4" s="1"/>
  <c r="O1273" i="4"/>
  <c r="Z1273" i="4" s="1"/>
  <c r="O1274" i="4"/>
  <c r="Z1274" i="4" s="1"/>
  <c r="O1275" i="4"/>
  <c r="Z1275" i="4" s="1"/>
  <c r="O1276" i="4"/>
  <c r="Z1276" i="4" s="1"/>
  <c r="O1277" i="4"/>
  <c r="Z1277" i="4" s="1"/>
  <c r="O1278" i="4"/>
  <c r="Z1278" i="4" s="1"/>
  <c r="O1279" i="4"/>
  <c r="Z1279" i="4" s="1"/>
  <c r="O1280" i="4"/>
  <c r="Z1280" i="4" s="1"/>
  <c r="O1281" i="4"/>
  <c r="Z1281" i="4" s="1"/>
  <c r="O1282" i="4"/>
  <c r="Z1282" i="4" s="1"/>
  <c r="O1283" i="4"/>
  <c r="Z1283" i="4" s="1"/>
  <c r="O1284" i="4"/>
  <c r="Z1284" i="4" s="1"/>
  <c r="O1285" i="4"/>
  <c r="Z1285" i="4" s="1"/>
  <c r="O1286" i="4"/>
  <c r="Z1286" i="4" s="1"/>
  <c r="O1287" i="4"/>
  <c r="Z1287" i="4" s="1"/>
  <c r="O1288" i="4"/>
  <c r="Z1288" i="4" s="1"/>
  <c r="O1289" i="4"/>
  <c r="Z1289" i="4" s="1"/>
  <c r="O1290" i="4"/>
  <c r="Z1290" i="4" s="1"/>
  <c r="O1291" i="4"/>
  <c r="Z1291" i="4" s="1"/>
  <c r="O1292" i="4"/>
  <c r="Z1292" i="4" s="1"/>
  <c r="O1293" i="4"/>
  <c r="Z1293" i="4" s="1"/>
  <c r="O1294" i="4"/>
  <c r="Z1294" i="4" s="1"/>
  <c r="O1295" i="4"/>
  <c r="Z1295" i="4" s="1"/>
  <c r="O1296" i="4"/>
  <c r="Z1296" i="4" s="1"/>
  <c r="O1297" i="4"/>
  <c r="Z1297" i="4" s="1"/>
  <c r="O1298" i="4"/>
  <c r="Z1298" i="4" s="1"/>
  <c r="O1299" i="4"/>
  <c r="Z1299" i="4" s="1"/>
  <c r="O1300" i="4"/>
  <c r="Z1300" i="4" s="1"/>
  <c r="O1301" i="4"/>
  <c r="Z1301" i="4" s="1"/>
  <c r="O1302" i="4"/>
  <c r="Z1302" i="4" s="1"/>
  <c r="O1303" i="4"/>
  <c r="Z1303" i="4" s="1"/>
  <c r="O1304" i="4"/>
  <c r="Z1304" i="4" s="1"/>
  <c r="O1305" i="4"/>
  <c r="Z1305" i="4" s="1"/>
  <c r="O1306" i="4"/>
  <c r="Z1306" i="4" s="1"/>
  <c r="O1307" i="4"/>
  <c r="Z1307" i="4" s="1"/>
  <c r="O1308" i="4"/>
  <c r="Z1308" i="4" s="1"/>
  <c r="O1309" i="4"/>
  <c r="Z1309" i="4" s="1"/>
  <c r="O1310" i="4"/>
  <c r="Z1310" i="4" s="1"/>
  <c r="O2" i="4"/>
  <c r="AA2" i="4" s="1"/>
  <c r="C3" i="5"/>
  <c r="C4" i="5"/>
  <c r="C5" i="5"/>
  <c r="C6" i="5"/>
  <c r="C7" i="5"/>
  <c r="C8" i="5"/>
  <c r="C9" i="5"/>
  <c r="C10" i="5"/>
  <c r="N632" i="4" s="1"/>
  <c r="C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2" i="4"/>
  <c r="N9" i="4" l="1"/>
  <c r="N12" i="4"/>
  <c r="N18" i="4"/>
  <c r="N26" i="4"/>
  <c r="N45" i="4"/>
  <c r="N52" i="4"/>
  <c r="N60" i="4"/>
  <c r="N65" i="4"/>
  <c r="N80" i="4"/>
  <c r="N121" i="4"/>
  <c r="N149" i="4"/>
  <c r="N166" i="4"/>
  <c r="N167" i="4"/>
  <c r="N173" i="4"/>
  <c r="N174" i="4"/>
  <c r="N184" i="4"/>
  <c r="N185" i="4"/>
  <c r="N186" i="4"/>
  <c r="N195" i="4"/>
  <c r="N207" i="4"/>
  <c r="N235" i="4"/>
  <c r="N239" i="4"/>
  <c r="N263" i="4"/>
  <c r="N280" i="4"/>
  <c r="N299" i="4"/>
  <c r="N307" i="4"/>
  <c r="N342" i="4"/>
  <c r="N350" i="4"/>
  <c r="N376" i="4"/>
  <c r="N383" i="4"/>
  <c r="N388" i="4"/>
  <c r="N409" i="4"/>
  <c r="N447" i="4"/>
  <c r="N450" i="4"/>
  <c r="N471" i="4"/>
  <c r="N481" i="4"/>
  <c r="N482" i="4"/>
  <c r="N491" i="4"/>
  <c r="N532" i="4"/>
  <c r="N537" i="4"/>
  <c r="N543" i="4"/>
  <c r="N551" i="4"/>
  <c r="N620" i="4"/>
  <c r="N636" i="4"/>
  <c r="N644" i="4"/>
  <c r="N646" i="4"/>
  <c r="N693" i="4"/>
  <c r="N722" i="4"/>
  <c r="N752" i="4"/>
  <c r="N753" i="4"/>
  <c r="N757" i="4"/>
  <c r="N779" i="4"/>
  <c r="N789" i="4"/>
  <c r="N790" i="4"/>
  <c r="N805" i="4"/>
  <c r="N815" i="4"/>
  <c r="N826" i="4"/>
  <c r="N829" i="4"/>
  <c r="N833" i="4"/>
  <c r="N852" i="4"/>
  <c r="N854" i="4"/>
  <c r="N871" i="4"/>
  <c r="N914" i="4"/>
  <c r="N973" i="4"/>
  <c r="N982" i="4"/>
  <c r="N1010" i="4"/>
  <c r="N1054" i="4"/>
  <c r="N1087" i="4"/>
  <c r="N1089" i="4"/>
  <c r="N1094" i="4"/>
  <c r="N1096" i="4"/>
  <c r="N1143" i="4"/>
  <c r="N1156" i="4"/>
  <c r="N1174" i="4"/>
  <c r="N1176" i="4"/>
  <c r="N1177" i="4"/>
  <c r="N1189" i="4"/>
  <c r="N1200" i="4"/>
  <c r="N1247" i="4"/>
  <c r="N1272" i="4"/>
  <c r="N1282" i="4"/>
  <c r="N1302" i="4"/>
  <c r="N98" i="4"/>
  <c r="N118" i="4"/>
  <c r="N495" i="4"/>
  <c r="N674" i="4"/>
  <c r="N747" i="4"/>
  <c r="N853" i="4"/>
  <c r="N989" i="4"/>
  <c r="N35" i="4"/>
  <c r="N56" i="4"/>
  <c r="N172" i="4"/>
  <c r="N254" i="4"/>
  <c r="N277" i="4"/>
  <c r="N282" i="4"/>
  <c r="N328" i="4"/>
  <c r="N368" i="4"/>
  <c r="N440" i="4"/>
  <c r="N458" i="4"/>
  <c r="N485" i="4"/>
  <c r="N547" i="4"/>
  <c r="N557" i="4"/>
  <c r="N572" i="4"/>
  <c r="N589" i="4"/>
  <c r="N627" i="4"/>
  <c r="N686" i="4"/>
  <c r="N696" i="4"/>
  <c r="N831" i="4"/>
  <c r="N895" i="4"/>
  <c r="N906" i="4"/>
  <c r="N941" i="4"/>
  <c r="N962" i="4"/>
  <c r="N974" i="4"/>
  <c r="N1007" i="4"/>
  <c r="N1035" i="4"/>
  <c r="N1045" i="4"/>
  <c r="N1072" i="4"/>
  <c r="N1086" i="4"/>
  <c r="N1106" i="4"/>
  <c r="N1129" i="4"/>
  <c r="N1198" i="4"/>
  <c r="N8" i="4"/>
  <c r="N13" i="4"/>
  <c r="N17" i="4"/>
  <c r="N96" i="4"/>
  <c r="N126" i="4"/>
  <c r="N152" i="4"/>
  <c r="N154" i="4"/>
  <c r="N157" i="4"/>
  <c r="N176" i="4"/>
  <c r="N179" i="4"/>
  <c r="N197" i="4"/>
  <c r="N224" i="4"/>
  <c r="N234" i="4"/>
  <c r="N251" i="4"/>
  <c r="N261" i="4"/>
  <c r="N264" i="4"/>
  <c r="N270" i="4"/>
  <c r="N301" i="4"/>
  <c r="N319" i="4"/>
  <c r="N408" i="4"/>
  <c r="N436" i="4"/>
  <c r="N451" i="4"/>
  <c r="N460" i="4"/>
  <c r="N469" i="4"/>
  <c r="N484" i="4"/>
  <c r="N489" i="4"/>
  <c r="N494" i="4"/>
  <c r="N498" i="4"/>
  <c r="N515" i="4"/>
  <c r="N528" i="4"/>
  <c r="N546" i="4"/>
  <c r="N573" i="4"/>
  <c r="N584" i="4"/>
  <c r="N593" i="4"/>
  <c r="N628" i="4"/>
  <c r="N633" i="4"/>
  <c r="N649" i="4"/>
  <c r="N661" i="4"/>
  <c r="N662" i="4"/>
  <c r="N697" i="4"/>
  <c r="N716" i="4"/>
  <c r="N725" i="4"/>
  <c r="N767" i="4"/>
  <c r="N774" i="4"/>
  <c r="N776" i="4"/>
  <c r="N822" i="4"/>
  <c r="N859" i="4"/>
  <c r="N881" i="4"/>
  <c r="N913" i="4"/>
  <c r="N918" i="4"/>
  <c r="N923" i="4"/>
  <c r="N970" i="4"/>
  <c r="N1024" i="4"/>
  <c r="N1070" i="4"/>
  <c r="N1110" i="4"/>
  <c r="N1111" i="4"/>
  <c r="N1117" i="4"/>
  <c r="N1133" i="4"/>
  <c r="N1186" i="4"/>
  <c r="N1201" i="4"/>
  <c r="N1207" i="4"/>
  <c r="N1209" i="4"/>
  <c r="N1236" i="4"/>
  <c r="N1248" i="4"/>
  <c r="N1249" i="4"/>
  <c r="N1267" i="4"/>
  <c r="N1271" i="4"/>
  <c r="N1280" i="4"/>
  <c r="N1284" i="4"/>
  <c r="N1300" i="4"/>
  <c r="N32" i="4"/>
  <c r="N37" i="4"/>
  <c r="N42" i="4"/>
  <c r="N54" i="4"/>
  <c r="N64" i="4"/>
  <c r="N94" i="4"/>
  <c r="N112" i="4"/>
  <c r="N131" i="4"/>
  <c r="N134" i="4"/>
  <c r="N151" i="4"/>
  <c r="N155" i="4"/>
  <c r="N162" i="4"/>
  <c r="N163" i="4"/>
  <c r="N169" i="4"/>
  <c r="N189" i="4"/>
  <c r="N190" i="4"/>
  <c r="N196" i="4"/>
  <c r="N199" i="4"/>
  <c r="N205" i="4"/>
  <c r="N211" i="4"/>
  <c r="N219" i="4"/>
  <c r="N238" i="4"/>
  <c r="N247" i="4"/>
  <c r="N256" i="4"/>
  <c r="N265" i="4"/>
  <c r="N274" i="4"/>
  <c r="N278" i="4"/>
  <c r="N290" i="4"/>
  <c r="N316" i="4"/>
  <c r="N321" i="4"/>
  <c r="N333" i="4"/>
  <c r="N339" i="4"/>
  <c r="N340" i="4"/>
  <c r="N341" i="4"/>
  <c r="N348" i="4"/>
  <c r="N351" i="4"/>
  <c r="N362" i="4"/>
  <c r="N364" i="4"/>
  <c r="N382" i="4"/>
  <c r="N399" i="4"/>
  <c r="N416" i="4"/>
  <c r="N434" i="4"/>
  <c r="N442" i="4"/>
  <c r="N455" i="4"/>
  <c r="N462" i="4"/>
  <c r="N464" i="4"/>
  <c r="N465" i="4"/>
  <c r="N517" i="4"/>
  <c r="N525" i="4"/>
  <c r="N527" i="4"/>
  <c r="N538" i="4"/>
  <c r="N558" i="4"/>
  <c r="N563" i="4"/>
  <c r="N588" i="4"/>
  <c r="N594" i="4"/>
  <c r="N599" i="4"/>
  <c r="N601" i="4"/>
  <c r="N605" i="4"/>
  <c r="N611" i="4"/>
  <c r="N623" i="4"/>
  <c r="N640" i="4"/>
  <c r="N647" i="4"/>
  <c r="N663" i="4"/>
  <c r="N664" i="4"/>
  <c r="N670" i="4"/>
  <c r="N672" i="4"/>
  <c r="N680" i="4"/>
  <c r="N698" i="4"/>
  <c r="N700" i="4"/>
  <c r="N701" i="4"/>
  <c r="N708" i="4"/>
  <c r="N709" i="4"/>
  <c r="N714" i="4"/>
  <c r="N738" i="4"/>
  <c r="N756" i="4"/>
  <c r="N763" i="4"/>
  <c r="N773" i="4"/>
  <c r="N781" i="4"/>
  <c r="N791" i="4"/>
  <c r="N798" i="4"/>
  <c r="N820" i="4"/>
  <c r="N847" i="4"/>
  <c r="N856" i="4"/>
  <c r="N858" i="4"/>
  <c r="N862" i="4"/>
  <c r="N864" i="4"/>
  <c r="N867" i="4"/>
  <c r="N873" i="4"/>
  <c r="N875" i="4"/>
  <c r="N894" i="4"/>
  <c r="N904" i="4"/>
  <c r="N907" i="4"/>
  <c r="N912" i="4"/>
  <c r="N917" i="4"/>
  <c r="N921" i="4"/>
  <c r="N935" i="4"/>
  <c r="N937" i="4"/>
  <c r="N939" i="4"/>
  <c r="N960" i="4"/>
  <c r="N975" i="4"/>
  <c r="N993" i="4"/>
  <c r="N1003" i="4"/>
  <c r="N1021" i="4"/>
  <c r="N1027" i="4"/>
  <c r="N1032" i="4"/>
  <c r="N1037" i="4"/>
  <c r="N1051" i="4"/>
  <c r="N1057" i="4"/>
  <c r="N1059" i="4"/>
  <c r="N1067" i="4"/>
  <c r="N1078" i="4"/>
  <c r="N1082" i="4"/>
  <c r="N1095" i="4"/>
  <c r="N1108" i="4"/>
  <c r="N1121" i="4"/>
  <c r="N1132" i="4"/>
  <c r="N1134" i="4"/>
  <c r="N1135" i="4"/>
  <c r="N1138" i="4"/>
  <c r="N1140" i="4"/>
  <c r="N1163" i="4"/>
  <c r="N1170" i="4"/>
  <c r="N1195" i="4"/>
  <c r="N1202" i="4"/>
  <c r="N1220" i="4"/>
  <c r="N1223" i="4"/>
  <c r="N1243" i="4"/>
  <c r="N1246" i="4"/>
  <c r="N1261" i="4"/>
  <c r="N1265" i="4"/>
  <c r="N1266" i="4"/>
  <c r="N1268" i="4"/>
  <c r="N1286" i="4"/>
  <c r="N1290" i="4"/>
  <c r="N1297" i="4"/>
  <c r="N3" i="4"/>
  <c r="N5" i="4"/>
  <c r="N6" i="4"/>
  <c r="N15" i="4"/>
  <c r="N20" i="4"/>
  <c r="N22" i="4"/>
  <c r="N23" i="4"/>
  <c r="N27" i="4"/>
  <c r="N63" i="4"/>
  <c r="N72" i="4"/>
  <c r="N76" i="4"/>
  <c r="N81" i="4"/>
  <c r="N87" i="4"/>
  <c r="N100" i="4"/>
  <c r="N101" i="4"/>
  <c r="N105" i="4"/>
  <c r="N106" i="4"/>
  <c r="N110" i="4"/>
  <c r="N124" i="4"/>
  <c r="N125" i="4"/>
  <c r="N132" i="4"/>
  <c r="N139" i="4"/>
  <c r="N150" i="4"/>
  <c r="N159" i="4"/>
  <c r="N180" i="4"/>
  <c r="N181" i="4"/>
  <c r="N191" i="4"/>
  <c r="N192" i="4"/>
  <c r="N204" i="4"/>
  <c r="N208" i="4"/>
  <c r="N213" i="4"/>
  <c r="N215" i="4"/>
  <c r="N217" i="4"/>
  <c r="N220" i="4"/>
  <c r="N221" i="4"/>
  <c r="N226" i="4"/>
  <c r="N232" i="4"/>
  <c r="N241" i="4"/>
  <c r="N246" i="4"/>
  <c r="N250" i="4"/>
  <c r="N255" i="4"/>
  <c r="N259" i="4"/>
  <c r="N260" i="4"/>
  <c r="N267" i="4"/>
  <c r="N271" i="4"/>
  <c r="N275" i="4"/>
  <c r="N281" i="4"/>
  <c r="N287" i="4"/>
  <c r="N288" i="4"/>
  <c r="N294" i="4"/>
  <c r="N310" i="4"/>
  <c r="N311" i="4"/>
  <c r="N320" i="4"/>
  <c r="N324" i="4"/>
  <c r="N327" i="4"/>
  <c r="N329" i="4"/>
  <c r="N330" i="4"/>
  <c r="N334" i="4"/>
  <c r="N346" i="4"/>
  <c r="N359" i="4"/>
  <c r="N365" i="4"/>
  <c r="N367" i="4"/>
  <c r="N384" i="4"/>
  <c r="N385" i="4"/>
  <c r="N389" i="4"/>
  <c r="N392" i="4"/>
  <c r="N398" i="4"/>
  <c r="N402" i="4"/>
  <c r="N407" i="4"/>
  <c r="N414" i="4"/>
  <c r="N418" i="4"/>
  <c r="N420" i="4"/>
  <c r="N431" i="4"/>
  <c r="N441" i="4"/>
  <c r="N449" i="4"/>
  <c r="N452" i="4"/>
  <c r="N454" i="4"/>
  <c r="N463" i="4"/>
  <c r="N467" i="4"/>
  <c r="N473" i="4"/>
  <c r="N474" i="4"/>
  <c r="N478" i="4"/>
  <c r="N488" i="4"/>
  <c r="N490" i="4"/>
  <c r="N505" i="4"/>
  <c r="N508" i="4"/>
  <c r="N514" i="4"/>
  <c r="N518" i="4"/>
  <c r="N520" i="4"/>
  <c r="N521" i="4"/>
  <c r="N522" i="4"/>
  <c r="N530" i="4"/>
  <c r="N536" i="4"/>
  <c r="N539" i="4"/>
  <c r="N542" i="4"/>
  <c r="N545" i="4"/>
  <c r="N550" i="4"/>
  <c r="N560" i="4"/>
  <c r="N561" i="4"/>
  <c r="N571" i="4"/>
  <c r="N574" i="4"/>
  <c r="N578" i="4"/>
  <c r="N579" i="4"/>
  <c r="N581" i="4"/>
  <c r="N583" i="4"/>
  <c r="N585" i="4"/>
  <c r="N592" i="4"/>
  <c r="N596" i="4"/>
  <c r="N597" i="4"/>
  <c r="N606" i="4"/>
  <c r="N607" i="4"/>
  <c r="N608" i="4"/>
  <c r="N612" i="4"/>
  <c r="N616" i="4"/>
  <c r="N618" i="4"/>
  <c r="N634" i="4"/>
  <c r="N638" i="4"/>
  <c r="N639" i="4"/>
  <c r="N659" i="4"/>
  <c r="N665" i="4"/>
  <c r="N667" i="4"/>
  <c r="N673" i="4"/>
  <c r="N675" i="4"/>
  <c r="N681" i="4"/>
  <c r="N692" i="4"/>
  <c r="N703" i="4"/>
  <c r="N707" i="4"/>
  <c r="N718" i="4"/>
  <c r="N721" i="4"/>
  <c r="N724" i="4"/>
  <c r="N728" i="4"/>
  <c r="N739" i="4"/>
  <c r="N743" i="4"/>
  <c r="N746" i="4"/>
  <c r="N749" i="4"/>
  <c r="N751" i="4"/>
  <c r="N754" i="4"/>
  <c r="N760" i="4"/>
  <c r="N761" i="4"/>
  <c r="N765" i="4"/>
  <c r="N769" i="4"/>
  <c r="N771" i="4"/>
  <c r="N797" i="4"/>
  <c r="N799" i="4"/>
  <c r="N800" i="4"/>
  <c r="N801" i="4"/>
  <c r="N802" i="4"/>
  <c r="N803" i="4"/>
  <c r="N807" i="4"/>
  <c r="N808" i="4"/>
  <c r="N810" i="4"/>
  <c r="N811" i="4"/>
  <c r="N813" i="4"/>
  <c r="N814" i="4"/>
  <c r="N816" i="4"/>
  <c r="N819" i="4"/>
  <c r="N824" i="4"/>
  <c r="N837" i="4"/>
  <c r="N840" i="4"/>
  <c r="N844" i="4"/>
  <c r="N845" i="4"/>
  <c r="N849" i="4"/>
  <c r="N869" i="4"/>
  <c r="N874" i="4"/>
  <c r="N883" i="4"/>
  <c r="N887" i="4"/>
  <c r="N892" i="4"/>
  <c r="N893" i="4"/>
  <c r="N899" i="4"/>
  <c r="N909" i="4"/>
  <c r="N925" i="4"/>
  <c r="N927" i="4"/>
  <c r="N933" i="4"/>
  <c r="N936" i="4"/>
  <c r="N942" i="4"/>
  <c r="N949" i="4"/>
  <c r="N952" i="4"/>
  <c r="N954" i="4"/>
  <c r="N961" i="4"/>
  <c r="N967" i="4"/>
  <c r="N968" i="4"/>
  <c r="N971" i="4"/>
  <c r="N992" i="4"/>
  <c r="N1005" i="4"/>
  <c r="N1011" i="4"/>
  <c r="N1015" i="4"/>
  <c r="N1023" i="4"/>
  <c r="N1034" i="4"/>
  <c r="N1038" i="4"/>
  <c r="N1042" i="4"/>
  <c r="N1046" i="4"/>
  <c r="N1071" i="4"/>
  <c r="N1073" i="4"/>
  <c r="N1074" i="4"/>
  <c r="N1083" i="4"/>
  <c r="N1088" i="4"/>
  <c r="N1099" i="4"/>
  <c r="N1101" i="4"/>
  <c r="N1103" i="4"/>
  <c r="N1107" i="4"/>
  <c r="N1113" i="4"/>
  <c r="N1122" i="4"/>
  <c r="N1127" i="4"/>
  <c r="N1147" i="4"/>
  <c r="N1153" i="4"/>
  <c r="N1157" i="4"/>
  <c r="N1171" i="4"/>
  <c r="N1178" i="4"/>
  <c r="N1184" i="4"/>
  <c r="N1187" i="4"/>
  <c r="N1191" i="4"/>
  <c r="N1193" i="4"/>
  <c r="N1199" i="4"/>
  <c r="N1206" i="4"/>
  <c r="N1216" i="4"/>
  <c r="N1217" i="4"/>
  <c r="N1224" i="4"/>
  <c r="N1228" i="4"/>
  <c r="N1229" i="4"/>
  <c r="N1230" i="4"/>
  <c r="N1234" i="4"/>
  <c r="N1240" i="4"/>
  <c r="N1242" i="4"/>
  <c r="N1252" i="4"/>
  <c r="N1255" i="4"/>
  <c r="N1264" i="4"/>
  <c r="N1292" i="4"/>
  <c r="N1293" i="4"/>
  <c r="N1294" i="4"/>
  <c r="N1304" i="4"/>
  <c r="N1307" i="4"/>
  <c r="N1308" i="4"/>
  <c r="N4" i="4"/>
  <c r="N10" i="4"/>
  <c r="N14" i="4"/>
  <c r="N25" i="4"/>
  <c r="N36" i="4"/>
  <c r="N39" i="4"/>
  <c r="N43" i="4"/>
  <c r="N53" i="4"/>
  <c r="N55" i="4"/>
  <c r="N58" i="4"/>
  <c r="N59" i="4"/>
  <c r="N62" i="4"/>
  <c r="N68" i="4"/>
  <c r="N71" i="4"/>
  <c r="N74" i="4"/>
  <c r="N75" i="4"/>
  <c r="N77" i="4"/>
  <c r="N82" i="4"/>
  <c r="N83" i="4"/>
  <c r="N85" i="4"/>
  <c r="N90" i="4"/>
  <c r="N91" i="4"/>
  <c r="N92" i="4"/>
  <c r="N93" i="4"/>
  <c r="N95" i="4"/>
  <c r="N99" i="4"/>
  <c r="N102" i="4"/>
  <c r="N104" i="4"/>
  <c r="N107" i="4"/>
  <c r="N108" i="4"/>
  <c r="N114" i="4"/>
  <c r="N115" i="4"/>
  <c r="N117" i="4"/>
  <c r="N119" i="4"/>
  <c r="N120" i="4"/>
  <c r="N122" i="4"/>
  <c r="N129" i="4"/>
  <c r="N133" i="4"/>
  <c r="N135" i="4"/>
  <c r="N136" i="4"/>
  <c r="N137" i="4"/>
  <c r="N141" i="4"/>
  <c r="N143" i="4"/>
  <c r="N144" i="4"/>
  <c r="N148" i="4"/>
  <c r="N153" i="4"/>
  <c r="N164" i="4"/>
  <c r="N171" i="4"/>
  <c r="N175" i="4"/>
  <c r="N201" i="4"/>
  <c r="N202" i="4"/>
  <c r="N209" i="4"/>
  <c r="N212" i="4"/>
  <c r="N214" i="4"/>
  <c r="N218" i="4"/>
  <c r="N223" i="4"/>
  <c r="N227" i="4"/>
  <c r="N229" i="4"/>
  <c r="N233" i="4"/>
  <c r="N236" i="4"/>
  <c r="N244" i="4"/>
  <c r="N245" i="4"/>
  <c r="N248" i="4"/>
  <c r="N249" i="4"/>
  <c r="N253" i="4"/>
  <c r="N257" i="4"/>
  <c r="N269" i="4"/>
  <c r="N273" i="4"/>
  <c r="N283" i="4"/>
  <c r="N289" i="4"/>
  <c r="N291" i="4"/>
  <c r="N292" i="4"/>
  <c r="N295" i="4"/>
  <c r="N296" i="4"/>
  <c r="N298" i="4"/>
  <c r="N312" i="4"/>
  <c r="N314" i="4"/>
  <c r="N315" i="4"/>
  <c r="N317" i="4"/>
  <c r="N318" i="4"/>
  <c r="N322" i="4"/>
  <c r="N323" i="4"/>
  <c r="N325" i="4"/>
  <c r="N338" i="4"/>
  <c r="N343" i="4"/>
  <c r="N344" i="4"/>
  <c r="N345" i="4"/>
  <c r="N347" i="4"/>
  <c r="N352" i="4"/>
  <c r="N355" i="4"/>
  <c r="N357" i="4"/>
  <c r="N358" i="4"/>
  <c r="N363" i="4"/>
  <c r="N371" i="4"/>
  <c r="N372" i="4"/>
  <c r="N375" i="4"/>
  <c r="N378" i="4"/>
  <c r="N379" i="4"/>
  <c r="N380" i="4"/>
  <c r="N393" i="4"/>
  <c r="N394" i="4"/>
  <c r="N395" i="4"/>
  <c r="N396" i="4"/>
  <c r="N397" i="4"/>
  <c r="N400" i="4"/>
  <c r="N401" i="4"/>
  <c r="N403" i="4"/>
  <c r="N404" i="4"/>
  <c r="N405" i="4"/>
  <c r="N406" i="4"/>
  <c r="N410" i="4"/>
  <c r="N423" i="4"/>
  <c r="N424" i="4"/>
  <c r="N425" i="4"/>
  <c r="N428" i="4"/>
  <c r="N432" i="4"/>
  <c r="N438" i="4"/>
  <c r="N439" i="4"/>
  <c r="N443" i="4"/>
  <c r="N444" i="4"/>
  <c r="N445" i="4"/>
  <c r="N457" i="4"/>
  <c r="N475" i="4"/>
  <c r="N476" i="4"/>
  <c r="N479" i="4"/>
  <c r="N480" i="4"/>
  <c r="N486" i="4"/>
  <c r="N493" i="4"/>
  <c r="N496" i="4"/>
  <c r="N500" i="4"/>
  <c r="N501" i="4"/>
  <c r="N503" i="4"/>
  <c r="N510" i="4"/>
  <c r="N511" i="4"/>
  <c r="N512" i="4"/>
  <c r="N516" i="4"/>
  <c r="N523" i="4"/>
  <c r="N531" i="4"/>
  <c r="N541" i="4"/>
  <c r="N553" i="4"/>
  <c r="N555" i="4"/>
  <c r="N556" i="4"/>
  <c r="N564" i="4"/>
  <c r="N567" i="4"/>
  <c r="N569" i="4"/>
  <c r="N582" i="4"/>
  <c r="N590" i="4"/>
  <c r="N602" i="4"/>
  <c r="N609" i="4"/>
  <c r="N610" i="4"/>
  <c r="N617" i="4"/>
  <c r="N619" i="4"/>
  <c r="N621" i="4"/>
  <c r="N622" i="4"/>
  <c r="N624" i="4"/>
  <c r="N625" i="4"/>
  <c r="N626" i="4"/>
  <c r="N629" i="4"/>
  <c r="N630" i="4"/>
  <c r="N637" i="4"/>
  <c r="N642" i="4"/>
  <c r="N643" i="4"/>
  <c r="N651" i="4"/>
  <c r="N654" i="4"/>
  <c r="N657" i="4"/>
  <c r="N660" i="4"/>
  <c r="N666" i="4"/>
  <c r="N668" i="4"/>
  <c r="N678" i="4"/>
  <c r="N683" i="4"/>
  <c r="N684" i="4"/>
  <c r="N687" i="4"/>
  <c r="N695" i="4"/>
  <c r="N705" i="4"/>
  <c r="N706" i="4"/>
  <c r="N710" i="4"/>
  <c r="N712" i="4"/>
  <c r="N715" i="4"/>
  <c r="N719" i="4"/>
  <c r="N726" i="4"/>
  <c r="N727" i="4"/>
  <c r="N730" i="4"/>
  <c r="N731" i="4"/>
  <c r="N732" i="4"/>
  <c r="N735" i="4"/>
  <c r="N736" i="4"/>
  <c r="N737" i="4"/>
  <c r="N744" i="4"/>
  <c r="N745" i="4"/>
  <c r="N755" i="4"/>
  <c r="N758" i="4"/>
  <c r="N764" i="4"/>
  <c r="N772" i="4"/>
  <c r="N784" i="4"/>
  <c r="N786" i="4"/>
  <c r="N787" i="4"/>
  <c r="N796" i="4"/>
  <c r="N806" i="4"/>
  <c r="N812" i="4"/>
  <c r="N818" i="4"/>
  <c r="N823" i="4"/>
  <c r="N825" i="4"/>
  <c r="N835" i="4"/>
  <c r="N838" i="4"/>
  <c r="N842" i="4"/>
  <c r="N850" i="4"/>
  <c r="N860" i="4"/>
  <c r="N863" i="4"/>
  <c r="N866" i="4"/>
  <c r="N868" i="4"/>
  <c r="N872" i="4"/>
  <c r="N876" i="4"/>
  <c r="N878" i="4"/>
  <c r="N882" i="4"/>
  <c r="N884" i="4"/>
  <c r="N885" i="4"/>
  <c r="N886" i="4"/>
  <c r="N888" i="4"/>
  <c r="N891" i="4"/>
  <c r="N896" i="4"/>
  <c r="N897" i="4"/>
  <c r="N900" i="4"/>
  <c r="N902" i="4"/>
  <c r="N905" i="4"/>
  <c r="N908" i="4"/>
  <c r="N910" i="4"/>
  <c r="N911" i="4"/>
  <c r="N916" i="4"/>
  <c r="N919" i="4"/>
  <c r="N920" i="4"/>
  <c r="N924" i="4"/>
  <c r="N930" i="4"/>
  <c r="N931" i="4"/>
  <c r="N938" i="4"/>
  <c r="N943" i="4"/>
  <c r="N944" i="4"/>
  <c r="N945" i="4"/>
  <c r="N946" i="4"/>
  <c r="N950" i="4"/>
  <c r="N956" i="4"/>
  <c r="N963" i="4"/>
  <c r="N964" i="4"/>
  <c r="N965" i="4"/>
  <c r="N966" i="4"/>
  <c r="N972" i="4"/>
  <c r="N979" i="4"/>
  <c r="N983" i="4"/>
  <c r="N985" i="4"/>
  <c r="N987" i="4"/>
  <c r="N988" i="4"/>
  <c r="N990" i="4"/>
  <c r="N991" i="4"/>
  <c r="N994" i="4"/>
  <c r="N996" i="4"/>
  <c r="N998" i="4"/>
  <c r="N999" i="4"/>
  <c r="N1012" i="4"/>
  <c r="N1016" i="4"/>
  <c r="N1019" i="4"/>
  <c r="N1022" i="4"/>
  <c r="N1028" i="4"/>
  <c r="N1029" i="4"/>
  <c r="N1030" i="4"/>
  <c r="N1031" i="4"/>
  <c r="N1036" i="4"/>
  <c r="N1040" i="4"/>
  <c r="N1043" i="4"/>
  <c r="N1048" i="4"/>
  <c r="N1049" i="4"/>
  <c r="N1050" i="4"/>
  <c r="N1052" i="4"/>
  <c r="N1055" i="4"/>
  <c r="N1058" i="4"/>
  <c r="N1062" i="4"/>
  <c r="N1064" i="4"/>
  <c r="N1065" i="4"/>
  <c r="N1069" i="4"/>
  <c r="N1077" i="4"/>
  <c r="N1079" i="4"/>
  <c r="N1091" i="4"/>
  <c r="N1097" i="4"/>
  <c r="N1100" i="4"/>
  <c r="N1102" i="4"/>
  <c r="N1114" i="4"/>
  <c r="N1115" i="4"/>
  <c r="N1116" i="4"/>
  <c r="N1119" i="4"/>
  <c r="N1124" i="4"/>
  <c r="N1125" i="4"/>
  <c r="N1128" i="4"/>
  <c r="N1130" i="4"/>
  <c r="N1139" i="4"/>
  <c r="N1141" i="4"/>
  <c r="N1144" i="4"/>
  <c r="N1145" i="4"/>
  <c r="N1146" i="4"/>
  <c r="N1150" i="4"/>
  <c r="N1152" i="4"/>
  <c r="N1154" i="4"/>
  <c r="N1155" i="4"/>
  <c r="N1165" i="4"/>
  <c r="N1168" i="4"/>
  <c r="N1169" i="4"/>
  <c r="N1172" i="4"/>
  <c r="N1173" i="4"/>
  <c r="N1180" i="4"/>
  <c r="N1188" i="4"/>
  <c r="N1192" i="4"/>
  <c r="N1196" i="4"/>
  <c r="N1204" i="4"/>
  <c r="N1211" i="4"/>
  <c r="N1212" i="4"/>
  <c r="N1213" i="4"/>
  <c r="N1214" i="4"/>
  <c r="N1215" i="4"/>
  <c r="N1218" i="4"/>
  <c r="N1221" i="4"/>
  <c r="N1222" i="4"/>
  <c r="N1227" i="4"/>
  <c r="N1231" i="4"/>
  <c r="N1239" i="4"/>
  <c r="N1241" i="4"/>
  <c r="N1244" i="4"/>
  <c r="N1254" i="4"/>
  <c r="N1256" i="4"/>
  <c r="N1257" i="4"/>
  <c r="N1260" i="4"/>
  <c r="N1262" i="4"/>
  <c r="N1263" i="4"/>
  <c r="N1269" i="4"/>
  <c r="N1270" i="4"/>
  <c r="N1274" i="4"/>
  <c r="N1278" i="4"/>
  <c r="N1279" i="4"/>
  <c r="N1281" i="4"/>
  <c r="N1283" i="4"/>
  <c r="N1287" i="4"/>
  <c r="N1289" i="4"/>
  <c r="N1291" i="4"/>
  <c r="N1295" i="4"/>
  <c r="N1298" i="4"/>
  <c r="N1299" i="4"/>
  <c r="N1305" i="4"/>
  <c r="N2" i="4"/>
  <c r="N11" i="4"/>
  <c r="N16" i="4"/>
  <c r="N24" i="4"/>
  <c r="N29" i="4"/>
  <c r="N40" i="4"/>
  <c r="N41" i="4"/>
  <c r="N46" i="4"/>
  <c r="N51" i="4"/>
  <c r="N61" i="4"/>
  <c r="N69" i="4"/>
  <c r="N70" i="4"/>
  <c r="N73" i="4"/>
  <c r="N86" i="4"/>
  <c r="N88" i="4"/>
  <c r="N113" i="4"/>
  <c r="N116" i="4"/>
  <c r="N127" i="4"/>
  <c r="N138" i="4"/>
  <c r="N140" i="4"/>
  <c r="N145" i="4"/>
  <c r="N146" i="4"/>
  <c r="N147" i="4"/>
  <c r="N158" i="4"/>
  <c r="N165" i="4"/>
  <c r="N177" i="4"/>
  <c r="N193" i="4"/>
  <c r="N194" i="4"/>
  <c r="N206" i="4"/>
  <c r="N210" i="4"/>
  <c r="N222" i="4"/>
  <c r="N228" i="4"/>
  <c r="N230" i="4"/>
  <c r="N240" i="4"/>
  <c r="N268" i="4"/>
  <c r="N284" i="4"/>
  <c r="N285" i="4"/>
  <c r="N293" i="4"/>
  <c r="N304" i="4"/>
  <c r="N309" i="4"/>
  <c r="N313" i="4"/>
  <c r="N331" i="4"/>
  <c r="N335" i="4"/>
  <c r="N354" i="4"/>
  <c r="N373" i="4"/>
  <c r="N374" i="4"/>
  <c r="N381" i="4"/>
  <c r="N387" i="4"/>
  <c r="N391" i="4"/>
  <c r="N419" i="4"/>
  <c r="N421" i="4"/>
  <c r="N426" i="4"/>
  <c r="N429" i="4"/>
  <c r="N435" i="4"/>
  <c r="N437" i="4"/>
  <c r="N448" i="4"/>
  <c r="N502" i="4"/>
  <c r="N506" i="4"/>
  <c r="N507" i="4"/>
  <c r="N534" i="4"/>
  <c r="N544" i="4"/>
  <c r="N548" i="4"/>
  <c r="N552" i="4"/>
  <c r="N568" i="4"/>
  <c r="N576" i="4"/>
  <c r="N577" i="4"/>
  <c r="N587" i="4"/>
  <c r="N648" i="4"/>
  <c r="N653" i="4"/>
  <c r="N656" i="4"/>
  <c r="N677" i="4"/>
  <c r="N679" i="4"/>
  <c r="N685" i="4"/>
  <c r="N688" i="4"/>
  <c r="N689" i="4"/>
  <c r="N690" i="4"/>
  <c r="N691" i="4"/>
  <c r="N702" i="4"/>
  <c r="N704" i="4"/>
  <c r="N717" i="4"/>
  <c r="N723" i="4"/>
  <c r="N733" i="4"/>
  <c r="N748" i="4"/>
  <c r="N750" i="4"/>
  <c r="N759" i="4"/>
  <c r="N766" i="4"/>
  <c r="N777" i="4"/>
  <c r="N782" i="4"/>
  <c r="N783" i="4"/>
  <c r="N788" i="4"/>
  <c r="N793" i="4"/>
  <c r="N804" i="4"/>
  <c r="N809" i="4"/>
  <c r="N821" i="4"/>
  <c r="N832" i="4"/>
  <c r="N836" i="4"/>
  <c r="N843" i="4"/>
  <c r="N846" i="4"/>
  <c r="N855" i="4"/>
  <c r="N857" i="4"/>
  <c r="N877" i="4"/>
  <c r="N879" i="4"/>
  <c r="N889" i="4"/>
  <c r="N898" i="4"/>
  <c r="N901" i="4"/>
  <c r="N928" i="4"/>
  <c r="N948" i="4"/>
  <c r="N953" i="4"/>
  <c r="N955" i="4"/>
  <c r="N957" i="4"/>
  <c r="N959" i="4"/>
  <c r="N980" i="4"/>
  <c r="N997" i="4"/>
  <c r="N1002" i="4"/>
  <c r="N1006" i="4"/>
  <c r="N1008" i="4"/>
  <c r="N1013" i="4"/>
  <c r="N1018" i="4"/>
  <c r="N1033" i="4"/>
  <c r="N1047" i="4"/>
  <c r="N1060" i="4"/>
  <c r="N1068" i="4"/>
  <c r="N1075" i="4"/>
  <c r="N1080" i="4"/>
  <c r="N1085" i="4"/>
  <c r="N1090" i="4"/>
  <c r="N1105" i="4"/>
  <c r="N1123" i="4"/>
  <c r="N1131" i="4"/>
  <c r="N1151" i="4"/>
  <c r="N1162" i="4"/>
  <c r="N1203" i="4"/>
  <c r="N1208" i="4"/>
  <c r="N1210" i="4"/>
  <c r="N1219" i="4"/>
  <c r="N1226" i="4"/>
  <c r="N1233" i="4"/>
  <c r="N1238" i="4"/>
  <c r="N1245" i="4"/>
  <c r="N1253" i="4"/>
  <c r="N1276" i="4"/>
  <c r="N1285" i="4"/>
  <c r="N1288" i="4"/>
  <c r="N1296" i="4"/>
  <c r="Z836" i="4"/>
  <c r="AA836" i="4"/>
  <c r="AB836" i="4"/>
  <c r="AC836" i="4"/>
  <c r="AD836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AL835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AL834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AL833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AL832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AL831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AL830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AL829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AL828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AL827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AL826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AL825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AL824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AL823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AL822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AL821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AL820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AL819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AL818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AL817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AL816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AL815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AL814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AL813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AL812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AL811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AL810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AL809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AL808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AL807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AL806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AL805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AL804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AL803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AL802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AL801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AL800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AL799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AL798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AL797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AL796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AL795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AL794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AL793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AL792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AL791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AL790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AL789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AL788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AL787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AL786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AL785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AL784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AL783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AL782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AL781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AL780" i="4"/>
  <c r="Z779" i="4"/>
  <c r="AA779" i="4"/>
  <c r="AB779" i="4"/>
  <c r="AC779" i="4"/>
  <c r="AD779" i="4"/>
  <c r="AE779" i="4"/>
  <c r="AF779" i="4"/>
  <c r="AG779" i="4"/>
  <c r="AH779" i="4"/>
  <c r="AI779" i="4"/>
  <c r="AJ779" i="4"/>
  <c r="AK779" i="4"/>
  <c r="AL779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AL778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AL777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AL776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AL775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AL774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AL773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AL772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AL771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AL770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AL769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AL768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AL767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AL766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AL765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AL764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AL763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AL762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AL761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AL760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AL759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AL758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AL757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AL756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AL755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AL754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AL753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AL752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AL751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AL750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AL749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AL748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AL747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AL746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AL745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AL744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AL743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AL742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AL741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AL740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AL739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AL738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AL737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AL736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AL735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AL734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AL733" i="4"/>
  <c r="Z732" i="4"/>
  <c r="AA732" i="4"/>
  <c r="AB732" i="4"/>
  <c r="AC732" i="4"/>
  <c r="AD732" i="4"/>
  <c r="AE732" i="4"/>
  <c r="AF732" i="4"/>
  <c r="AG732" i="4"/>
  <c r="AH732" i="4"/>
  <c r="AI732" i="4"/>
  <c r="AJ732" i="4"/>
  <c r="AK732" i="4"/>
  <c r="AL732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AL731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AL730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AL729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AL728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AL727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AL726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AL725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AL724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AL723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AL722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AL721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AL720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AL719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AL718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AL717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AL716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AL715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AL714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AL713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AL712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AL711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AL710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AL709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AL708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AL707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AL706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AL705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AL704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AL703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AL702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AL701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AL700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AL699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AL698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AL697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AL696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AL695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AL694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AL693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AL692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AL691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AL690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AL689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AL688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AL687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AL686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AL685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AL684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AL683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AL682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AL681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AL680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AL679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AL678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AL677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AL676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AL675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AL674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AL673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AL672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AL671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AL670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AL669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AL668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AL667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AL666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AL665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AL664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AL663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AL662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AL661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AL660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AL659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AL658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AL657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AL656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AL655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AL654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AL653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AL652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AL651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AL650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AL649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AL648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AL647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AL646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AL645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AL644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AL643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AL642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AL641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AL640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AL639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AL638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AL637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AL636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AL635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AL634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AL633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AL632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AL631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AL630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AL629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AL628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AL627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AL626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AL625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AL624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AL623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AL622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AL621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AL620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AL619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AL618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AL617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AL616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AL615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AL614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AL613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AL612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AL611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AL610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AL609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AL608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AL607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AL606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AL605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AL604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AL603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AL602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AL601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AL600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AL599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AL598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AL597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AL595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AL594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AL593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AL592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AL591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AL590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AL589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Z2" i="4"/>
  <c r="AL2" i="4"/>
  <c r="AK2" i="4"/>
  <c r="AJ2" i="4"/>
  <c r="AI2" i="4"/>
  <c r="AH2" i="4"/>
  <c r="AG2" i="4"/>
  <c r="AF2" i="4"/>
  <c r="AE2" i="4"/>
  <c r="AD2" i="4"/>
  <c r="AC2" i="4"/>
  <c r="AB2" i="4"/>
  <c r="AL1310" i="4"/>
  <c r="AK1310" i="4"/>
  <c r="AJ1310" i="4"/>
  <c r="AI1310" i="4"/>
  <c r="AH1310" i="4"/>
  <c r="AG1310" i="4"/>
  <c r="AF1310" i="4"/>
  <c r="AE1310" i="4"/>
  <c r="AD1310" i="4"/>
  <c r="AC1310" i="4"/>
  <c r="AB1310" i="4"/>
  <c r="AA1310" i="4"/>
  <c r="AL1309" i="4"/>
  <c r="AK1309" i="4"/>
  <c r="AJ1309" i="4"/>
  <c r="AI1309" i="4"/>
  <c r="AH1309" i="4"/>
  <c r="AG1309" i="4"/>
  <c r="AF1309" i="4"/>
  <c r="AE1309" i="4"/>
  <c r="AD1309" i="4"/>
  <c r="AC1309" i="4"/>
  <c r="AB1309" i="4"/>
  <c r="AA1309" i="4"/>
  <c r="AL1308" i="4"/>
  <c r="AK1308" i="4"/>
  <c r="AJ1308" i="4"/>
  <c r="AI1308" i="4"/>
  <c r="AH1308" i="4"/>
  <c r="AG1308" i="4"/>
  <c r="AF1308" i="4"/>
  <c r="AE1308" i="4"/>
  <c r="AD1308" i="4"/>
  <c r="AC1308" i="4"/>
  <c r="AB1308" i="4"/>
  <c r="AA1308" i="4"/>
  <c r="AL1307" i="4"/>
  <c r="AK1307" i="4"/>
  <c r="AJ1307" i="4"/>
  <c r="AI1307" i="4"/>
  <c r="AH1307" i="4"/>
  <c r="AG1307" i="4"/>
  <c r="AF1307" i="4"/>
  <c r="AE1307" i="4"/>
  <c r="AD1307" i="4"/>
  <c r="AC1307" i="4"/>
  <c r="AB1307" i="4"/>
  <c r="AA1307" i="4"/>
  <c r="AL1306" i="4"/>
  <c r="AK1306" i="4"/>
  <c r="AJ1306" i="4"/>
  <c r="AI1306" i="4"/>
  <c r="AH1306" i="4"/>
  <c r="AG1306" i="4"/>
  <c r="AF1306" i="4"/>
  <c r="AE1306" i="4"/>
  <c r="AD1306" i="4"/>
  <c r="AC1306" i="4"/>
  <c r="AB1306" i="4"/>
  <c r="AA1306" i="4"/>
  <c r="AL1305" i="4"/>
  <c r="AK1305" i="4"/>
  <c r="AJ1305" i="4"/>
  <c r="AI1305" i="4"/>
  <c r="AH1305" i="4"/>
  <c r="AG1305" i="4"/>
  <c r="AF1305" i="4"/>
  <c r="AE1305" i="4"/>
  <c r="AD1305" i="4"/>
  <c r="AC1305" i="4"/>
  <c r="AB1305" i="4"/>
  <c r="AA1305" i="4"/>
  <c r="AL1304" i="4"/>
  <c r="AK1304" i="4"/>
  <c r="AJ1304" i="4"/>
  <c r="AI1304" i="4"/>
  <c r="AH1304" i="4"/>
  <c r="AG1304" i="4"/>
  <c r="AF1304" i="4"/>
  <c r="AE1304" i="4"/>
  <c r="AD1304" i="4"/>
  <c r="AC1304" i="4"/>
  <c r="AB1304" i="4"/>
  <c r="AA1304" i="4"/>
  <c r="AL1303" i="4"/>
  <c r="AK1303" i="4"/>
  <c r="AJ1303" i="4"/>
  <c r="AI1303" i="4"/>
  <c r="AH1303" i="4"/>
  <c r="AG1303" i="4"/>
  <c r="AF1303" i="4"/>
  <c r="AE1303" i="4"/>
  <c r="AD1303" i="4"/>
  <c r="AC1303" i="4"/>
  <c r="AB1303" i="4"/>
  <c r="AA1303" i="4"/>
  <c r="AL1302" i="4"/>
  <c r="AK1302" i="4"/>
  <c r="AJ1302" i="4"/>
  <c r="AI1302" i="4"/>
  <c r="AH1302" i="4"/>
  <c r="AG1302" i="4"/>
  <c r="AF1302" i="4"/>
  <c r="AE1302" i="4"/>
  <c r="AD1302" i="4"/>
  <c r="AC1302" i="4"/>
  <c r="AB1302" i="4"/>
  <c r="AA1302" i="4"/>
  <c r="AL1301" i="4"/>
  <c r="AK1301" i="4"/>
  <c r="AJ1301" i="4"/>
  <c r="AI1301" i="4"/>
  <c r="AH1301" i="4"/>
  <c r="AG1301" i="4"/>
  <c r="AF1301" i="4"/>
  <c r="AE1301" i="4"/>
  <c r="AD1301" i="4"/>
  <c r="AC1301" i="4"/>
  <c r="AB1301" i="4"/>
  <c r="AA1301" i="4"/>
  <c r="AL1300" i="4"/>
  <c r="AK1300" i="4"/>
  <c r="AJ1300" i="4"/>
  <c r="AI1300" i="4"/>
  <c r="AH1300" i="4"/>
  <c r="AG1300" i="4"/>
  <c r="AF1300" i="4"/>
  <c r="AE1300" i="4"/>
  <c r="AD1300" i="4"/>
  <c r="AC1300" i="4"/>
  <c r="AB1300" i="4"/>
  <c r="AA1300" i="4"/>
  <c r="AL1299" i="4"/>
  <c r="AK1299" i="4"/>
  <c r="AJ1299" i="4"/>
  <c r="AI1299" i="4"/>
  <c r="AH1299" i="4"/>
  <c r="AG1299" i="4"/>
  <c r="AF1299" i="4"/>
  <c r="AE1299" i="4"/>
  <c r="AD1299" i="4"/>
  <c r="AC1299" i="4"/>
  <c r="AB1299" i="4"/>
  <c r="AA1299" i="4"/>
  <c r="AL1298" i="4"/>
  <c r="AK1298" i="4"/>
  <c r="AJ1298" i="4"/>
  <c r="AI1298" i="4"/>
  <c r="AH1298" i="4"/>
  <c r="AG1298" i="4"/>
  <c r="AF1298" i="4"/>
  <c r="AE1298" i="4"/>
  <c r="AD1298" i="4"/>
  <c r="AC1298" i="4"/>
  <c r="AB1298" i="4"/>
  <c r="AA1298" i="4"/>
  <c r="AL1297" i="4"/>
  <c r="AK1297" i="4"/>
  <c r="AJ1297" i="4"/>
  <c r="AI1297" i="4"/>
  <c r="AH1297" i="4"/>
  <c r="AG1297" i="4"/>
  <c r="AF1297" i="4"/>
  <c r="AE1297" i="4"/>
  <c r="AD1297" i="4"/>
  <c r="AC1297" i="4"/>
  <c r="AB1297" i="4"/>
  <c r="AA1297" i="4"/>
  <c r="AL1296" i="4"/>
  <c r="AK1296" i="4"/>
  <c r="AJ1296" i="4"/>
  <c r="AI1296" i="4"/>
  <c r="AH1296" i="4"/>
  <c r="AG1296" i="4"/>
  <c r="AF1296" i="4"/>
  <c r="AE1296" i="4"/>
  <c r="AD1296" i="4"/>
  <c r="AC1296" i="4"/>
  <c r="AB1296" i="4"/>
  <c r="AA1296" i="4"/>
  <c r="AL1295" i="4"/>
  <c r="AK1295" i="4"/>
  <c r="AJ1295" i="4"/>
  <c r="AI1295" i="4"/>
  <c r="AH1295" i="4"/>
  <c r="AG1295" i="4"/>
  <c r="AF1295" i="4"/>
  <c r="AE1295" i="4"/>
  <c r="AD1295" i="4"/>
  <c r="AC1295" i="4"/>
  <c r="AB1295" i="4"/>
  <c r="AA1295" i="4"/>
  <c r="AL1294" i="4"/>
  <c r="AK1294" i="4"/>
  <c r="AJ1294" i="4"/>
  <c r="AI1294" i="4"/>
  <c r="AH1294" i="4"/>
  <c r="AG1294" i="4"/>
  <c r="AF1294" i="4"/>
  <c r="AE1294" i="4"/>
  <c r="AD1294" i="4"/>
  <c r="AC1294" i="4"/>
  <c r="AB1294" i="4"/>
  <c r="AA1294" i="4"/>
  <c r="AL1293" i="4"/>
  <c r="AK1293" i="4"/>
  <c r="AJ1293" i="4"/>
  <c r="AI1293" i="4"/>
  <c r="AH1293" i="4"/>
  <c r="AG1293" i="4"/>
  <c r="AF1293" i="4"/>
  <c r="AE1293" i="4"/>
  <c r="AD1293" i="4"/>
  <c r="AC1293" i="4"/>
  <c r="AB1293" i="4"/>
  <c r="AA1293" i="4"/>
  <c r="AL1292" i="4"/>
  <c r="AK1292" i="4"/>
  <c r="AJ1292" i="4"/>
  <c r="AI1292" i="4"/>
  <c r="AH1292" i="4"/>
  <c r="AG1292" i="4"/>
  <c r="AF1292" i="4"/>
  <c r="AE1292" i="4"/>
  <c r="AD1292" i="4"/>
  <c r="AC1292" i="4"/>
  <c r="AB1292" i="4"/>
  <c r="AA1292" i="4"/>
  <c r="AL1291" i="4"/>
  <c r="AK1291" i="4"/>
  <c r="AJ1291" i="4"/>
  <c r="AI1291" i="4"/>
  <c r="AH1291" i="4"/>
  <c r="AG1291" i="4"/>
  <c r="AF1291" i="4"/>
  <c r="AE1291" i="4"/>
  <c r="AD1291" i="4"/>
  <c r="AC1291" i="4"/>
  <c r="AB1291" i="4"/>
  <c r="AA1291" i="4"/>
  <c r="AL1290" i="4"/>
  <c r="AK1290" i="4"/>
  <c r="AJ1290" i="4"/>
  <c r="AI1290" i="4"/>
  <c r="AH1290" i="4"/>
  <c r="AG1290" i="4"/>
  <c r="AF1290" i="4"/>
  <c r="AE1290" i="4"/>
  <c r="AD1290" i="4"/>
  <c r="AC1290" i="4"/>
  <c r="AB1290" i="4"/>
  <c r="AA1290" i="4"/>
  <c r="AL1289" i="4"/>
  <c r="AK1289" i="4"/>
  <c r="AJ1289" i="4"/>
  <c r="AI1289" i="4"/>
  <c r="AH1289" i="4"/>
  <c r="AG1289" i="4"/>
  <c r="AF1289" i="4"/>
  <c r="AE1289" i="4"/>
  <c r="AD1289" i="4"/>
  <c r="AC1289" i="4"/>
  <c r="AB1289" i="4"/>
  <c r="AA1289" i="4"/>
  <c r="AL1288" i="4"/>
  <c r="AK1288" i="4"/>
  <c r="AJ1288" i="4"/>
  <c r="AI1288" i="4"/>
  <c r="AH1288" i="4"/>
  <c r="AG1288" i="4"/>
  <c r="AF1288" i="4"/>
  <c r="AE1288" i="4"/>
  <c r="AD1288" i="4"/>
  <c r="AC1288" i="4"/>
  <c r="AB1288" i="4"/>
  <c r="AA1288" i="4"/>
  <c r="AL1287" i="4"/>
  <c r="AK1287" i="4"/>
  <c r="AJ1287" i="4"/>
  <c r="AI1287" i="4"/>
  <c r="AH1287" i="4"/>
  <c r="AG1287" i="4"/>
  <c r="AF1287" i="4"/>
  <c r="AE1287" i="4"/>
  <c r="AD1287" i="4"/>
  <c r="AC1287" i="4"/>
  <c r="AB1287" i="4"/>
  <c r="AA1287" i="4"/>
  <c r="AL1286" i="4"/>
  <c r="AK1286" i="4"/>
  <c r="AJ1286" i="4"/>
  <c r="AI1286" i="4"/>
  <c r="AH1286" i="4"/>
  <c r="AG1286" i="4"/>
  <c r="AF1286" i="4"/>
  <c r="AE1286" i="4"/>
  <c r="AD1286" i="4"/>
  <c r="AC1286" i="4"/>
  <c r="AB1286" i="4"/>
  <c r="AA1286" i="4"/>
  <c r="AL1285" i="4"/>
  <c r="AK1285" i="4"/>
  <c r="AJ1285" i="4"/>
  <c r="AI1285" i="4"/>
  <c r="AH1285" i="4"/>
  <c r="AG1285" i="4"/>
  <c r="AF1285" i="4"/>
  <c r="AE1285" i="4"/>
  <c r="AD1285" i="4"/>
  <c r="AC1285" i="4"/>
  <c r="AB1285" i="4"/>
  <c r="AA1285" i="4"/>
  <c r="AL1284" i="4"/>
  <c r="AK1284" i="4"/>
  <c r="AJ1284" i="4"/>
  <c r="AI1284" i="4"/>
  <c r="AH1284" i="4"/>
  <c r="AG1284" i="4"/>
  <c r="AF1284" i="4"/>
  <c r="AE1284" i="4"/>
  <c r="AD1284" i="4"/>
  <c r="AC1284" i="4"/>
  <c r="AB1284" i="4"/>
  <c r="AA1284" i="4"/>
  <c r="AL1283" i="4"/>
  <c r="AK1283" i="4"/>
  <c r="AJ1283" i="4"/>
  <c r="AI1283" i="4"/>
  <c r="AH1283" i="4"/>
  <c r="AG1283" i="4"/>
  <c r="AF1283" i="4"/>
  <c r="AE1283" i="4"/>
  <c r="AD1283" i="4"/>
  <c r="AC1283" i="4"/>
  <c r="AB1283" i="4"/>
  <c r="AA1283" i="4"/>
  <c r="AL1282" i="4"/>
  <c r="AK1282" i="4"/>
  <c r="AJ1282" i="4"/>
  <c r="AI1282" i="4"/>
  <c r="AH1282" i="4"/>
  <c r="AG1282" i="4"/>
  <c r="AF1282" i="4"/>
  <c r="AE1282" i="4"/>
  <c r="AD1282" i="4"/>
  <c r="AC1282" i="4"/>
  <c r="AB1282" i="4"/>
  <c r="AA1282" i="4"/>
  <c r="AL1281" i="4"/>
  <c r="AK1281" i="4"/>
  <c r="AJ1281" i="4"/>
  <c r="AI1281" i="4"/>
  <c r="AH1281" i="4"/>
  <c r="AG1281" i="4"/>
  <c r="AF1281" i="4"/>
  <c r="AE1281" i="4"/>
  <c r="AD1281" i="4"/>
  <c r="AC1281" i="4"/>
  <c r="AB1281" i="4"/>
  <c r="AA1281" i="4"/>
  <c r="AL1280" i="4"/>
  <c r="AK1280" i="4"/>
  <c r="AJ1280" i="4"/>
  <c r="AI1280" i="4"/>
  <c r="AH1280" i="4"/>
  <c r="AG1280" i="4"/>
  <c r="AF1280" i="4"/>
  <c r="AE1280" i="4"/>
  <c r="AD1280" i="4"/>
  <c r="AC1280" i="4"/>
  <c r="AB1280" i="4"/>
  <c r="AA1280" i="4"/>
  <c r="AL1279" i="4"/>
  <c r="AK1279" i="4"/>
  <c r="AJ1279" i="4"/>
  <c r="AI1279" i="4"/>
  <c r="AH1279" i="4"/>
  <c r="AG1279" i="4"/>
  <c r="AF1279" i="4"/>
  <c r="AE1279" i="4"/>
  <c r="AD1279" i="4"/>
  <c r="AC1279" i="4"/>
  <c r="AB1279" i="4"/>
  <c r="AA1279" i="4"/>
  <c r="AL1278" i="4"/>
  <c r="AK1278" i="4"/>
  <c r="AJ1278" i="4"/>
  <c r="AI1278" i="4"/>
  <c r="AH1278" i="4"/>
  <c r="AG1278" i="4"/>
  <c r="AF1278" i="4"/>
  <c r="AE1278" i="4"/>
  <c r="AD1278" i="4"/>
  <c r="AC1278" i="4"/>
  <c r="AB1278" i="4"/>
  <c r="AA1278" i="4"/>
  <c r="AL1277" i="4"/>
  <c r="AK1277" i="4"/>
  <c r="AJ1277" i="4"/>
  <c r="AI1277" i="4"/>
  <c r="AH1277" i="4"/>
  <c r="AG1277" i="4"/>
  <c r="AF1277" i="4"/>
  <c r="AE1277" i="4"/>
  <c r="AD1277" i="4"/>
  <c r="AC1277" i="4"/>
  <c r="AB1277" i="4"/>
  <c r="AA1277" i="4"/>
  <c r="AL1276" i="4"/>
  <c r="AK1276" i="4"/>
  <c r="AJ1276" i="4"/>
  <c r="AI1276" i="4"/>
  <c r="AH1276" i="4"/>
  <c r="AG1276" i="4"/>
  <c r="AF1276" i="4"/>
  <c r="AE1276" i="4"/>
  <c r="AD1276" i="4"/>
  <c r="AC1276" i="4"/>
  <c r="AB1276" i="4"/>
  <c r="AA1276" i="4"/>
  <c r="AL1275" i="4"/>
  <c r="AK1275" i="4"/>
  <c r="AJ1275" i="4"/>
  <c r="AI1275" i="4"/>
  <c r="AH1275" i="4"/>
  <c r="AG1275" i="4"/>
  <c r="AF1275" i="4"/>
  <c r="AE1275" i="4"/>
  <c r="AD1275" i="4"/>
  <c r="AC1275" i="4"/>
  <c r="AB1275" i="4"/>
  <c r="AA1275" i="4"/>
  <c r="AL1274" i="4"/>
  <c r="AK1274" i="4"/>
  <c r="AJ1274" i="4"/>
  <c r="AI1274" i="4"/>
  <c r="AH1274" i="4"/>
  <c r="AG1274" i="4"/>
  <c r="AF1274" i="4"/>
  <c r="AE1274" i="4"/>
  <c r="AD1274" i="4"/>
  <c r="AC1274" i="4"/>
  <c r="AB1274" i="4"/>
  <c r="AA1274" i="4"/>
  <c r="AL1273" i="4"/>
  <c r="AK1273" i="4"/>
  <c r="AJ1273" i="4"/>
  <c r="AI1273" i="4"/>
  <c r="AH1273" i="4"/>
  <c r="AG1273" i="4"/>
  <c r="AF1273" i="4"/>
  <c r="AE1273" i="4"/>
  <c r="AD1273" i="4"/>
  <c r="AC1273" i="4"/>
  <c r="AB1273" i="4"/>
  <c r="AA1273" i="4"/>
  <c r="AL1272" i="4"/>
  <c r="AK1272" i="4"/>
  <c r="AJ1272" i="4"/>
  <c r="AI1272" i="4"/>
  <c r="AH1272" i="4"/>
  <c r="AG1272" i="4"/>
  <c r="AF1272" i="4"/>
  <c r="AE1272" i="4"/>
  <c r="AD1272" i="4"/>
  <c r="AC1272" i="4"/>
  <c r="AB1272" i="4"/>
  <c r="AA1272" i="4"/>
  <c r="AL1271" i="4"/>
  <c r="AK1271" i="4"/>
  <c r="AJ1271" i="4"/>
  <c r="AI1271" i="4"/>
  <c r="AH1271" i="4"/>
  <c r="AG1271" i="4"/>
  <c r="AF1271" i="4"/>
  <c r="AE1271" i="4"/>
  <c r="AD1271" i="4"/>
  <c r="AC1271" i="4"/>
  <c r="AB1271" i="4"/>
  <c r="AA1271" i="4"/>
  <c r="AL1270" i="4"/>
  <c r="AK1270" i="4"/>
  <c r="AJ1270" i="4"/>
  <c r="AI1270" i="4"/>
  <c r="AH1270" i="4"/>
  <c r="AG1270" i="4"/>
  <c r="AF1270" i="4"/>
  <c r="AE1270" i="4"/>
  <c r="AD1270" i="4"/>
  <c r="AC1270" i="4"/>
  <c r="AB1270" i="4"/>
  <c r="AA1270" i="4"/>
  <c r="AL1269" i="4"/>
  <c r="AK1269" i="4"/>
  <c r="AJ1269" i="4"/>
  <c r="AI1269" i="4"/>
  <c r="AH1269" i="4"/>
  <c r="AG1269" i="4"/>
  <c r="AF1269" i="4"/>
  <c r="AE1269" i="4"/>
  <c r="AD1269" i="4"/>
  <c r="AC1269" i="4"/>
  <c r="AB1269" i="4"/>
  <c r="AA1269" i="4"/>
  <c r="AL1268" i="4"/>
  <c r="AK1268" i="4"/>
  <c r="AJ1268" i="4"/>
  <c r="AI1268" i="4"/>
  <c r="AH1268" i="4"/>
  <c r="AG1268" i="4"/>
  <c r="AF1268" i="4"/>
  <c r="AE1268" i="4"/>
  <c r="AD1268" i="4"/>
  <c r="AC1268" i="4"/>
  <c r="AB1268" i="4"/>
  <c r="AA1268" i="4"/>
  <c r="AL1267" i="4"/>
  <c r="AK1267" i="4"/>
  <c r="AJ1267" i="4"/>
  <c r="AI1267" i="4"/>
  <c r="AH1267" i="4"/>
  <c r="AG1267" i="4"/>
  <c r="AF1267" i="4"/>
  <c r="AE1267" i="4"/>
  <c r="AD1267" i="4"/>
  <c r="AC1267" i="4"/>
  <c r="AB1267" i="4"/>
  <c r="AA1267" i="4"/>
  <c r="AL1266" i="4"/>
  <c r="AK1266" i="4"/>
  <c r="AJ1266" i="4"/>
  <c r="AI1266" i="4"/>
  <c r="AH1266" i="4"/>
  <c r="AG1266" i="4"/>
  <c r="AF1266" i="4"/>
  <c r="AE1266" i="4"/>
  <c r="AD1266" i="4"/>
  <c r="AC1266" i="4"/>
  <c r="AB1266" i="4"/>
  <c r="AA1266" i="4"/>
  <c r="AL1265" i="4"/>
  <c r="AK1265" i="4"/>
  <c r="AJ1265" i="4"/>
  <c r="AI1265" i="4"/>
  <c r="AH1265" i="4"/>
  <c r="AG1265" i="4"/>
  <c r="AF1265" i="4"/>
  <c r="AE1265" i="4"/>
  <c r="AD1265" i="4"/>
  <c r="AC1265" i="4"/>
  <c r="AB1265" i="4"/>
  <c r="AA1265" i="4"/>
  <c r="AL1264" i="4"/>
  <c r="AK1264" i="4"/>
  <c r="AJ1264" i="4"/>
  <c r="AI1264" i="4"/>
  <c r="AH1264" i="4"/>
  <c r="AG1264" i="4"/>
  <c r="AF1264" i="4"/>
  <c r="AE1264" i="4"/>
  <c r="AD1264" i="4"/>
  <c r="AC1264" i="4"/>
  <c r="AB1264" i="4"/>
  <c r="AA1264" i="4"/>
  <c r="AL1263" i="4"/>
  <c r="AK1263" i="4"/>
  <c r="AJ1263" i="4"/>
  <c r="AI1263" i="4"/>
  <c r="AH1263" i="4"/>
  <c r="AG1263" i="4"/>
  <c r="AF1263" i="4"/>
  <c r="AE1263" i="4"/>
  <c r="AD1263" i="4"/>
  <c r="AC1263" i="4"/>
  <c r="AB1263" i="4"/>
  <c r="AA1263" i="4"/>
  <c r="AL1262" i="4"/>
  <c r="AK1262" i="4"/>
  <c r="AJ1262" i="4"/>
  <c r="AI1262" i="4"/>
  <c r="AH1262" i="4"/>
  <c r="AG1262" i="4"/>
  <c r="AF1262" i="4"/>
  <c r="AE1262" i="4"/>
  <c r="AD1262" i="4"/>
  <c r="AC1262" i="4"/>
  <c r="AB1262" i="4"/>
  <c r="AA1262" i="4"/>
  <c r="AL1261" i="4"/>
  <c r="AK1261" i="4"/>
  <c r="AJ1261" i="4"/>
  <c r="AI1261" i="4"/>
  <c r="AH1261" i="4"/>
  <c r="AG1261" i="4"/>
  <c r="AF1261" i="4"/>
  <c r="AE1261" i="4"/>
  <c r="AD1261" i="4"/>
  <c r="AC1261" i="4"/>
  <c r="AB1261" i="4"/>
  <c r="AA1261" i="4"/>
  <c r="AL1260" i="4"/>
  <c r="AK1260" i="4"/>
  <c r="AJ1260" i="4"/>
  <c r="AI1260" i="4"/>
  <c r="AH1260" i="4"/>
  <c r="AG1260" i="4"/>
  <c r="AF1260" i="4"/>
  <c r="AE1260" i="4"/>
  <c r="AD1260" i="4"/>
  <c r="AC1260" i="4"/>
  <c r="AB1260" i="4"/>
  <c r="AA1260" i="4"/>
  <c r="AL1259" i="4"/>
  <c r="AK1259" i="4"/>
  <c r="AJ1259" i="4"/>
  <c r="AI1259" i="4"/>
  <c r="AH1259" i="4"/>
  <c r="AG1259" i="4"/>
  <c r="AF1259" i="4"/>
  <c r="AE1259" i="4"/>
  <c r="AD1259" i="4"/>
  <c r="AC1259" i="4"/>
  <c r="AB1259" i="4"/>
  <c r="AA1259" i="4"/>
  <c r="AL1258" i="4"/>
  <c r="AK1258" i="4"/>
  <c r="AJ1258" i="4"/>
  <c r="AI1258" i="4"/>
  <c r="AH1258" i="4"/>
  <c r="AG1258" i="4"/>
  <c r="AF1258" i="4"/>
  <c r="AE1258" i="4"/>
  <c r="AD1258" i="4"/>
  <c r="AC1258" i="4"/>
  <c r="AB1258" i="4"/>
  <c r="AA1258" i="4"/>
  <c r="AL1257" i="4"/>
  <c r="AK1257" i="4"/>
  <c r="AJ1257" i="4"/>
  <c r="AI1257" i="4"/>
  <c r="AH1257" i="4"/>
  <c r="AG1257" i="4"/>
  <c r="AF1257" i="4"/>
  <c r="AE1257" i="4"/>
  <c r="AD1257" i="4"/>
  <c r="AC1257" i="4"/>
  <c r="AB1257" i="4"/>
  <c r="AA1257" i="4"/>
  <c r="AL1256" i="4"/>
  <c r="AK1256" i="4"/>
  <c r="AJ1256" i="4"/>
  <c r="AI1256" i="4"/>
  <c r="AH1256" i="4"/>
  <c r="AG1256" i="4"/>
  <c r="AF1256" i="4"/>
  <c r="AE1256" i="4"/>
  <c r="AD1256" i="4"/>
  <c r="AC1256" i="4"/>
  <c r="AB1256" i="4"/>
  <c r="AA1256" i="4"/>
  <c r="AL1255" i="4"/>
  <c r="AK1255" i="4"/>
  <c r="AJ1255" i="4"/>
  <c r="AI1255" i="4"/>
  <c r="AH1255" i="4"/>
  <c r="AG1255" i="4"/>
  <c r="AF1255" i="4"/>
  <c r="AE1255" i="4"/>
  <c r="AD1255" i="4"/>
  <c r="AC1255" i="4"/>
  <c r="AB1255" i="4"/>
  <c r="AA1255" i="4"/>
  <c r="AL1254" i="4"/>
  <c r="AK1254" i="4"/>
  <c r="AJ1254" i="4"/>
  <c r="AI1254" i="4"/>
  <c r="AH1254" i="4"/>
  <c r="AG1254" i="4"/>
  <c r="AF1254" i="4"/>
  <c r="AE1254" i="4"/>
  <c r="AD1254" i="4"/>
  <c r="AC1254" i="4"/>
  <c r="AB1254" i="4"/>
  <c r="AA1254" i="4"/>
  <c r="AL1253" i="4"/>
  <c r="AK1253" i="4"/>
  <c r="AJ1253" i="4"/>
  <c r="AI1253" i="4"/>
  <c r="AH1253" i="4"/>
  <c r="AG1253" i="4"/>
  <c r="AF1253" i="4"/>
  <c r="AE1253" i="4"/>
  <c r="AD1253" i="4"/>
  <c r="AC1253" i="4"/>
  <c r="AB1253" i="4"/>
  <c r="AA1253" i="4"/>
  <c r="AL1252" i="4"/>
  <c r="AK1252" i="4"/>
  <c r="AJ1252" i="4"/>
  <c r="AI1252" i="4"/>
  <c r="AH1252" i="4"/>
  <c r="AG1252" i="4"/>
  <c r="AF1252" i="4"/>
  <c r="AE1252" i="4"/>
  <c r="AD1252" i="4"/>
  <c r="AC1252" i="4"/>
  <c r="AB1252" i="4"/>
  <c r="AA1252" i="4"/>
  <c r="AL1251" i="4"/>
  <c r="AK1251" i="4"/>
  <c r="AJ1251" i="4"/>
  <c r="AI1251" i="4"/>
  <c r="AH1251" i="4"/>
  <c r="AG1251" i="4"/>
  <c r="AF1251" i="4"/>
  <c r="AE1251" i="4"/>
  <c r="AD1251" i="4"/>
  <c r="AC1251" i="4"/>
  <c r="AB1251" i="4"/>
  <c r="AA1251" i="4"/>
  <c r="AL1250" i="4"/>
  <c r="AK1250" i="4"/>
  <c r="AJ1250" i="4"/>
  <c r="AI1250" i="4"/>
  <c r="AH1250" i="4"/>
  <c r="AG1250" i="4"/>
  <c r="AF1250" i="4"/>
  <c r="AE1250" i="4"/>
  <c r="AD1250" i="4"/>
  <c r="AC1250" i="4"/>
  <c r="AB1250" i="4"/>
  <c r="AA1250" i="4"/>
  <c r="AL1249" i="4"/>
  <c r="AK1249" i="4"/>
  <c r="AJ1249" i="4"/>
  <c r="AI1249" i="4"/>
  <c r="AH1249" i="4"/>
  <c r="AG1249" i="4"/>
  <c r="AF1249" i="4"/>
  <c r="AE1249" i="4"/>
  <c r="AD1249" i="4"/>
  <c r="AC1249" i="4"/>
  <c r="AB1249" i="4"/>
  <c r="AA1249" i="4"/>
  <c r="AL1248" i="4"/>
  <c r="AK1248" i="4"/>
  <c r="AJ1248" i="4"/>
  <c r="AI1248" i="4"/>
  <c r="AH1248" i="4"/>
  <c r="AG1248" i="4"/>
  <c r="AF1248" i="4"/>
  <c r="AE1248" i="4"/>
  <c r="AD1248" i="4"/>
  <c r="AC1248" i="4"/>
  <c r="AB1248" i="4"/>
  <c r="AA1248" i="4"/>
  <c r="AL1247" i="4"/>
  <c r="AK1247" i="4"/>
  <c r="AJ1247" i="4"/>
  <c r="AI1247" i="4"/>
  <c r="AH1247" i="4"/>
  <c r="AG1247" i="4"/>
  <c r="AF1247" i="4"/>
  <c r="AE1247" i="4"/>
  <c r="AD1247" i="4"/>
  <c r="AC1247" i="4"/>
  <c r="AB1247" i="4"/>
  <c r="AA1247" i="4"/>
  <c r="AL1246" i="4"/>
  <c r="AK1246" i="4"/>
  <c r="AJ1246" i="4"/>
  <c r="AI1246" i="4"/>
  <c r="AH1246" i="4"/>
  <c r="AG1246" i="4"/>
  <c r="AF1246" i="4"/>
  <c r="AE1246" i="4"/>
  <c r="AD1246" i="4"/>
  <c r="AC1246" i="4"/>
  <c r="AB1246" i="4"/>
  <c r="AA1246" i="4"/>
  <c r="AL1245" i="4"/>
  <c r="AK1245" i="4"/>
  <c r="AJ1245" i="4"/>
  <c r="AI1245" i="4"/>
  <c r="AH1245" i="4"/>
  <c r="AG1245" i="4"/>
  <c r="AF1245" i="4"/>
  <c r="AE1245" i="4"/>
  <c r="AD1245" i="4"/>
  <c r="AC1245" i="4"/>
  <c r="AB1245" i="4"/>
  <c r="AA1245" i="4"/>
  <c r="AL1244" i="4"/>
  <c r="AK1244" i="4"/>
  <c r="AJ1244" i="4"/>
  <c r="AI1244" i="4"/>
  <c r="AH1244" i="4"/>
  <c r="AG1244" i="4"/>
  <c r="AF1244" i="4"/>
  <c r="AE1244" i="4"/>
  <c r="AD1244" i="4"/>
  <c r="AC1244" i="4"/>
  <c r="AB1244" i="4"/>
  <c r="AA1244" i="4"/>
  <c r="AL1243" i="4"/>
  <c r="AK1243" i="4"/>
  <c r="AJ1243" i="4"/>
  <c r="AI1243" i="4"/>
  <c r="AH1243" i="4"/>
  <c r="AG1243" i="4"/>
  <c r="AF1243" i="4"/>
  <c r="AE1243" i="4"/>
  <c r="AD1243" i="4"/>
  <c r="AC1243" i="4"/>
  <c r="AB1243" i="4"/>
  <c r="AA1243" i="4"/>
  <c r="AL1242" i="4"/>
  <c r="AK1242" i="4"/>
  <c r="AJ1242" i="4"/>
  <c r="AI1242" i="4"/>
  <c r="AH1242" i="4"/>
  <c r="AG1242" i="4"/>
  <c r="AF1242" i="4"/>
  <c r="AE1242" i="4"/>
  <c r="AD1242" i="4"/>
  <c r="AC1242" i="4"/>
  <c r="AB1242" i="4"/>
  <c r="AA1242" i="4"/>
  <c r="AL1241" i="4"/>
  <c r="AK1241" i="4"/>
  <c r="AJ1241" i="4"/>
  <c r="AI1241" i="4"/>
  <c r="AH1241" i="4"/>
  <c r="AG1241" i="4"/>
  <c r="AF1241" i="4"/>
  <c r="AE1241" i="4"/>
  <c r="AD1241" i="4"/>
  <c r="AC1241" i="4"/>
  <c r="AB1241" i="4"/>
  <c r="AA1241" i="4"/>
  <c r="AL1240" i="4"/>
  <c r="AK1240" i="4"/>
  <c r="AJ1240" i="4"/>
  <c r="AI1240" i="4"/>
  <c r="AH1240" i="4"/>
  <c r="AG1240" i="4"/>
  <c r="AF1240" i="4"/>
  <c r="AE1240" i="4"/>
  <c r="AD1240" i="4"/>
  <c r="AC1240" i="4"/>
  <c r="AB1240" i="4"/>
  <c r="AA1240" i="4"/>
  <c r="AL1239" i="4"/>
  <c r="AK1239" i="4"/>
  <c r="AJ1239" i="4"/>
  <c r="AI1239" i="4"/>
  <c r="AH1239" i="4"/>
  <c r="AG1239" i="4"/>
  <c r="AF1239" i="4"/>
  <c r="AE1239" i="4"/>
  <c r="AD1239" i="4"/>
  <c r="AC1239" i="4"/>
  <c r="AB1239" i="4"/>
  <c r="AA1239" i="4"/>
  <c r="AL1238" i="4"/>
  <c r="AK1238" i="4"/>
  <c r="AJ1238" i="4"/>
  <c r="AI1238" i="4"/>
  <c r="AH1238" i="4"/>
  <c r="AG1238" i="4"/>
  <c r="AF1238" i="4"/>
  <c r="AE1238" i="4"/>
  <c r="AD1238" i="4"/>
  <c r="AC1238" i="4"/>
  <c r="AB1238" i="4"/>
  <c r="AA1238" i="4"/>
  <c r="AL1237" i="4"/>
  <c r="AK1237" i="4"/>
  <c r="AJ1237" i="4"/>
  <c r="AI1237" i="4"/>
  <c r="AH1237" i="4"/>
  <c r="AG1237" i="4"/>
  <c r="AF1237" i="4"/>
  <c r="AE1237" i="4"/>
  <c r="AD1237" i="4"/>
  <c r="AC1237" i="4"/>
  <c r="AB1237" i="4"/>
  <c r="AA1237" i="4"/>
  <c r="AL1236" i="4"/>
  <c r="AK1236" i="4"/>
  <c r="AJ1236" i="4"/>
  <c r="AI1236" i="4"/>
  <c r="AH1236" i="4"/>
  <c r="AG1236" i="4"/>
  <c r="AF1236" i="4"/>
  <c r="AE1236" i="4"/>
  <c r="AD1236" i="4"/>
  <c r="AC1236" i="4"/>
  <c r="AB1236" i="4"/>
  <c r="AA1236" i="4"/>
  <c r="AL1235" i="4"/>
  <c r="AK1235" i="4"/>
  <c r="AJ1235" i="4"/>
  <c r="AI1235" i="4"/>
  <c r="AH1235" i="4"/>
  <c r="AG1235" i="4"/>
  <c r="AF1235" i="4"/>
  <c r="AE1235" i="4"/>
  <c r="AD1235" i="4"/>
  <c r="AC1235" i="4"/>
  <c r="AB1235" i="4"/>
  <c r="AA1235" i="4"/>
  <c r="AL1234" i="4"/>
  <c r="AK1234" i="4"/>
  <c r="AJ1234" i="4"/>
  <c r="AI1234" i="4"/>
  <c r="AH1234" i="4"/>
  <c r="AG1234" i="4"/>
  <c r="AF1234" i="4"/>
  <c r="AE1234" i="4"/>
  <c r="AD1234" i="4"/>
  <c r="AC1234" i="4"/>
  <c r="AB1234" i="4"/>
  <c r="AA1234" i="4"/>
  <c r="AL1233" i="4"/>
  <c r="AK1233" i="4"/>
  <c r="AJ1233" i="4"/>
  <c r="AI1233" i="4"/>
  <c r="AH1233" i="4"/>
  <c r="AG1233" i="4"/>
  <c r="AF1233" i="4"/>
  <c r="AE1233" i="4"/>
  <c r="AD1233" i="4"/>
  <c r="AC1233" i="4"/>
  <c r="AB1233" i="4"/>
  <c r="AA1233" i="4"/>
  <c r="AL1232" i="4"/>
  <c r="AK1232" i="4"/>
  <c r="AJ1232" i="4"/>
  <c r="AI1232" i="4"/>
  <c r="AH1232" i="4"/>
  <c r="AG1232" i="4"/>
  <c r="AF1232" i="4"/>
  <c r="AE1232" i="4"/>
  <c r="AD1232" i="4"/>
  <c r="AC1232" i="4"/>
  <c r="AB1232" i="4"/>
  <c r="AA1232" i="4"/>
  <c r="AL1231" i="4"/>
  <c r="AK1231" i="4"/>
  <c r="AJ1231" i="4"/>
  <c r="AI1231" i="4"/>
  <c r="AH1231" i="4"/>
  <c r="AG1231" i="4"/>
  <c r="AF1231" i="4"/>
  <c r="AE1231" i="4"/>
  <c r="AD1231" i="4"/>
  <c r="AC1231" i="4"/>
  <c r="AB1231" i="4"/>
  <c r="AA1231" i="4"/>
  <c r="AL1230" i="4"/>
  <c r="AK1230" i="4"/>
  <c r="AJ1230" i="4"/>
  <c r="AI1230" i="4"/>
  <c r="AH1230" i="4"/>
  <c r="AG1230" i="4"/>
  <c r="AF1230" i="4"/>
  <c r="AE1230" i="4"/>
  <c r="AD1230" i="4"/>
  <c r="AC1230" i="4"/>
  <c r="AB1230" i="4"/>
  <c r="AA1230" i="4"/>
  <c r="AL1229" i="4"/>
  <c r="AK1229" i="4"/>
  <c r="AJ1229" i="4"/>
  <c r="AI1229" i="4"/>
  <c r="AH1229" i="4"/>
  <c r="AG1229" i="4"/>
  <c r="AF1229" i="4"/>
  <c r="AE1229" i="4"/>
  <c r="AD1229" i="4"/>
  <c r="AC1229" i="4"/>
  <c r="AB1229" i="4"/>
  <c r="AA1229" i="4"/>
  <c r="AL1228" i="4"/>
  <c r="AK1228" i="4"/>
  <c r="AJ1228" i="4"/>
  <c r="AI1228" i="4"/>
  <c r="AH1228" i="4"/>
  <c r="AG1228" i="4"/>
  <c r="AF1228" i="4"/>
  <c r="AE1228" i="4"/>
  <c r="AD1228" i="4"/>
  <c r="AC1228" i="4"/>
  <c r="AB1228" i="4"/>
  <c r="AA1228" i="4"/>
  <c r="AL1227" i="4"/>
  <c r="AK1227" i="4"/>
  <c r="AJ1227" i="4"/>
  <c r="AI1227" i="4"/>
  <c r="AH1227" i="4"/>
  <c r="AG1227" i="4"/>
  <c r="AF1227" i="4"/>
  <c r="AE1227" i="4"/>
  <c r="AD1227" i="4"/>
  <c r="AC1227" i="4"/>
  <c r="AB1227" i="4"/>
  <c r="AA1227" i="4"/>
  <c r="AL1226" i="4"/>
  <c r="AK1226" i="4"/>
  <c r="AJ1226" i="4"/>
  <c r="AI1226" i="4"/>
  <c r="AH1226" i="4"/>
  <c r="AG1226" i="4"/>
  <c r="AF1226" i="4"/>
  <c r="AE1226" i="4"/>
  <c r="AD1226" i="4"/>
  <c r="AC1226" i="4"/>
  <c r="AB1226" i="4"/>
  <c r="AA1226" i="4"/>
  <c r="AL1225" i="4"/>
  <c r="AK1225" i="4"/>
  <c r="AJ1225" i="4"/>
  <c r="AI1225" i="4"/>
  <c r="AH1225" i="4"/>
  <c r="AG1225" i="4"/>
  <c r="AF1225" i="4"/>
  <c r="AE1225" i="4"/>
  <c r="AD1225" i="4"/>
  <c r="AC1225" i="4"/>
  <c r="AB1225" i="4"/>
  <c r="AA1225" i="4"/>
  <c r="AL1224" i="4"/>
  <c r="AK1224" i="4"/>
  <c r="AJ1224" i="4"/>
  <c r="AI1224" i="4"/>
  <c r="AH1224" i="4"/>
  <c r="AG1224" i="4"/>
  <c r="AF1224" i="4"/>
  <c r="AE1224" i="4"/>
  <c r="AD1224" i="4"/>
  <c r="AC1224" i="4"/>
  <c r="AB1224" i="4"/>
  <c r="AA1224" i="4"/>
  <c r="AL1223" i="4"/>
  <c r="AK1223" i="4"/>
  <c r="AJ1223" i="4"/>
  <c r="AI1223" i="4"/>
  <c r="AH1223" i="4"/>
  <c r="AG1223" i="4"/>
  <c r="AF1223" i="4"/>
  <c r="AE1223" i="4"/>
  <c r="AD1223" i="4"/>
  <c r="AC1223" i="4"/>
  <c r="AB1223" i="4"/>
  <c r="AA1223" i="4"/>
  <c r="AL1222" i="4"/>
  <c r="AK1222" i="4"/>
  <c r="AJ1222" i="4"/>
  <c r="AI1222" i="4"/>
  <c r="AH1222" i="4"/>
  <c r="AG1222" i="4"/>
  <c r="AF1222" i="4"/>
  <c r="AE1222" i="4"/>
  <c r="AD1222" i="4"/>
  <c r="AC1222" i="4"/>
  <c r="AB1222" i="4"/>
  <c r="AA1222" i="4"/>
  <c r="AL1221" i="4"/>
  <c r="AK1221" i="4"/>
  <c r="AJ1221" i="4"/>
  <c r="AI1221" i="4"/>
  <c r="AH1221" i="4"/>
  <c r="AG1221" i="4"/>
  <c r="AF1221" i="4"/>
  <c r="AE1221" i="4"/>
  <c r="AD1221" i="4"/>
  <c r="AC1221" i="4"/>
  <c r="AB1221" i="4"/>
  <c r="AA1221" i="4"/>
  <c r="AL1220" i="4"/>
  <c r="AK1220" i="4"/>
  <c r="AJ1220" i="4"/>
  <c r="AI1220" i="4"/>
  <c r="AH1220" i="4"/>
  <c r="AG1220" i="4"/>
  <c r="AF1220" i="4"/>
  <c r="AE1220" i="4"/>
  <c r="AD1220" i="4"/>
  <c r="AC1220" i="4"/>
  <c r="AB1220" i="4"/>
  <c r="AA1220" i="4"/>
  <c r="AL1219" i="4"/>
  <c r="AK1219" i="4"/>
  <c r="AJ1219" i="4"/>
  <c r="AI1219" i="4"/>
  <c r="AH1219" i="4"/>
  <c r="AG1219" i="4"/>
  <c r="AF1219" i="4"/>
  <c r="AE1219" i="4"/>
  <c r="AD1219" i="4"/>
  <c r="AC1219" i="4"/>
  <c r="AB1219" i="4"/>
  <c r="AA1219" i="4"/>
  <c r="AL1218" i="4"/>
  <c r="AK1218" i="4"/>
  <c r="AJ1218" i="4"/>
  <c r="AI1218" i="4"/>
  <c r="AH1218" i="4"/>
  <c r="AG1218" i="4"/>
  <c r="AF1218" i="4"/>
  <c r="AE1218" i="4"/>
  <c r="AD1218" i="4"/>
  <c r="AC1218" i="4"/>
  <c r="AB1218" i="4"/>
  <c r="AA1218" i="4"/>
  <c r="AL1217" i="4"/>
  <c r="AK1217" i="4"/>
  <c r="AJ1217" i="4"/>
  <c r="AI1217" i="4"/>
  <c r="AH1217" i="4"/>
  <c r="AG1217" i="4"/>
  <c r="AF1217" i="4"/>
  <c r="AE1217" i="4"/>
  <c r="AD1217" i="4"/>
  <c r="AC1217" i="4"/>
  <c r="AB1217" i="4"/>
  <c r="AA1217" i="4"/>
  <c r="AL1216" i="4"/>
  <c r="AK1216" i="4"/>
  <c r="AJ1216" i="4"/>
  <c r="AI1216" i="4"/>
  <c r="AH1216" i="4"/>
  <c r="AG1216" i="4"/>
  <c r="AF1216" i="4"/>
  <c r="AE1216" i="4"/>
  <c r="AD1216" i="4"/>
  <c r="AC1216" i="4"/>
  <c r="AB1216" i="4"/>
  <c r="AA1216" i="4"/>
  <c r="AL1215" i="4"/>
  <c r="AK1215" i="4"/>
  <c r="AJ1215" i="4"/>
  <c r="AI1215" i="4"/>
  <c r="AH1215" i="4"/>
  <c r="AG1215" i="4"/>
  <c r="AF1215" i="4"/>
  <c r="AE1215" i="4"/>
  <c r="AD1215" i="4"/>
  <c r="AC1215" i="4"/>
  <c r="AB1215" i="4"/>
  <c r="AA1215" i="4"/>
  <c r="AL1214" i="4"/>
  <c r="AK1214" i="4"/>
  <c r="AJ1214" i="4"/>
  <c r="AI1214" i="4"/>
  <c r="AH1214" i="4"/>
  <c r="AG1214" i="4"/>
  <c r="AF1214" i="4"/>
  <c r="AE1214" i="4"/>
  <c r="AD1214" i="4"/>
  <c r="AC1214" i="4"/>
  <c r="AB1214" i="4"/>
  <c r="AA1214" i="4"/>
  <c r="AL1213" i="4"/>
  <c r="AK1213" i="4"/>
  <c r="AJ1213" i="4"/>
  <c r="AI1213" i="4"/>
  <c r="AH1213" i="4"/>
  <c r="AG1213" i="4"/>
  <c r="AF1213" i="4"/>
  <c r="AE1213" i="4"/>
  <c r="AD1213" i="4"/>
  <c r="AC1213" i="4"/>
  <c r="AB1213" i="4"/>
  <c r="AA1213" i="4"/>
  <c r="AL1212" i="4"/>
  <c r="AK1212" i="4"/>
  <c r="AJ1212" i="4"/>
  <c r="AI1212" i="4"/>
  <c r="AH1212" i="4"/>
  <c r="AG1212" i="4"/>
  <c r="AF1212" i="4"/>
  <c r="AE1212" i="4"/>
  <c r="AD1212" i="4"/>
  <c r="AC1212" i="4"/>
  <c r="AB1212" i="4"/>
  <c r="AA1212" i="4"/>
  <c r="AL1211" i="4"/>
  <c r="AK1211" i="4"/>
  <c r="AJ1211" i="4"/>
  <c r="AI1211" i="4"/>
  <c r="AH1211" i="4"/>
  <c r="AG1211" i="4"/>
  <c r="AF1211" i="4"/>
  <c r="AE1211" i="4"/>
  <c r="AD1211" i="4"/>
  <c r="AC1211" i="4"/>
  <c r="AB1211" i="4"/>
  <c r="AA1211" i="4"/>
  <c r="AL1210" i="4"/>
  <c r="AK1210" i="4"/>
  <c r="AJ1210" i="4"/>
  <c r="AI1210" i="4"/>
  <c r="AH1210" i="4"/>
  <c r="AG1210" i="4"/>
  <c r="AF1210" i="4"/>
  <c r="AE1210" i="4"/>
  <c r="AD1210" i="4"/>
  <c r="AC1210" i="4"/>
  <c r="AB1210" i="4"/>
  <c r="AA1210" i="4"/>
  <c r="AL1209" i="4"/>
  <c r="AK1209" i="4"/>
  <c r="AJ1209" i="4"/>
  <c r="AI1209" i="4"/>
  <c r="AH1209" i="4"/>
  <c r="AG1209" i="4"/>
  <c r="AF1209" i="4"/>
  <c r="AE1209" i="4"/>
  <c r="AD1209" i="4"/>
  <c r="AC1209" i="4"/>
  <c r="AB1209" i="4"/>
  <c r="AA1209" i="4"/>
  <c r="AL1208" i="4"/>
  <c r="AK1208" i="4"/>
  <c r="AJ1208" i="4"/>
  <c r="AI1208" i="4"/>
  <c r="AH1208" i="4"/>
  <c r="AG1208" i="4"/>
  <c r="AF1208" i="4"/>
  <c r="AE1208" i="4"/>
  <c r="AD1208" i="4"/>
  <c r="AC1208" i="4"/>
  <c r="AB1208" i="4"/>
  <c r="AA1208" i="4"/>
  <c r="AL1207" i="4"/>
  <c r="AK1207" i="4"/>
  <c r="AJ1207" i="4"/>
  <c r="AI1207" i="4"/>
  <c r="AH1207" i="4"/>
  <c r="AG1207" i="4"/>
  <c r="AF1207" i="4"/>
  <c r="AE1207" i="4"/>
  <c r="AD1207" i="4"/>
  <c r="AC1207" i="4"/>
  <c r="AB1207" i="4"/>
  <c r="AA1207" i="4"/>
  <c r="AL1206" i="4"/>
  <c r="AK1206" i="4"/>
  <c r="AJ1206" i="4"/>
  <c r="AI1206" i="4"/>
  <c r="AH1206" i="4"/>
  <c r="AG1206" i="4"/>
  <c r="AF1206" i="4"/>
  <c r="AE1206" i="4"/>
  <c r="AD1206" i="4"/>
  <c r="AC1206" i="4"/>
  <c r="AB1206" i="4"/>
  <c r="AA1206" i="4"/>
  <c r="AL1205" i="4"/>
  <c r="AK1205" i="4"/>
  <c r="AJ1205" i="4"/>
  <c r="AI1205" i="4"/>
  <c r="AH1205" i="4"/>
  <c r="AG1205" i="4"/>
  <c r="AF1205" i="4"/>
  <c r="AE1205" i="4"/>
  <c r="AD1205" i="4"/>
  <c r="AC1205" i="4"/>
  <c r="AB1205" i="4"/>
  <c r="AA1205" i="4"/>
  <c r="AL1204" i="4"/>
  <c r="AK1204" i="4"/>
  <c r="AJ1204" i="4"/>
  <c r="AI1204" i="4"/>
  <c r="AH1204" i="4"/>
  <c r="AG1204" i="4"/>
  <c r="AF1204" i="4"/>
  <c r="AE1204" i="4"/>
  <c r="AD1204" i="4"/>
  <c r="AC1204" i="4"/>
  <c r="AB1204" i="4"/>
  <c r="AA1204" i="4"/>
  <c r="AL1203" i="4"/>
  <c r="AK1203" i="4"/>
  <c r="AJ1203" i="4"/>
  <c r="AI1203" i="4"/>
  <c r="AH1203" i="4"/>
  <c r="AG1203" i="4"/>
  <c r="AF1203" i="4"/>
  <c r="AE1203" i="4"/>
  <c r="AD1203" i="4"/>
  <c r="AC1203" i="4"/>
  <c r="AB1203" i="4"/>
  <c r="AA1203" i="4"/>
  <c r="AL1202" i="4"/>
  <c r="AK1202" i="4"/>
  <c r="AJ1202" i="4"/>
  <c r="AI1202" i="4"/>
  <c r="AH1202" i="4"/>
  <c r="AG1202" i="4"/>
  <c r="AF1202" i="4"/>
  <c r="AE1202" i="4"/>
  <c r="AD1202" i="4"/>
  <c r="AC1202" i="4"/>
  <c r="AB1202" i="4"/>
  <c r="AA1202" i="4"/>
  <c r="AL1201" i="4"/>
  <c r="AK1201" i="4"/>
  <c r="AJ1201" i="4"/>
  <c r="AI1201" i="4"/>
  <c r="AH1201" i="4"/>
  <c r="AG1201" i="4"/>
  <c r="AF1201" i="4"/>
  <c r="AE1201" i="4"/>
  <c r="AD1201" i="4"/>
  <c r="AC1201" i="4"/>
  <c r="AB1201" i="4"/>
  <c r="AA1201" i="4"/>
  <c r="AL1200" i="4"/>
  <c r="AK1200" i="4"/>
  <c r="AJ1200" i="4"/>
  <c r="AI1200" i="4"/>
  <c r="AH1200" i="4"/>
  <c r="AG1200" i="4"/>
  <c r="AF1200" i="4"/>
  <c r="AE1200" i="4"/>
  <c r="AD1200" i="4"/>
  <c r="AC1200" i="4"/>
  <c r="AB1200" i="4"/>
  <c r="AA1200" i="4"/>
  <c r="AL1199" i="4"/>
  <c r="AK1199" i="4"/>
  <c r="AJ1199" i="4"/>
  <c r="AI1199" i="4"/>
  <c r="AH1199" i="4"/>
  <c r="AG1199" i="4"/>
  <c r="AF1199" i="4"/>
  <c r="AE1199" i="4"/>
  <c r="AD1199" i="4"/>
  <c r="AC1199" i="4"/>
  <c r="AB1199" i="4"/>
  <c r="AA1199" i="4"/>
  <c r="AL1198" i="4"/>
  <c r="AK1198" i="4"/>
  <c r="AJ1198" i="4"/>
  <c r="AI1198" i="4"/>
  <c r="AH1198" i="4"/>
  <c r="AG1198" i="4"/>
  <c r="AF1198" i="4"/>
  <c r="AE1198" i="4"/>
  <c r="AD1198" i="4"/>
  <c r="AC1198" i="4"/>
  <c r="AB1198" i="4"/>
  <c r="AA1198" i="4"/>
  <c r="AL1197" i="4"/>
  <c r="AK1197" i="4"/>
  <c r="AJ1197" i="4"/>
  <c r="AI1197" i="4"/>
  <c r="AH1197" i="4"/>
  <c r="AG1197" i="4"/>
  <c r="AF1197" i="4"/>
  <c r="AE1197" i="4"/>
  <c r="AD1197" i="4"/>
  <c r="AC1197" i="4"/>
  <c r="AB1197" i="4"/>
  <c r="AA1197" i="4"/>
  <c r="AL1196" i="4"/>
  <c r="AK1196" i="4"/>
  <c r="AJ1196" i="4"/>
  <c r="AI1196" i="4"/>
  <c r="AH1196" i="4"/>
  <c r="AG1196" i="4"/>
  <c r="AF1196" i="4"/>
  <c r="AE1196" i="4"/>
  <c r="AD1196" i="4"/>
  <c r="AC1196" i="4"/>
  <c r="AB1196" i="4"/>
  <c r="AA1196" i="4"/>
  <c r="AL1195" i="4"/>
  <c r="AK1195" i="4"/>
  <c r="AJ1195" i="4"/>
  <c r="AI1195" i="4"/>
  <c r="AH1195" i="4"/>
  <c r="AG1195" i="4"/>
  <c r="AF1195" i="4"/>
  <c r="AE1195" i="4"/>
  <c r="AD1195" i="4"/>
  <c r="AC1195" i="4"/>
  <c r="AB1195" i="4"/>
  <c r="AA1195" i="4"/>
  <c r="AL1194" i="4"/>
  <c r="AK1194" i="4"/>
  <c r="AJ1194" i="4"/>
  <c r="AI1194" i="4"/>
  <c r="AH1194" i="4"/>
  <c r="AG1194" i="4"/>
  <c r="AF1194" i="4"/>
  <c r="AE1194" i="4"/>
  <c r="AD1194" i="4"/>
  <c r="AC1194" i="4"/>
  <c r="AB1194" i="4"/>
  <c r="AA1194" i="4"/>
  <c r="AL1193" i="4"/>
  <c r="AK1193" i="4"/>
  <c r="AJ1193" i="4"/>
  <c r="AI1193" i="4"/>
  <c r="AH1193" i="4"/>
  <c r="AG1193" i="4"/>
  <c r="AF1193" i="4"/>
  <c r="AE1193" i="4"/>
  <c r="AD1193" i="4"/>
  <c r="AC1193" i="4"/>
  <c r="AB1193" i="4"/>
  <c r="AA1193" i="4"/>
  <c r="AL1192" i="4"/>
  <c r="AK1192" i="4"/>
  <c r="AJ1192" i="4"/>
  <c r="AI1192" i="4"/>
  <c r="AH1192" i="4"/>
  <c r="AG1192" i="4"/>
  <c r="AF1192" i="4"/>
  <c r="AE1192" i="4"/>
  <c r="AD1192" i="4"/>
  <c r="AC1192" i="4"/>
  <c r="AB1192" i="4"/>
  <c r="AA1192" i="4"/>
  <c r="AL1191" i="4"/>
  <c r="AK1191" i="4"/>
  <c r="AJ1191" i="4"/>
  <c r="AI1191" i="4"/>
  <c r="AH1191" i="4"/>
  <c r="AG1191" i="4"/>
  <c r="AF1191" i="4"/>
  <c r="AE1191" i="4"/>
  <c r="AD1191" i="4"/>
  <c r="AC1191" i="4"/>
  <c r="AB1191" i="4"/>
  <c r="AA1191" i="4"/>
  <c r="AL1190" i="4"/>
  <c r="AK1190" i="4"/>
  <c r="AJ1190" i="4"/>
  <c r="AI1190" i="4"/>
  <c r="AH1190" i="4"/>
  <c r="AG1190" i="4"/>
  <c r="AF1190" i="4"/>
  <c r="AE1190" i="4"/>
  <c r="AD1190" i="4"/>
  <c r="AC1190" i="4"/>
  <c r="AB1190" i="4"/>
  <c r="AA1190" i="4"/>
  <c r="AL1189" i="4"/>
  <c r="AK1189" i="4"/>
  <c r="AJ1189" i="4"/>
  <c r="AI1189" i="4"/>
  <c r="AH1189" i="4"/>
  <c r="AG1189" i="4"/>
  <c r="AF1189" i="4"/>
  <c r="AE1189" i="4"/>
  <c r="AD1189" i="4"/>
  <c r="AC1189" i="4"/>
  <c r="AB1189" i="4"/>
  <c r="AA1189" i="4"/>
  <c r="AL1188" i="4"/>
  <c r="AK1188" i="4"/>
  <c r="AJ1188" i="4"/>
  <c r="AI1188" i="4"/>
  <c r="AH1188" i="4"/>
  <c r="AG1188" i="4"/>
  <c r="AF1188" i="4"/>
  <c r="AE1188" i="4"/>
  <c r="AD1188" i="4"/>
  <c r="AC1188" i="4"/>
  <c r="AB1188" i="4"/>
  <c r="AA1188" i="4"/>
  <c r="AL1187" i="4"/>
  <c r="AK1187" i="4"/>
  <c r="AJ1187" i="4"/>
  <c r="AI1187" i="4"/>
  <c r="AH1187" i="4"/>
  <c r="AG1187" i="4"/>
  <c r="AF1187" i="4"/>
  <c r="AE1187" i="4"/>
  <c r="AD1187" i="4"/>
  <c r="AC1187" i="4"/>
  <c r="AB1187" i="4"/>
  <c r="AA1187" i="4"/>
  <c r="AL1186" i="4"/>
  <c r="AK1186" i="4"/>
  <c r="AJ1186" i="4"/>
  <c r="AI1186" i="4"/>
  <c r="AH1186" i="4"/>
  <c r="AG1186" i="4"/>
  <c r="AF1186" i="4"/>
  <c r="AE1186" i="4"/>
  <c r="AD1186" i="4"/>
  <c r="AC1186" i="4"/>
  <c r="AB1186" i="4"/>
  <c r="AA1186" i="4"/>
  <c r="AL1185" i="4"/>
  <c r="AK1185" i="4"/>
  <c r="AJ1185" i="4"/>
  <c r="AI1185" i="4"/>
  <c r="AH1185" i="4"/>
  <c r="AG1185" i="4"/>
  <c r="AF1185" i="4"/>
  <c r="AE1185" i="4"/>
  <c r="AD1185" i="4"/>
  <c r="AC1185" i="4"/>
  <c r="AB1185" i="4"/>
  <c r="AA1185" i="4"/>
  <c r="AL1184" i="4"/>
  <c r="AK1184" i="4"/>
  <c r="AJ1184" i="4"/>
  <c r="AI1184" i="4"/>
  <c r="AH1184" i="4"/>
  <c r="AG1184" i="4"/>
  <c r="AF1184" i="4"/>
  <c r="AE1184" i="4"/>
  <c r="AD1184" i="4"/>
  <c r="AC1184" i="4"/>
  <c r="AB1184" i="4"/>
  <c r="AA1184" i="4"/>
  <c r="AL1183" i="4"/>
  <c r="AK1183" i="4"/>
  <c r="AJ1183" i="4"/>
  <c r="AI1183" i="4"/>
  <c r="AH1183" i="4"/>
  <c r="AG1183" i="4"/>
  <c r="AF1183" i="4"/>
  <c r="AE1183" i="4"/>
  <c r="AD1183" i="4"/>
  <c r="AC1183" i="4"/>
  <c r="AB1183" i="4"/>
  <c r="AA1183" i="4"/>
  <c r="AL1182" i="4"/>
  <c r="AK1182" i="4"/>
  <c r="AJ1182" i="4"/>
  <c r="AI1182" i="4"/>
  <c r="AH1182" i="4"/>
  <c r="AG1182" i="4"/>
  <c r="AF1182" i="4"/>
  <c r="AE1182" i="4"/>
  <c r="AD1182" i="4"/>
  <c r="AC1182" i="4"/>
  <c r="AB1182" i="4"/>
  <c r="AA1182" i="4"/>
  <c r="AL1181" i="4"/>
  <c r="AK1181" i="4"/>
  <c r="AJ1181" i="4"/>
  <c r="AI1181" i="4"/>
  <c r="AH1181" i="4"/>
  <c r="AG1181" i="4"/>
  <c r="AF1181" i="4"/>
  <c r="AE1181" i="4"/>
  <c r="AD1181" i="4"/>
  <c r="AC1181" i="4"/>
  <c r="AB1181" i="4"/>
  <c r="AA1181" i="4"/>
  <c r="AL1180" i="4"/>
  <c r="AK1180" i="4"/>
  <c r="AJ1180" i="4"/>
  <c r="AI1180" i="4"/>
  <c r="AH1180" i="4"/>
  <c r="AG1180" i="4"/>
  <c r="AF1180" i="4"/>
  <c r="AE1180" i="4"/>
  <c r="AD1180" i="4"/>
  <c r="AC1180" i="4"/>
  <c r="AB1180" i="4"/>
  <c r="AA1180" i="4"/>
  <c r="AL1179" i="4"/>
  <c r="AK1179" i="4"/>
  <c r="AJ1179" i="4"/>
  <c r="AI1179" i="4"/>
  <c r="AH1179" i="4"/>
  <c r="AG1179" i="4"/>
  <c r="AF1179" i="4"/>
  <c r="AE1179" i="4"/>
  <c r="AD1179" i="4"/>
  <c r="AC1179" i="4"/>
  <c r="AB1179" i="4"/>
  <c r="AA1179" i="4"/>
  <c r="AL1178" i="4"/>
  <c r="AK1178" i="4"/>
  <c r="AJ1178" i="4"/>
  <c r="AI1178" i="4"/>
  <c r="AH1178" i="4"/>
  <c r="AG1178" i="4"/>
  <c r="AF1178" i="4"/>
  <c r="AE1178" i="4"/>
  <c r="AD1178" i="4"/>
  <c r="AC1178" i="4"/>
  <c r="AB1178" i="4"/>
  <c r="AA1178" i="4"/>
  <c r="AL1177" i="4"/>
  <c r="AK1177" i="4"/>
  <c r="AJ1177" i="4"/>
  <c r="AI1177" i="4"/>
  <c r="AH1177" i="4"/>
  <c r="AG1177" i="4"/>
  <c r="AF1177" i="4"/>
  <c r="AE1177" i="4"/>
  <c r="AD1177" i="4"/>
  <c r="AC1177" i="4"/>
  <c r="AB1177" i="4"/>
  <c r="AA1177" i="4"/>
  <c r="AL1176" i="4"/>
  <c r="AK1176" i="4"/>
  <c r="AJ1176" i="4"/>
  <c r="AI1176" i="4"/>
  <c r="AH1176" i="4"/>
  <c r="AG1176" i="4"/>
  <c r="AF1176" i="4"/>
  <c r="AE1176" i="4"/>
  <c r="AD1176" i="4"/>
  <c r="AC1176" i="4"/>
  <c r="AB1176" i="4"/>
  <c r="AA1176" i="4"/>
  <c r="AL1175" i="4"/>
  <c r="AK1175" i="4"/>
  <c r="AJ1175" i="4"/>
  <c r="AI1175" i="4"/>
  <c r="AH1175" i="4"/>
  <c r="AG1175" i="4"/>
  <c r="AF1175" i="4"/>
  <c r="AE1175" i="4"/>
  <c r="AD1175" i="4"/>
  <c r="AC1175" i="4"/>
  <c r="AB1175" i="4"/>
  <c r="AA1175" i="4"/>
  <c r="AL1174" i="4"/>
  <c r="AK1174" i="4"/>
  <c r="AJ1174" i="4"/>
  <c r="AI1174" i="4"/>
  <c r="AH1174" i="4"/>
  <c r="AG1174" i="4"/>
  <c r="AF1174" i="4"/>
  <c r="AE1174" i="4"/>
  <c r="AD1174" i="4"/>
  <c r="AC1174" i="4"/>
  <c r="AB1174" i="4"/>
  <c r="AA1174" i="4"/>
  <c r="AL1173" i="4"/>
  <c r="AK1173" i="4"/>
  <c r="AJ1173" i="4"/>
  <c r="AI1173" i="4"/>
  <c r="AH1173" i="4"/>
  <c r="AG1173" i="4"/>
  <c r="AF1173" i="4"/>
  <c r="AE1173" i="4"/>
  <c r="AD1173" i="4"/>
  <c r="AC1173" i="4"/>
  <c r="AB1173" i="4"/>
  <c r="AA1173" i="4"/>
  <c r="AL1172" i="4"/>
  <c r="AK1172" i="4"/>
  <c r="AJ1172" i="4"/>
  <c r="AI1172" i="4"/>
  <c r="AH1172" i="4"/>
  <c r="AG1172" i="4"/>
  <c r="AF1172" i="4"/>
  <c r="AE1172" i="4"/>
  <c r="AD1172" i="4"/>
  <c r="AC1172" i="4"/>
  <c r="AB1172" i="4"/>
  <c r="AA1172" i="4"/>
  <c r="AL1171" i="4"/>
  <c r="AK1171" i="4"/>
  <c r="AJ1171" i="4"/>
  <c r="AI1171" i="4"/>
  <c r="AH1171" i="4"/>
  <c r="AG1171" i="4"/>
  <c r="AF1171" i="4"/>
  <c r="AE1171" i="4"/>
  <c r="AD1171" i="4"/>
  <c r="AC1171" i="4"/>
  <c r="AB1171" i="4"/>
  <c r="AA1171" i="4"/>
  <c r="AL1170" i="4"/>
  <c r="AK1170" i="4"/>
  <c r="AJ1170" i="4"/>
  <c r="AI1170" i="4"/>
  <c r="AH1170" i="4"/>
  <c r="AG1170" i="4"/>
  <c r="AF1170" i="4"/>
  <c r="AE1170" i="4"/>
  <c r="AD1170" i="4"/>
  <c r="AC1170" i="4"/>
  <c r="AB1170" i="4"/>
  <c r="AA1170" i="4"/>
  <c r="AL1169" i="4"/>
  <c r="AK1169" i="4"/>
  <c r="AJ1169" i="4"/>
  <c r="AI1169" i="4"/>
  <c r="AH1169" i="4"/>
  <c r="AG1169" i="4"/>
  <c r="AF1169" i="4"/>
  <c r="AE1169" i="4"/>
  <c r="AD1169" i="4"/>
  <c r="AC1169" i="4"/>
  <c r="AB1169" i="4"/>
  <c r="AA1169" i="4"/>
  <c r="AL1168" i="4"/>
  <c r="AK1168" i="4"/>
  <c r="AJ1168" i="4"/>
  <c r="AI1168" i="4"/>
  <c r="AH1168" i="4"/>
  <c r="AG1168" i="4"/>
  <c r="AF1168" i="4"/>
  <c r="AE1168" i="4"/>
  <c r="AD1168" i="4"/>
  <c r="AC1168" i="4"/>
  <c r="AB1168" i="4"/>
  <c r="AA1168" i="4"/>
  <c r="AL1167" i="4"/>
  <c r="AK1167" i="4"/>
  <c r="AJ1167" i="4"/>
  <c r="AI1167" i="4"/>
  <c r="AH1167" i="4"/>
  <c r="AG1167" i="4"/>
  <c r="AF1167" i="4"/>
  <c r="AE1167" i="4"/>
  <c r="AD1167" i="4"/>
  <c r="AC1167" i="4"/>
  <c r="AB1167" i="4"/>
  <c r="AA1167" i="4"/>
  <c r="AL1166" i="4"/>
  <c r="AK1166" i="4"/>
  <c r="AJ1166" i="4"/>
  <c r="AI1166" i="4"/>
  <c r="AH1166" i="4"/>
  <c r="AG1166" i="4"/>
  <c r="AF1166" i="4"/>
  <c r="AE1166" i="4"/>
  <c r="AD1166" i="4"/>
  <c r="AC1166" i="4"/>
  <c r="AB1166" i="4"/>
  <c r="AA1166" i="4"/>
  <c r="AL1165" i="4"/>
  <c r="AK1165" i="4"/>
  <c r="AJ1165" i="4"/>
  <c r="AI1165" i="4"/>
  <c r="AH1165" i="4"/>
  <c r="AG1165" i="4"/>
  <c r="AF1165" i="4"/>
  <c r="AE1165" i="4"/>
  <c r="AD1165" i="4"/>
  <c r="AC1165" i="4"/>
  <c r="AB1165" i="4"/>
  <c r="AA1165" i="4"/>
  <c r="AL1164" i="4"/>
  <c r="AK1164" i="4"/>
  <c r="AJ1164" i="4"/>
  <c r="AI1164" i="4"/>
  <c r="AH1164" i="4"/>
  <c r="AG1164" i="4"/>
  <c r="AF1164" i="4"/>
  <c r="AE1164" i="4"/>
  <c r="AD1164" i="4"/>
  <c r="AC1164" i="4"/>
  <c r="AB1164" i="4"/>
  <c r="AA1164" i="4"/>
  <c r="AL1163" i="4"/>
  <c r="AK1163" i="4"/>
  <c r="AJ1163" i="4"/>
  <c r="AI1163" i="4"/>
  <c r="AH1163" i="4"/>
  <c r="AG1163" i="4"/>
  <c r="AF1163" i="4"/>
  <c r="AE1163" i="4"/>
  <c r="AD1163" i="4"/>
  <c r="AC1163" i="4"/>
  <c r="AB1163" i="4"/>
  <c r="AA1163" i="4"/>
  <c r="AL1162" i="4"/>
  <c r="AK1162" i="4"/>
  <c r="AJ1162" i="4"/>
  <c r="AI1162" i="4"/>
  <c r="AH1162" i="4"/>
  <c r="AG1162" i="4"/>
  <c r="AF1162" i="4"/>
  <c r="AE1162" i="4"/>
  <c r="AD1162" i="4"/>
  <c r="AC1162" i="4"/>
  <c r="AB1162" i="4"/>
  <c r="AA1162" i="4"/>
  <c r="AL1161" i="4"/>
  <c r="AK1161" i="4"/>
  <c r="AJ1161" i="4"/>
  <c r="AI1161" i="4"/>
  <c r="AH1161" i="4"/>
  <c r="AG1161" i="4"/>
  <c r="AF1161" i="4"/>
  <c r="AE1161" i="4"/>
  <c r="AD1161" i="4"/>
  <c r="AC1161" i="4"/>
  <c r="AB1161" i="4"/>
  <c r="AA1161" i="4"/>
  <c r="AL1160" i="4"/>
  <c r="AK1160" i="4"/>
  <c r="AJ1160" i="4"/>
  <c r="AI1160" i="4"/>
  <c r="AH1160" i="4"/>
  <c r="AG1160" i="4"/>
  <c r="AF1160" i="4"/>
  <c r="AE1160" i="4"/>
  <c r="AD1160" i="4"/>
  <c r="AC1160" i="4"/>
  <c r="AB1160" i="4"/>
  <c r="AA1160" i="4"/>
  <c r="AL1159" i="4"/>
  <c r="AK1159" i="4"/>
  <c r="AJ1159" i="4"/>
  <c r="AI1159" i="4"/>
  <c r="AH1159" i="4"/>
  <c r="AG1159" i="4"/>
  <c r="AF1159" i="4"/>
  <c r="AE1159" i="4"/>
  <c r="AD1159" i="4"/>
  <c r="AC1159" i="4"/>
  <c r="AB1159" i="4"/>
  <c r="AA1159" i="4"/>
  <c r="AL1158" i="4"/>
  <c r="AK1158" i="4"/>
  <c r="AJ1158" i="4"/>
  <c r="AI1158" i="4"/>
  <c r="AH1158" i="4"/>
  <c r="AG1158" i="4"/>
  <c r="AF1158" i="4"/>
  <c r="AE1158" i="4"/>
  <c r="AD1158" i="4"/>
  <c r="AC1158" i="4"/>
  <c r="AB1158" i="4"/>
  <c r="AA1158" i="4"/>
  <c r="AL1157" i="4"/>
  <c r="AK1157" i="4"/>
  <c r="AJ1157" i="4"/>
  <c r="AI1157" i="4"/>
  <c r="AH1157" i="4"/>
  <c r="AG1157" i="4"/>
  <c r="AF1157" i="4"/>
  <c r="AE1157" i="4"/>
  <c r="AD1157" i="4"/>
  <c r="AC1157" i="4"/>
  <c r="AB1157" i="4"/>
  <c r="AA1157" i="4"/>
  <c r="AL1156" i="4"/>
  <c r="AK1156" i="4"/>
  <c r="AJ1156" i="4"/>
  <c r="AI1156" i="4"/>
  <c r="AH1156" i="4"/>
  <c r="AG1156" i="4"/>
  <c r="AF1156" i="4"/>
  <c r="AE1156" i="4"/>
  <c r="AD1156" i="4"/>
  <c r="AC1156" i="4"/>
  <c r="AB1156" i="4"/>
  <c r="AA1156" i="4"/>
  <c r="AL1155" i="4"/>
  <c r="AK1155" i="4"/>
  <c r="AJ1155" i="4"/>
  <c r="AI1155" i="4"/>
  <c r="AH1155" i="4"/>
  <c r="AG1155" i="4"/>
  <c r="AF1155" i="4"/>
  <c r="AE1155" i="4"/>
  <c r="AD1155" i="4"/>
  <c r="AC1155" i="4"/>
  <c r="AB1155" i="4"/>
  <c r="AA1155" i="4"/>
  <c r="AL1154" i="4"/>
  <c r="AK1154" i="4"/>
  <c r="AJ1154" i="4"/>
  <c r="AI1154" i="4"/>
  <c r="AH1154" i="4"/>
  <c r="AG1154" i="4"/>
  <c r="AF1154" i="4"/>
  <c r="AE1154" i="4"/>
  <c r="AD1154" i="4"/>
  <c r="AC1154" i="4"/>
  <c r="AB1154" i="4"/>
  <c r="AA1154" i="4"/>
  <c r="AL1153" i="4"/>
  <c r="AK1153" i="4"/>
  <c r="AJ1153" i="4"/>
  <c r="AI1153" i="4"/>
  <c r="AH1153" i="4"/>
  <c r="AG1153" i="4"/>
  <c r="AF1153" i="4"/>
  <c r="AE1153" i="4"/>
  <c r="AD1153" i="4"/>
  <c r="AC1153" i="4"/>
  <c r="AB1153" i="4"/>
  <c r="AA1153" i="4"/>
  <c r="AL1152" i="4"/>
  <c r="AK1152" i="4"/>
  <c r="AJ1152" i="4"/>
  <c r="AI1152" i="4"/>
  <c r="AH1152" i="4"/>
  <c r="AG1152" i="4"/>
  <c r="AF1152" i="4"/>
  <c r="AE1152" i="4"/>
  <c r="AD1152" i="4"/>
  <c r="AC1152" i="4"/>
  <c r="AB1152" i="4"/>
  <c r="AA1152" i="4"/>
  <c r="AL1151" i="4"/>
  <c r="AK1151" i="4"/>
  <c r="AJ1151" i="4"/>
  <c r="AI1151" i="4"/>
  <c r="AH1151" i="4"/>
  <c r="AG1151" i="4"/>
  <c r="AF1151" i="4"/>
  <c r="AE1151" i="4"/>
  <c r="AD1151" i="4"/>
  <c r="AC1151" i="4"/>
  <c r="AB1151" i="4"/>
  <c r="AA1151" i="4"/>
  <c r="AL1150" i="4"/>
  <c r="AK1150" i="4"/>
  <c r="AJ1150" i="4"/>
  <c r="AI1150" i="4"/>
  <c r="AH1150" i="4"/>
  <c r="AG1150" i="4"/>
  <c r="AF1150" i="4"/>
  <c r="AE1150" i="4"/>
  <c r="AD1150" i="4"/>
  <c r="AC1150" i="4"/>
  <c r="AB1150" i="4"/>
  <c r="AA1150" i="4"/>
  <c r="AL1149" i="4"/>
  <c r="AK1149" i="4"/>
  <c r="AJ1149" i="4"/>
  <c r="AI1149" i="4"/>
  <c r="AH1149" i="4"/>
  <c r="AG1149" i="4"/>
  <c r="AF1149" i="4"/>
  <c r="AE1149" i="4"/>
  <c r="AD1149" i="4"/>
  <c r="AC1149" i="4"/>
  <c r="AB1149" i="4"/>
  <c r="AA1149" i="4"/>
  <c r="AL1148" i="4"/>
  <c r="AK1148" i="4"/>
  <c r="AJ1148" i="4"/>
  <c r="AI1148" i="4"/>
  <c r="AH1148" i="4"/>
  <c r="AG1148" i="4"/>
  <c r="AF1148" i="4"/>
  <c r="AE1148" i="4"/>
  <c r="AD1148" i="4"/>
  <c r="AC1148" i="4"/>
  <c r="AB1148" i="4"/>
  <c r="AA1148" i="4"/>
  <c r="AL1147" i="4"/>
  <c r="AK1147" i="4"/>
  <c r="AJ1147" i="4"/>
  <c r="AI1147" i="4"/>
  <c r="AH1147" i="4"/>
  <c r="AG1147" i="4"/>
  <c r="AF1147" i="4"/>
  <c r="AE1147" i="4"/>
  <c r="AD1147" i="4"/>
  <c r="AC1147" i="4"/>
  <c r="AB1147" i="4"/>
  <c r="AA1147" i="4"/>
  <c r="AL1146" i="4"/>
  <c r="AK1146" i="4"/>
  <c r="AJ1146" i="4"/>
  <c r="AI1146" i="4"/>
  <c r="AH1146" i="4"/>
  <c r="AG1146" i="4"/>
  <c r="AF1146" i="4"/>
  <c r="AE1146" i="4"/>
  <c r="AD1146" i="4"/>
  <c r="AC1146" i="4"/>
  <c r="AB1146" i="4"/>
  <c r="AA1146" i="4"/>
  <c r="AL1145" i="4"/>
  <c r="AK1145" i="4"/>
  <c r="AJ1145" i="4"/>
  <c r="AI1145" i="4"/>
  <c r="AH1145" i="4"/>
  <c r="AG1145" i="4"/>
  <c r="AF1145" i="4"/>
  <c r="AE1145" i="4"/>
  <c r="AD1145" i="4"/>
  <c r="AC1145" i="4"/>
  <c r="AB1145" i="4"/>
  <c r="AA1145" i="4"/>
  <c r="AL1144" i="4"/>
  <c r="AK1144" i="4"/>
  <c r="AJ1144" i="4"/>
  <c r="AI1144" i="4"/>
  <c r="AH1144" i="4"/>
  <c r="AG1144" i="4"/>
  <c r="AF1144" i="4"/>
  <c r="AE1144" i="4"/>
  <c r="AD1144" i="4"/>
  <c r="AC1144" i="4"/>
  <c r="AB1144" i="4"/>
  <c r="AA1144" i="4"/>
  <c r="AL1143" i="4"/>
  <c r="AK1143" i="4"/>
  <c r="AJ1143" i="4"/>
  <c r="AI1143" i="4"/>
  <c r="AH1143" i="4"/>
  <c r="AG1143" i="4"/>
  <c r="AF1143" i="4"/>
  <c r="AE1143" i="4"/>
  <c r="AD1143" i="4"/>
  <c r="AC1143" i="4"/>
  <c r="AB1143" i="4"/>
  <c r="AA1143" i="4"/>
  <c r="AL1142" i="4"/>
  <c r="AK1142" i="4"/>
  <c r="AJ1142" i="4"/>
  <c r="AI1142" i="4"/>
  <c r="AH1142" i="4"/>
  <c r="AG1142" i="4"/>
  <c r="AF1142" i="4"/>
  <c r="AE1142" i="4"/>
  <c r="AD1142" i="4"/>
  <c r="AC1142" i="4"/>
  <c r="AB1142" i="4"/>
  <c r="AA1142" i="4"/>
  <c r="AL1141" i="4"/>
  <c r="AK1141" i="4"/>
  <c r="AJ1141" i="4"/>
  <c r="AI1141" i="4"/>
  <c r="AH1141" i="4"/>
  <c r="AG1141" i="4"/>
  <c r="AF1141" i="4"/>
  <c r="AE1141" i="4"/>
  <c r="AD1141" i="4"/>
  <c r="AC1141" i="4"/>
  <c r="AB1141" i="4"/>
  <c r="AA1141" i="4"/>
  <c r="AL1140" i="4"/>
  <c r="AK1140" i="4"/>
  <c r="AJ1140" i="4"/>
  <c r="AI1140" i="4"/>
  <c r="AH1140" i="4"/>
  <c r="AG1140" i="4"/>
  <c r="AF1140" i="4"/>
  <c r="AE1140" i="4"/>
  <c r="AD1140" i="4"/>
  <c r="AC1140" i="4"/>
  <c r="AB1140" i="4"/>
  <c r="AA1140" i="4"/>
  <c r="AL1139" i="4"/>
  <c r="AK1139" i="4"/>
  <c r="AJ1139" i="4"/>
  <c r="AI1139" i="4"/>
  <c r="AH1139" i="4"/>
  <c r="AG1139" i="4"/>
  <c r="AF1139" i="4"/>
  <c r="AE1139" i="4"/>
  <c r="AD1139" i="4"/>
  <c r="AC1139" i="4"/>
  <c r="AB1139" i="4"/>
  <c r="AA1139" i="4"/>
  <c r="AL1138" i="4"/>
  <c r="AK1138" i="4"/>
  <c r="AJ1138" i="4"/>
  <c r="AI1138" i="4"/>
  <c r="AH1138" i="4"/>
  <c r="AG1138" i="4"/>
  <c r="AF1138" i="4"/>
  <c r="AE1138" i="4"/>
  <c r="AD1138" i="4"/>
  <c r="AC1138" i="4"/>
  <c r="AB1138" i="4"/>
  <c r="AA1138" i="4"/>
  <c r="AL1137" i="4"/>
  <c r="AK1137" i="4"/>
  <c r="AJ1137" i="4"/>
  <c r="AI1137" i="4"/>
  <c r="AH1137" i="4"/>
  <c r="AG1137" i="4"/>
  <c r="AF1137" i="4"/>
  <c r="AE1137" i="4"/>
  <c r="AD1137" i="4"/>
  <c r="AC1137" i="4"/>
  <c r="AB1137" i="4"/>
  <c r="AA1137" i="4"/>
  <c r="AL1136" i="4"/>
  <c r="AK1136" i="4"/>
  <c r="AJ1136" i="4"/>
  <c r="AI1136" i="4"/>
  <c r="AH1136" i="4"/>
  <c r="AG1136" i="4"/>
  <c r="AF1136" i="4"/>
  <c r="AE1136" i="4"/>
  <c r="AD1136" i="4"/>
  <c r="AC1136" i="4"/>
  <c r="AB1136" i="4"/>
  <c r="AA1136" i="4"/>
  <c r="AL1135" i="4"/>
  <c r="AK1135" i="4"/>
  <c r="AJ1135" i="4"/>
  <c r="AI1135" i="4"/>
  <c r="AH1135" i="4"/>
  <c r="AG1135" i="4"/>
  <c r="AF1135" i="4"/>
  <c r="AE1135" i="4"/>
  <c r="AD1135" i="4"/>
  <c r="AC1135" i="4"/>
  <c r="AB1135" i="4"/>
  <c r="AA1135" i="4"/>
  <c r="AL1134" i="4"/>
  <c r="AK1134" i="4"/>
  <c r="AJ1134" i="4"/>
  <c r="AI1134" i="4"/>
  <c r="AH1134" i="4"/>
  <c r="AG1134" i="4"/>
  <c r="AF1134" i="4"/>
  <c r="AE1134" i="4"/>
  <c r="AD1134" i="4"/>
  <c r="AC1134" i="4"/>
  <c r="AB1134" i="4"/>
  <c r="AA1134" i="4"/>
  <c r="AL1133" i="4"/>
  <c r="AK1133" i="4"/>
  <c r="AJ1133" i="4"/>
  <c r="AI1133" i="4"/>
  <c r="AH1133" i="4"/>
  <c r="AG1133" i="4"/>
  <c r="AF1133" i="4"/>
  <c r="AE1133" i="4"/>
  <c r="AD1133" i="4"/>
  <c r="AC1133" i="4"/>
  <c r="AB1133" i="4"/>
  <c r="AA1133" i="4"/>
  <c r="AL1132" i="4"/>
  <c r="AK1132" i="4"/>
  <c r="AJ1132" i="4"/>
  <c r="AI1132" i="4"/>
  <c r="AH1132" i="4"/>
  <c r="AG1132" i="4"/>
  <c r="AF1132" i="4"/>
  <c r="AE1132" i="4"/>
  <c r="AD1132" i="4"/>
  <c r="AC1132" i="4"/>
  <c r="AB1132" i="4"/>
  <c r="AA1132" i="4"/>
  <c r="AL1131" i="4"/>
  <c r="AK1131" i="4"/>
  <c r="AJ1131" i="4"/>
  <c r="AI1131" i="4"/>
  <c r="AH1131" i="4"/>
  <c r="AG1131" i="4"/>
  <c r="AF1131" i="4"/>
  <c r="AE1131" i="4"/>
  <c r="AD1131" i="4"/>
  <c r="AC1131" i="4"/>
  <c r="AB1131" i="4"/>
  <c r="AA1131" i="4"/>
  <c r="AL1130" i="4"/>
  <c r="AK1130" i="4"/>
  <c r="AJ1130" i="4"/>
  <c r="AI1130" i="4"/>
  <c r="AH1130" i="4"/>
  <c r="AG1130" i="4"/>
  <c r="AF1130" i="4"/>
  <c r="AE1130" i="4"/>
  <c r="AD1130" i="4"/>
  <c r="AC1130" i="4"/>
  <c r="AB1130" i="4"/>
  <c r="AA1130" i="4"/>
  <c r="AL1129" i="4"/>
  <c r="AK1129" i="4"/>
  <c r="AJ1129" i="4"/>
  <c r="AI1129" i="4"/>
  <c r="AH1129" i="4"/>
  <c r="AG1129" i="4"/>
  <c r="AF1129" i="4"/>
  <c r="AE1129" i="4"/>
  <c r="AD1129" i="4"/>
  <c r="AC1129" i="4"/>
  <c r="AB1129" i="4"/>
  <c r="AA1129" i="4"/>
  <c r="AL1128" i="4"/>
  <c r="AK1128" i="4"/>
  <c r="AJ1128" i="4"/>
  <c r="AI1128" i="4"/>
  <c r="AH1128" i="4"/>
  <c r="AG1128" i="4"/>
  <c r="AF1128" i="4"/>
  <c r="AE1128" i="4"/>
  <c r="AD1128" i="4"/>
  <c r="AC1128" i="4"/>
  <c r="AB1128" i="4"/>
  <c r="AA1128" i="4"/>
  <c r="AL1127" i="4"/>
  <c r="AK1127" i="4"/>
  <c r="AJ1127" i="4"/>
  <c r="AI1127" i="4"/>
  <c r="AH1127" i="4"/>
  <c r="AG1127" i="4"/>
  <c r="AF1127" i="4"/>
  <c r="AE1127" i="4"/>
  <c r="AD1127" i="4"/>
  <c r="AC1127" i="4"/>
  <c r="AB1127" i="4"/>
  <c r="AA1127" i="4"/>
  <c r="AL1126" i="4"/>
  <c r="AK1126" i="4"/>
  <c r="AJ1126" i="4"/>
  <c r="AI1126" i="4"/>
  <c r="AH1126" i="4"/>
  <c r="AG1126" i="4"/>
  <c r="AF1126" i="4"/>
  <c r="AE1126" i="4"/>
  <c r="AD1126" i="4"/>
  <c r="AC1126" i="4"/>
  <c r="AB1126" i="4"/>
  <c r="AA1126" i="4"/>
  <c r="AL1125" i="4"/>
  <c r="AK1125" i="4"/>
  <c r="AJ1125" i="4"/>
  <c r="AI1125" i="4"/>
  <c r="AH1125" i="4"/>
  <c r="AG1125" i="4"/>
  <c r="AF1125" i="4"/>
  <c r="AE1125" i="4"/>
  <c r="AD1125" i="4"/>
  <c r="AC1125" i="4"/>
  <c r="AB1125" i="4"/>
  <c r="AA1125" i="4"/>
  <c r="AL1124" i="4"/>
  <c r="AK1124" i="4"/>
  <c r="AJ1124" i="4"/>
  <c r="AI1124" i="4"/>
  <c r="AH1124" i="4"/>
  <c r="AG1124" i="4"/>
  <c r="AF1124" i="4"/>
  <c r="AE1124" i="4"/>
  <c r="AD1124" i="4"/>
  <c r="AC1124" i="4"/>
  <c r="AB1124" i="4"/>
  <c r="AA1124" i="4"/>
  <c r="AL1123" i="4"/>
  <c r="AK1123" i="4"/>
  <c r="AJ1123" i="4"/>
  <c r="AI1123" i="4"/>
  <c r="AH1123" i="4"/>
  <c r="AG1123" i="4"/>
  <c r="AF1123" i="4"/>
  <c r="AE1123" i="4"/>
  <c r="AD1123" i="4"/>
  <c r="AC1123" i="4"/>
  <c r="AB1123" i="4"/>
  <c r="AA1123" i="4"/>
  <c r="AL1122" i="4"/>
  <c r="AK1122" i="4"/>
  <c r="AJ1122" i="4"/>
  <c r="AI1122" i="4"/>
  <c r="AH1122" i="4"/>
  <c r="AG1122" i="4"/>
  <c r="AF1122" i="4"/>
  <c r="AE1122" i="4"/>
  <c r="AD1122" i="4"/>
  <c r="AC1122" i="4"/>
  <c r="AB1122" i="4"/>
  <c r="AA1122" i="4"/>
  <c r="AL1121" i="4"/>
  <c r="AK1121" i="4"/>
  <c r="AJ1121" i="4"/>
  <c r="AI1121" i="4"/>
  <c r="AH1121" i="4"/>
  <c r="AG1121" i="4"/>
  <c r="AF1121" i="4"/>
  <c r="AE1121" i="4"/>
  <c r="AD1121" i="4"/>
  <c r="AC1121" i="4"/>
  <c r="AB1121" i="4"/>
  <c r="AA1121" i="4"/>
  <c r="AL1120" i="4"/>
  <c r="AK1120" i="4"/>
  <c r="AJ1120" i="4"/>
  <c r="AI1120" i="4"/>
  <c r="AH1120" i="4"/>
  <c r="AG1120" i="4"/>
  <c r="AF1120" i="4"/>
  <c r="AE1120" i="4"/>
  <c r="AD1120" i="4"/>
  <c r="AC1120" i="4"/>
  <c r="AB1120" i="4"/>
  <c r="AA1120" i="4"/>
  <c r="AL1119" i="4"/>
  <c r="AK1119" i="4"/>
  <c r="AJ1119" i="4"/>
  <c r="AI1119" i="4"/>
  <c r="AH1119" i="4"/>
  <c r="AG1119" i="4"/>
  <c r="AF1119" i="4"/>
  <c r="AE1119" i="4"/>
  <c r="AD1119" i="4"/>
  <c r="AC1119" i="4"/>
  <c r="AB1119" i="4"/>
  <c r="AA1119" i="4"/>
  <c r="AL1118" i="4"/>
  <c r="AK1118" i="4"/>
  <c r="AJ1118" i="4"/>
  <c r="AI1118" i="4"/>
  <c r="AH1118" i="4"/>
  <c r="AG1118" i="4"/>
  <c r="AF1118" i="4"/>
  <c r="AE1118" i="4"/>
  <c r="AD1118" i="4"/>
  <c r="AC1118" i="4"/>
  <c r="AB1118" i="4"/>
  <c r="AA1118" i="4"/>
  <c r="AL1117" i="4"/>
  <c r="AK1117" i="4"/>
  <c r="AJ1117" i="4"/>
  <c r="AI1117" i="4"/>
  <c r="AH1117" i="4"/>
  <c r="AG1117" i="4"/>
  <c r="AF1117" i="4"/>
  <c r="AE1117" i="4"/>
  <c r="AD1117" i="4"/>
  <c r="AC1117" i="4"/>
  <c r="AB1117" i="4"/>
  <c r="AA1117" i="4"/>
  <c r="AL1116" i="4"/>
  <c r="AK1116" i="4"/>
  <c r="AJ1116" i="4"/>
  <c r="AI1116" i="4"/>
  <c r="AH1116" i="4"/>
  <c r="AG1116" i="4"/>
  <c r="AF1116" i="4"/>
  <c r="AE1116" i="4"/>
  <c r="AD1116" i="4"/>
  <c r="AC1116" i="4"/>
  <c r="AB1116" i="4"/>
  <c r="AA1116" i="4"/>
  <c r="AL1115" i="4"/>
  <c r="AK1115" i="4"/>
  <c r="AJ1115" i="4"/>
  <c r="AI1115" i="4"/>
  <c r="AH1115" i="4"/>
  <c r="AG1115" i="4"/>
  <c r="AF1115" i="4"/>
  <c r="AE1115" i="4"/>
  <c r="AD1115" i="4"/>
  <c r="AC1115" i="4"/>
  <c r="AB1115" i="4"/>
  <c r="AA1115" i="4"/>
  <c r="AL1114" i="4"/>
  <c r="AK1114" i="4"/>
  <c r="AJ1114" i="4"/>
  <c r="AI1114" i="4"/>
  <c r="AH1114" i="4"/>
  <c r="AG1114" i="4"/>
  <c r="AF1114" i="4"/>
  <c r="AE1114" i="4"/>
  <c r="AD1114" i="4"/>
  <c r="AC1114" i="4"/>
  <c r="AB1114" i="4"/>
  <c r="AA1114" i="4"/>
  <c r="AL1113" i="4"/>
  <c r="AK1113" i="4"/>
  <c r="AJ1113" i="4"/>
  <c r="AI1113" i="4"/>
  <c r="AH1113" i="4"/>
  <c r="AG1113" i="4"/>
  <c r="AF1113" i="4"/>
  <c r="AE1113" i="4"/>
  <c r="AD1113" i="4"/>
  <c r="AC1113" i="4"/>
  <c r="AB1113" i="4"/>
  <c r="AA1113" i="4"/>
  <c r="AL1112" i="4"/>
  <c r="AK1112" i="4"/>
  <c r="AJ1112" i="4"/>
  <c r="AI1112" i="4"/>
  <c r="AH1112" i="4"/>
  <c r="AG1112" i="4"/>
  <c r="AF1112" i="4"/>
  <c r="AE1112" i="4"/>
  <c r="AD1112" i="4"/>
  <c r="AC1112" i="4"/>
  <c r="AB1112" i="4"/>
  <c r="AA1112" i="4"/>
  <c r="AL1111" i="4"/>
  <c r="AK1111" i="4"/>
  <c r="AJ1111" i="4"/>
  <c r="AI1111" i="4"/>
  <c r="AH1111" i="4"/>
  <c r="AG1111" i="4"/>
  <c r="AF1111" i="4"/>
  <c r="AE1111" i="4"/>
  <c r="AD1111" i="4"/>
  <c r="AC1111" i="4"/>
  <c r="AB1111" i="4"/>
  <c r="AA1111" i="4"/>
  <c r="AL1110" i="4"/>
  <c r="AK1110" i="4"/>
  <c r="AJ1110" i="4"/>
  <c r="AI1110" i="4"/>
  <c r="AH1110" i="4"/>
  <c r="AG1110" i="4"/>
  <c r="AF1110" i="4"/>
  <c r="AE1110" i="4"/>
  <c r="AD1110" i="4"/>
  <c r="AC1110" i="4"/>
  <c r="AB1110" i="4"/>
  <c r="AA1110" i="4"/>
  <c r="AL1109" i="4"/>
  <c r="AK1109" i="4"/>
  <c r="AJ1109" i="4"/>
  <c r="AI1109" i="4"/>
  <c r="AH1109" i="4"/>
  <c r="AG1109" i="4"/>
  <c r="AF1109" i="4"/>
  <c r="AE1109" i="4"/>
  <c r="AD1109" i="4"/>
  <c r="AC1109" i="4"/>
  <c r="AB1109" i="4"/>
  <c r="AA1109" i="4"/>
  <c r="AL1108" i="4"/>
  <c r="AK1108" i="4"/>
  <c r="AJ1108" i="4"/>
  <c r="AI1108" i="4"/>
  <c r="AH1108" i="4"/>
  <c r="AG1108" i="4"/>
  <c r="AF1108" i="4"/>
  <c r="AE1108" i="4"/>
  <c r="AD1108" i="4"/>
  <c r="AC1108" i="4"/>
  <c r="AB1108" i="4"/>
  <c r="AA1108" i="4"/>
  <c r="AL1107" i="4"/>
  <c r="AK1107" i="4"/>
  <c r="AJ1107" i="4"/>
  <c r="AI1107" i="4"/>
  <c r="AH1107" i="4"/>
  <c r="AG1107" i="4"/>
  <c r="AF1107" i="4"/>
  <c r="AE1107" i="4"/>
  <c r="AD1107" i="4"/>
  <c r="AC1107" i="4"/>
  <c r="AB1107" i="4"/>
  <c r="AA1107" i="4"/>
  <c r="AL1106" i="4"/>
  <c r="AK1106" i="4"/>
  <c r="AJ1106" i="4"/>
  <c r="AI1106" i="4"/>
  <c r="AH1106" i="4"/>
  <c r="AG1106" i="4"/>
  <c r="AF1106" i="4"/>
  <c r="AE1106" i="4"/>
  <c r="AD1106" i="4"/>
  <c r="AC1106" i="4"/>
  <c r="AB1106" i="4"/>
  <c r="AA1106" i="4"/>
  <c r="AL1105" i="4"/>
  <c r="AK1105" i="4"/>
  <c r="AJ1105" i="4"/>
  <c r="AI1105" i="4"/>
  <c r="AH1105" i="4"/>
  <c r="AG1105" i="4"/>
  <c r="AF1105" i="4"/>
  <c r="AE1105" i="4"/>
  <c r="AD1105" i="4"/>
  <c r="AC1105" i="4"/>
  <c r="AB1105" i="4"/>
  <c r="AA1105" i="4"/>
  <c r="AL1104" i="4"/>
  <c r="AK1104" i="4"/>
  <c r="AJ1104" i="4"/>
  <c r="AI1104" i="4"/>
  <c r="AH1104" i="4"/>
  <c r="AG1104" i="4"/>
  <c r="AF1104" i="4"/>
  <c r="AE1104" i="4"/>
  <c r="AD1104" i="4"/>
  <c r="AC1104" i="4"/>
  <c r="AB1104" i="4"/>
  <c r="AA1104" i="4"/>
  <c r="AL1103" i="4"/>
  <c r="AK1103" i="4"/>
  <c r="AJ1103" i="4"/>
  <c r="AI1103" i="4"/>
  <c r="AH1103" i="4"/>
  <c r="AG1103" i="4"/>
  <c r="AF1103" i="4"/>
  <c r="AE1103" i="4"/>
  <c r="AD1103" i="4"/>
  <c r="AC1103" i="4"/>
  <c r="AB1103" i="4"/>
  <c r="AA1103" i="4"/>
  <c r="AL1102" i="4"/>
  <c r="AK1102" i="4"/>
  <c r="AJ1102" i="4"/>
  <c r="AI1102" i="4"/>
  <c r="AH1102" i="4"/>
  <c r="AG1102" i="4"/>
  <c r="AF1102" i="4"/>
  <c r="AE1102" i="4"/>
  <c r="AD1102" i="4"/>
  <c r="AC1102" i="4"/>
  <c r="AB1102" i="4"/>
  <c r="AA1102" i="4"/>
  <c r="AL1101" i="4"/>
  <c r="AK1101" i="4"/>
  <c r="AJ1101" i="4"/>
  <c r="AI1101" i="4"/>
  <c r="AH1101" i="4"/>
  <c r="AG1101" i="4"/>
  <c r="AF1101" i="4"/>
  <c r="AE1101" i="4"/>
  <c r="AD1101" i="4"/>
  <c r="AC1101" i="4"/>
  <c r="AB1101" i="4"/>
  <c r="AA1101" i="4"/>
  <c r="AL1100" i="4"/>
  <c r="AK1100" i="4"/>
  <c r="AJ1100" i="4"/>
  <c r="AI1100" i="4"/>
  <c r="AH1100" i="4"/>
  <c r="AG1100" i="4"/>
  <c r="AF1100" i="4"/>
  <c r="AE1100" i="4"/>
  <c r="AD1100" i="4"/>
  <c r="AC1100" i="4"/>
  <c r="AB1100" i="4"/>
  <c r="AA1100" i="4"/>
  <c r="AL1099" i="4"/>
  <c r="AK1099" i="4"/>
  <c r="AJ1099" i="4"/>
  <c r="AI1099" i="4"/>
  <c r="AH1099" i="4"/>
  <c r="AG1099" i="4"/>
  <c r="AF1099" i="4"/>
  <c r="AE1099" i="4"/>
  <c r="AD1099" i="4"/>
  <c r="AC1099" i="4"/>
  <c r="AB1099" i="4"/>
  <c r="AA1099" i="4"/>
  <c r="AL1098" i="4"/>
  <c r="AK1098" i="4"/>
  <c r="AJ1098" i="4"/>
  <c r="AI1098" i="4"/>
  <c r="AH1098" i="4"/>
  <c r="AG1098" i="4"/>
  <c r="AF1098" i="4"/>
  <c r="AE1098" i="4"/>
  <c r="AD1098" i="4"/>
  <c r="AC1098" i="4"/>
  <c r="AB1098" i="4"/>
  <c r="AA1098" i="4"/>
  <c r="AL1097" i="4"/>
  <c r="AK1097" i="4"/>
  <c r="AJ1097" i="4"/>
  <c r="AI1097" i="4"/>
  <c r="AH1097" i="4"/>
  <c r="AG1097" i="4"/>
  <c r="AF1097" i="4"/>
  <c r="AE1097" i="4"/>
  <c r="AD1097" i="4"/>
  <c r="AC1097" i="4"/>
  <c r="AB1097" i="4"/>
  <c r="AA1097" i="4"/>
  <c r="AL1096" i="4"/>
  <c r="AK1096" i="4"/>
  <c r="AJ1096" i="4"/>
  <c r="AI1096" i="4"/>
  <c r="AH1096" i="4"/>
  <c r="AG1096" i="4"/>
  <c r="AF1096" i="4"/>
  <c r="AE1096" i="4"/>
  <c r="AD1096" i="4"/>
  <c r="AC1096" i="4"/>
  <c r="AB1096" i="4"/>
  <c r="AA1096" i="4"/>
  <c r="AL1095" i="4"/>
  <c r="AK1095" i="4"/>
  <c r="AJ1095" i="4"/>
  <c r="AI1095" i="4"/>
  <c r="AH1095" i="4"/>
  <c r="AG1095" i="4"/>
  <c r="AF1095" i="4"/>
  <c r="AE1095" i="4"/>
  <c r="AD1095" i="4"/>
  <c r="AC1095" i="4"/>
  <c r="AB1095" i="4"/>
  <c r="AA1095" i="4"/>
  <c r="AL1094" i="4"/>
  <c r="AK1094" i="4"/>
  <c r="AJ1094" i="4"/>
  <c r="AI1094" i="4"/>
  <c r="AH1094" i="4"/>
  <c r="AG1094" i="4"/>
  <c r="AF1094" i="4"/>
  <c r="AE1094" i="4"/>
  <c r="AD1094" i="4"/>
  <c r="AC1094" i="4"/>
  <c r="AB1094" i="4"/>
  <c r="AA1094" i="4"/>
  <c r="AL1093" i="4"/>
  <c r="AK1093" i="4"/>
  <c r="AJ1093" i="4"/>
  <c r="AI1093" i="4"/>
  <c r="AH1093" i="4"/>
  <c r="AG1093" i="4"/>
  <c r="AF1093" i="4"/>
  <c r="AE1093" i="4"/>
  <c r="AD1093" i="4"/>
  <c r="AC1093" i="4"/>
  <c r="AB1093" i="4"/>
  <c r="AA1093" i="4"/>
  <c r="AL1092" i="4"/>
  <c r="AK1092" i="4"/>
  <c r="AJ1092" i="4"/>
  <c r="AI1092" i="4"/>
  <c r="AH1092" i="4"/>
  <c r="AG1092" i="4"/>
  <c r="AF1092" i="4"/>
  <c r="AE1092" i="4"/>
  <c r="AD1092" i="4"/>
  <c r="AC1092" i="4"/>
  <c r="AB1092" i="4"/>
  <c r="AA1092" i="4"/>
  <c r="AL1091" i="4"/>
  <c r="AK1091" i="4"/>
  <c r="AJ1091" i="4"/>
  <c r="AI1091" i="4"/>
  <c r="AH1091" i="4"/>
  <c r="AG1091" i="4"/>
  <c r="AF1091" i="4"/>
  <c r="AE1091" i="4"/>
  <c r="AD1091" i="4"/>
  <c r="AC1091" i="4"/>
  <c r="AB1091" i="4"/>
  <c r="AA1091" i="4"/>
  <c r="AL1090" i="4"/>
  <c r="AK1090" i="4"/>
  <c r="AJ1090" i="4"/>
  <c r="AI1090" i="4"/>
  <c r="AH1090" i="4"/>
  <c r="AG1090" i="4"/>
  <c r="AF1090" i="4"/>
  <c r="AE1090" i="4"/>
  <c r="AD1090" i="4"/>
  <c r="AC1090" i="4"/>
  <c r="AB1090" i="4"/>
  <c r="AA1090" i="4"/>
  <c r="AL1089" i="4"/>
  <c r="AK1089" i="4"/>
  <c r="AJ1089" i="4"/>
  <c r="AI1089" i="4"/>
  <c r="AH1089" i="4"/>
  <c r="AG1089" i="4"/>
  <c r="AF1089" i="4"/>
  <c r="AE1089" i="4"/>
  <c r="AD1089" i="4"/>
  <c r="AC1089" i="4"/>
  <c r="AB1089" i="4"/>
  <c r="AA1089" i="4"/>
  <c r="AL1088" i="4"/>
  <c r="AK1088" i="4"/>
  <c r="AJ1088" i="4"/>
  <c r="AI1088" i="4"/>
  <c r="AH1088" i="4"/>
  <c r="AG1088" i="4"/>
  <c r="AF1088" i="4"/>
  <c r="AE1088" i="4"/>
  <c r="AD1088" i="4"/>
  <c r="AC1088" i="4"/>
  <c r="AB1088" i="4"/>
  <c r="AA1088" i="4"/>
  <c r="AL1087" i="4"/>
  <c r="AK1087" i="4"/>
  <c r="AJ1087" i="4"/>
  <c r="AI1087" i="4"/>
  <c r="AH1087" i="4"/>
  <c r="AG1087" i="4"/>
  <c r="AF1087" i="4"/>
  <c r="AE1087" i="4"/>
  <c r="AD1087" i="4"/>
  <c r="AC1087" i="4"/>
  <c r="AB1087" i="4"/>
  <c r="AA1087" i="4"/>
  <c r="AL1086" i="4"/>
  <c r="AK1086" i="4"/>
  <c r="AJ1086" i="4"/>
  <c r="AI1086" i="4"/>
  <c r="AH1086" i="4"/>
  <c r="AG1086" i="4"/>
  <c r="AF1086" i="4"/>
  <c r="AE1086" i="4"/>
  <c r="AD1086" i="4"/>
  <c r="AC1086" i="4"/>
  <c r="AB1086" i="4"/>
  <c r="AA1086" i="4"/>
  <c r="AL1085" i="4"/>
  <c r="AK1085" i="4"/>
  <c r="AJ1085" i="4"/>
  <c r="AI1085" i="4"/>
  <c r="AH1085" i="4"/>
  <c r="AG1085" i="4"/>
  <c r="AF1085" i="4"/>
  <c r="AE1085" i="4"/>
  <c r="AD1085" i="4"/>
  <c r="AC1085" i="4"/>
  <c r="AB1085" i="4"/>
  <c r="AA1085" i="4"/>
  <c r="AL1084" i="4"/>
  <c r="AK1084" i="4"/>
  <c r="AJ1084" i="4"/>
  <c r="AI1084" i="4"/>
  <c r="AH1084" i="4"/>
  <c r="AG1084" i="4"/>
  <c r="AF1084" i="4"/>
  <c r="AE1084" i="4"/>
  <c r="AD1084" i="4"/>
  <c r="AC1084" i="4"/>
  <c r="AB1084" i="4"/>
  <c r="AA1084" i="4"/>
  <c r="AL1083" i="4"/>
  <c r="AK1083" i="4"/>
  <c r="AJ1083" i="4"/>
  <c r="AI1083" i="4"/>
  <c r="AH1083" i="4"/>
  <c r="AG1083" i="4"/>
  <c r="AF1083" i="4"/>
  <c r="AE1083" i="4"/>
  <c r="AD1083" i="4"/>
  <c r="AC1083" i="4"/>
  <c r="AB1083" i="4"/>
  <c r="AA1083" i="4"/>
  <c r="AL1082" i="4"/>
  <c r="AK1082" i="4"/>
  <c r="AJ1082" i="4"/>
  <c r="AI1082" i="4"/>
  <c r="AH1082" i="4"/>
  <c r="AG1082" i="4"/>
  <c r="AF1082" i="4"/>
  <c r="AE1082" i="4"/>
  <c r="AD1082" i="4"/>
  <c r="AC1082" i="4"/>
  <c r="AB1082" i="4"/>
  <c r="AA1082" i="4"/>
  <c r="AL1081" i="4"/>
  <c r="AK1081" i="4"/>
  <c r="AJ1081" i="4"/>
  <c r="AI1081" i="4"/>
  <c r="AH1081" i="4"/>
  <c r="AG1081" i="4"/>
  <c r="AF1081" i="4"/>
  <c r="AE1081" i="4"/>
  <c r="AD1081" i="4"/>
  <c r="AC1081" i="4"/>
  <c r="AB1081" i="4"/>
  <c r="AA1081" i="4"/>
  <c r="AL1080" i="4"/>
  <c r="AK1080" i="4"/>
  <c r="AJ1080" i="4"/>
  <c r="AI1080" i="4"/>
  <c r="AH1080" i="4"/>
  <c r="AG1080" i="4"/>
  <c r="AF1080" i="4"/>
  <c r="AE1080" i="4"/>
  <c r="AD1080" i="4"/>
  <c r="AC1080" i="4"/>
  <c r="AB1080" i="4"/>
  <c r="AA1080" i="4"/>
  <c r="AL1079" i="4"/>
  <c r="AK1079" i="4"/>
  <c r="AJ1079" i="4"/>
  <c r="AI1079" i="4"/>
  <c r="AH1079" i="4"/>
  <c r="AG1079" i="4"/>
  <c r="AF1079" i="4"/>
  <c r="AE1079" i="4"/>
  <c r="AD1079" i="4"/>
  <c r="AC1079" i="4"/>
  <c r="AB1079" i="4"/>
  <c r="AA1079" i="4"/>
  <c r="AL1078" i="4"/>
  <c r="AK1078" i="4"/>
  <c r="AJ1078" i="4"/>
  <c r="AI1078" i="4"/>
  <c r="AH1078" i="4"/>
  <c r="AG1078" i="4"/>
  <c r="AF1078" i="4"/>
  <c r="AE1078" i="4"/>
  <c r="AD1078" i="4"/>
  <c r="AC1078" i="4"/>
  <c r="AB1078" i="4"/>
  <c r="AA1078" i="4"/>
  <c r="AL1077" i="4"/>
  <c r="AK1077" i="4"/>
  <c r="AJ1077" i="4"/>
  <c r="AI1077" i="4"/>
  <c r="AH1077" i="4"/>
  <c r="AG1077" i="4"/>
  <c r="AF1077" i="4"/>
  <c r="AE1077" i="4"/>
  <c r="AD1077" i="4"/>
  <c r="AC1077" i="4"/>
  <c r="AB1077" i="4"/>
  <c r="AA1077" i="4"/>
  <c r="AL1076" i="4"/>
  <c r="AK1076" i="4"/>
  <c r="AJ1076" i="4"/>
  <c r="AI1076" i="4"/>
  <c r="AH1076" i="4"/>
  <c r="AG1076" i="4"/>
  <c r="AF1076" i="4"/>
  <c r="AE1076" i="4"/>
  <c r="AD1076" i="4"/>
  <c r="AC1076" i="4"/>
  <c r="AB1076" i="4"/>
  <c r="AA1076" i="4"/>
  <c r="AL1075" i="4"/>
  <c r="AK1075" i="4"/>
  <c r="AJ1075" i="4"/>
  <c r="AI1075" i="4"/>
  <c r="AH1075" i="4"/>
  <c r="AG1075" i="4"/>
  <c r="AF1075" i="4"/>
  <c r="AE1075" i="4"/>
  <c r="AD1075" i="4"/>
  <c r="AC1075" i="4"/>
  <c r="AB1075" i="4"/>
  <c r="AA1075" i="4"/>
  <c r="AL1074" i="4"/>
  <c r="AK1074" i="4"/>
  <c r="AJ1074" i="4"/>
  <c r="AI1074" i="4"/>
  <c r="AH1074" i="4"/>
  <c r="AG1074" i="4"/>
  <c r="AF1074" i="4"/>
  <c r="AE1074" i="4"/>
  <c r="AD1074" i="4"/>
  <c r="AC1074" i="4"/>
  <c r="AB1074" i="4"/>
  <c r="AA1074" i="4"/>
  <c r="AL1073" i="4"/>
  <c r="AK1073" i="4"/>
  <c r="AJ1073" i="4"/>
  <c r="AI1073" i="4"/>
  <c r="AH1073" i="4"/>
  <c r="AG1073" i="4"/>
  <c r="AF1073" i="4"/>
  <c r="AE1073" i="4"/>
  <c r="AD1073" i="4"/>
  <c r="AC1073" i="4"/>
  <c r="AB1073" i="4"/>
  <c r="AA1073" i="4"/>
  <c r="AL1072" i="4"/>
  <c r="AK1072" i="4"/>
  <c r="AJ1072" i="4"/>
  <c r="AI1072" i="4"/>
  <c r="AH1072" i="4"/>
  <c r="AG1072" i="4"/>
  <c r="AF1072" i="4"/>
  <c r="AE1072" i="4"/>
  <c r="AD1072" i="4"/>
  <c r="AC1072" i="4"/>
  <c r="AB1072" i="4"/>
  <c r="AA1072" i="4"/>
  <c r="AL1071" i="4"/>
  <c r="AK1071" i="4"/>
  <c r="AJ1071" i="4"/>
  <c r="AI1071" i="4"/>
  <c r="AH1071" i="4"/>
  <c r="AG1071" i="4"/>
  <c r="AF1071" i="4"/>
  <c r="AE1071" i="4"/>
  <c r="AD1071" i="4"/>
  <c r="AC1071" i="4"/>
  <c r="AB1071" i="4"/>
  <c r="AA1071" i="4"/>
  <c r="AL1070" i="4"/>
  <c r="AK1070" i="4"/>
  <c r="AJ1070" i="4"/>
  <c r="AI1070" i="4"/>
  <c r="AH1070" i="4"/>
  <c r="AG1070" i="4"/>
  <c r="AF1070" i="4"/>
  <c r="AE1070" i="4"/>
  <c r="AD1070" i="4"/>
  <c r="AC1070" i="4"/>
  <c r="AB1070" i="4"/>
  <c r="AA1070" i="4"/>
  <c r="AL1069" i="4"/>
  <c r="AK1069" i="4"/>
  <c r="AJ1069" i="4"/>
  <c r="AI1069" i="4"/>
  <c r="AH1069" i="4"/>
  <c r="AG1069" i="4"/>
  <c r="AF1069" i="4"/>
  <c r="AE1069" i="4"/>
  <c r="AD1069" i="4"/>
  <c r="AC1069" i="4"/>
  <c r="AB1069" i="4"/>
  <c r="AA1069" i="4"/>
  <c r="AL1068" i="4"/>
  <c r="AK1068" i="4"/>
  <c r="AJ1068" i="4"/>
  <c r="AI1068" i="4"/>
  <c r="AH1068" i="4"/>
  <c r="AG1068" i="4"/>
  <c r="AF1068" i="4"/>
  <c r="AE1068" i="4"/>
  <c r="AD1068" i="4"/>
  <c r="AC1068" i="4"/>
  <c r="AB1068" i="4"/>
  <c r="AA1068" i="4"/>
  <c r="AL1067" i="4"/>
  <c r="AK1067" i="4"/>
  <c r="AJ1067" i="4"/>
  <c r="AI1067" i="4"/>
  <c r="AH1067" i="4"/>
  <c r="AG1067" i="4"/>
  <c r="AF1067" i="4"/>
  <c r="AE1067" i="4"/>
  <c r="AD1067" i="4"/>
  <c r="AC1067" i="4"/>
  <c r="AB1067" i="4"/>
  <c r="AA1067" i="4"/>
  <c r="AL1066" i="4"/>
  <c r="AK1066" i="4"/>
  <c r="AJ1066" i="4"/>
  <c r="AI1066" i="4"/>
  <c r="AH1066" i="4"/>
  <c r="AG1066" i="4"/>
  <c r="AF1066" i="4"/>
  <c r="AE1066" i="4"/>
  <c r="AD1066" i="4"/>
  <c r="AC1066" i="4"/>
  <c r="AB1066" i="4"/>
  <c r="AA1066" i="4"/>
  <c r="AL1065" i="4"/>
  <c r="AK1065" i="4"/>
  <c r="AJ1065" i="4"/>
  <c r="AI1065" i="4"/>
  <c r="AH1065" i="4"/>
  <c r="AG1065" i="4"/>
  <c r="AF1065" i="4"/>
  <c r="AE1065" i="4"/>
  <c r="AD1065" i="4"/>
  <c r="AC1065" i="4"/>
  <c r="AB1065" i="4"/>
  <c r="AA1065" i="4"/>
  <c r="AL1064" i="4"/>
  <c r="AK1064" i="4"/>
  <c r="AJ1064" i="4"/>
  <c r="AI1064" i="4"/>
  <c r="AH1064" i="4"/>
  <c r="AG1064" i="4"/>
  <c r="AF1064" i="4"/>
  <c r="AE1064" i="4"/>
  <c r="AD1064" i="4"/>
  <c r="AC1064" i="4"/>
  <c r="AB1064" i="4"/>
  <c r="AA1064" i="4"/>
  <c r="AL1063" i="4"/>
  <c r="AK1063" i="4"/>
  <c r="AJ1063" i="4"/>
  <c r="AI1063" i="4"/>
  <c r="AH1063" i="4"/>
  <c r="AG1063" i="4"/>
  <c r="AF1063" i="4"/>
  <c r="AE1063" i="4"/>
  <c r="AD1063" i="4"/>
  <c r="AC1063" i="4"/>
  <c r="AB1063" i="4"/>
  <c r="AA1063" i="4"/>
  <c r="AL1062" i="4"/>
  <c r="AK1062" i="4"/>
  <c r="AJ1062" i="4"/>
  <c r="AI1062" i="4"/>
  <c r="AH1062" i="4"/>
  <c r="AG1062" i="4"/>
  <c r="AF1062" i="4"/>
  <c r="AE1062" i="4"/>
  <c r="AD1062" i="4"/>
  <c r="AC1062" i="4"/>
  <c r="AB1062" i="4"/>
  <c r="AA1062" i="4"/>
  <c r="AL1061" i="4"/>
  <c r="AK1061" i="4"/>
  <c r="AJ1061" i="4"/>
  <c r="AI1061" i="4"/>
  <c r="AH1061" i="4"/>
  <c r="AG1061" i="4"/>
  <c r="AF1061" i="4"/>
  <c r="AE1061" i="4"/>
  <c r="AD1061" i="4"/>
  <c r="AC1061" i="4"/>
  <c r="AB1061" i="4"/>
  <c r="AA1061" i="4"/>
  <c r="AL1060" i="4"/>
  <c r="AK1060" i="4"/>
  <c r="AJ1060" i="4"/>
  <c r="AI1060" i="4"/>
  <c r="AH1060" i="4"/>
  <c r="AG1060" i="4"/>
  <c r="AF1060" i="4"/>
  <c r="AE1060" i="4"/>
  <c r="AD1060" i="4"/>
  <c r="AC1060" i="4"/>
  <c r="AB1060" i="4"/>
  <c r="AA1060" i="4"/>
  <c r="AL1059" i="4"/>
  <c r="AK1059" i="4"/>
  <c r="AJ1059" i="4"/>
  <c r="AI1059" i="4"/>
  <c r="AH1059" i="4"/>
  <c r="AG1059" i="4"/>
  <c r="AF1059" i="4"/>
  <c r="AE1059" i="4"/>
  <c r="AD1059" i="4"/>
  <c r="AC1059" i="4"/>
  <c r="AB1059" i="4"/>
  <c r="AA1059" i="4"/>
  <c r="AL1058" i="4"/>
  <c r="AK1058" i="4"/>
  <c r="AJ1058" i="4"/>
  <c r="AI1058" i="4"/>
  <c r="AH1058" i="4"/>
  <c r="AG1058" i="4"/>
  <c r="AF1058" i="4"/>
  <c r="AE1058" i="4"/>
  <c r="AD1058" i="4"/>
  <c r="AC1058" i="4"/>
  <c r="AB1058" i="4"/>
  <c r="AA1058" i="4"/>
  <c r="AL1057" i="4"/>
  <c r="AK1057" i="4"/>
  <c r="AJ1057" i="4"/>
  <c r="AI1057" i="4"/>
  <c r="AH1057" i="4"/>
  <c r="AG1057" i="4"/>
  <c r="AF1057" i="4"/>
  <c r="AE1057" i="4"/>
  <c r="AD1057" i="4"/>
  <c r="AC1057" i="4"/>
  <c r="AB1057" i="4"/>
  <c r="AA1057" i="4"/>
  <c r="AL1056" i="4"/>
  <c r="AK1056" i="4"/>
  <c r="AJ1056" i="4"/>
  <c r="AI1056" i="4"/>
  <c r="AH1056" i="4"/>
  <c r="AG1056" i="4"/>
  <c r="AF1056" i="4"/>
  <c r="AE1056" i="4"/>
  <c r="AD1056" i="4"/>
  <c r="AC1056" i="4"/>
  <c r="AB1056" i="4"/>
  <c r="AA1056" i="4"/>
  <c r="AL1055" i="4"/>
  <c r="AK1055" i="4"/>
  <c r="AJ1055" i="4"/>
  <c r="AI1055" i="4"/>
  <c r="AH1055" i="4"/>
  <c r="AG1055" i="4"/>
  <c r="AF1055" i="4"/>
  <c r="AE1055" i="4"/>
  <c r="AD1055" i="4"/>
  <c r="AC1055" i="4"/>
  <c r="AB1055" i="4"/>
  <c r="AA1055" i="4"/>
  <c r="AL1054" i="4"/>
  <c r="AK1054" i="4"/>
  <c r="AJ1054" i="4"/>
  <c r="AI1054" i="4"/>
  <c r="AH1054" i="4"/>
  <c r="AG1054" i="4"/>
  <c r="AF1054" i="4"/>
  <c r="AE1054" i="4"/>
  <c r="AD1054" i="4"/>
  <c r="AC1054" i="4"/>
  <c r="AB1054" i="4"/>
  <c r="AA1054" i="4"/>
  <c r="AL1053" i="4"/>
  <c r="AK1053" i="4"/>
  <c r="AJ1053" i="4"/>
  <c r="AI1053" i="4"/>
  <c r="AH1053" i="4"/>
  <c r="AG1053" i="4"/>
  <c r="AF1053" i="4"/>
  <c r="AE1053" i="4"/>
  <c r="AD1053" i="4"/>
  <c r="AC1053" i="4"/>
  <c r="AB1053" i="4"/>
  <c r="AA1053" i="4"/>
  <c r="AL1052" i="4"/>
  <c r="AK1052" i="4"/>
  <c r="AJ1052" i="4"/>
  <c r="AI1052" i="4"/>
  <c r="AH1052" i="4"/>
  <c r="AG1052" i="4"/>
  <c r="AF1052" i="4"/>
  <c r="AE1052" i="4"/>
  <c r="AD1052" i="4"/>
  <c r="AC1052" i="4"/>
  <c r="AB1052" i="4"/>
  <c r="AA1052" i="4"/>
  <c r="AL1051" i="4"/>
  <c r="AK1051" i="4"/>
  <c r="AJ1051" i="4"/>
  <c r="AI1051" i="4"/>
  <c r="AH1051" i="4"/>
  <c r="AG1051" i="4"/>
  <c r="AF1051" i="4"/>
  <c r="AE1051" i="4"/>
  <c r="AD1051" i="4"/>
  <c r="AC1051" i="4"/>
  <c r="AB1051" i="4"/>
  <c r="AA1051" i="4"/>
  <c r="AL1050" i="4"/>
  <c r="AK1050" i="4"/>
  <c r="AJ1050" i="4"/>
  <c r="AI1050" i="4"/>
  <c r="AH1050" i="4"/>
  <c r="AG1050" i="4"/>
  <c r="AF1050" i="4"/>
  <c r="AE1050" i="4"/>
  <c r="AD1050" i="4"/>
  <c r="AC1050" i="4"/>
  <c r="AB1050" i="4"/>
  <c r="AA1050" i="4"/>
  <c r="AL1049" i="4"/>
  <c r="AK1049" i="4"/>
  <c r="AJ1049" i="4"/>
  <c r="AI1049" i="4"/>
  <c r="AH1049" i="4"/>
  <c r="AG1049" i="4"/>
  <c r="AF1049" i="4"/>
  <c r="AE1049" i="4"/>
  <c r="AD1049" i="4"/>
  <c r="AC1049" i="4"/>
  <c r="AB1049" i="4"/>
  <c r="AA1049" i="4"/>
  <c r="AL1048" i="4"/>
  <c r="AK1048" i="4"/>
  <c r="AJ1048" i="4"/>
  <c r="AI1048" i="4"/>
  <c r="AH1048" i="4"/>
  <c r="AG1048" i="4"/>
  <c r="AF1048" i="4"/>
  <c r="AE1048" i="4"/>
  <c r="AD1048" i="4"/>
  <c r="AC1048" i="4"/>
  <c r="AB1048" i="4"/>
  <c r="AA1048" i="4"/>
  <c r="AL1047" i="4"/>
  <c r="AK1047" i="4"/>
  <c r="AJ1047" i="4"/>
  <c r="AI1047" i="4"/>
  <c r="AH1047" i="4"/>
  <c r="AG1047" i="4"/>
  <c r="AF1047" i="4"/>
  <c r="AE1047" i="4"/>
  <c r="AD1047" i="4"/>
  <c r="AC1047" i="4"/>
  <c r="AB1047" i="4"/>
  <c r="AA1047" i="4"/>
  <c r="AL1046" i="4"/>
  <c r="AK1046" i="4"/>
  <c r="AJ1046" i="4"/>
  <c r="AI1046" i="4"/>
  <c r="AH1046" i="4"/>
  <c r="AG1046" i="4"/>
  <c r="AF1046" i="4"/>
  <c r="AE1046" i="4"/>
  <c r="AD1046" i="4"/>
  <c r="AC1046" i="4"/>
  <c r="AB1046" i="4"/>
  <c r="AA1046" i="4"/>
  <c r="AL1045" i="4"/>
  <c r="AK1045" i="4"/>
  <c r="AJ1045" i="4"/>
  <c r="AI1045" i="4"/>
  <c r="AH1045" i="4"/>
  <c r="AG1045" i="4"/>
  <c r="AF1045" i="4"/>
  <c r="AE1045" i="4"/>
  <c r="AD1045" i="4"/>
  <c r="AC1045" i="4"/>
  <c r="AB1045" i="4"/>
  <c r="AA1045" i="4"/>
  <c r="AL1044" i="4"/>
  <c r="AK1044" i="4"/>
  <c r="AJ1044" i="4"/>
  <c r="AI1044" i="4"/>
  <c r="AH1044" i="4"/>
  <c r="AG1044" i="4"/>
  <c r="AF1044" i="4"/>
  <c r="AE1044" i="4"/>
  <c r="AD1044" i="4"/>
  <c r="AC1044" i="4"/>
  <c r="AB1044" i="4"/>
  <c r="AA1044" i="4"/>
  <c r="AL1043" i="4"/>
  <c r="AK1043" i="4"/>
  <c r="AJ1043" i="4"/>
  <c r="AI1043" i="4"/>
  <c r="AH1043" i="4"/>
  <c r="AG1043" i="4"/>
  <c r="AF1043" i="4"/>
  <c r="AE1043" i="4"/>
  <c r="AD1043" i="4"/>
  <c r="AC1043" i="4"/>
  <c r="AB1043" i="4"/>
  <c r="AA1043" i="4"/>
  <c r="AL1042" i="4"/>
  <c r="AK1042" i="4"/>
  <c r="AJ1042" i="4"/>
  <c r="AI1042" i="4"/>
  <c r="AH1042" i="4"/>
  <c r="AG1042" i="4"/>
  <c r="AF1042" i="4"/>
  <c r="AE1042" i="4"/>
  <c r="AD1042" i="4"/>
  <c r="AC1042" i="4"/>
  <c r="AB1042" i="4"/>
  <c r="AA1042" i="4"/>
  <c r="AL1041" i="4"/>
  <c r="AK1041" i="4"/>
  <c r="AJ1041" i="4"/>
  <c r="AI1041" i="4"/>
  <c r="AH1041" i="4"/>
  <c r="AG1041" i="4"/>
  <c r="AF1041" i="4"/>
  <c r="AE1041" i="4"/>
  <c r="AD1041" i="4"/>
  <c r="AC1041" i="4"/>
  <c r="AB1041" i="4"/>
  <c r="AA1041" i="4"/>
  <c r="AL1040" i="4"/>
  <c r="AK1040" i="4"/>
  <c r="AJ1040" i="4"/>
  <c r="AI1040" i="4"/>
  <c r="AH1040" i="4"/>
  <c r="AG1040" i="4"/>
  <c r="AF1040" i="4"/>
  <c r="AE1040" i="4"/>
  <c r="AD1040" i="4"/>
  <c r="AC1040" i="4"/>
  <c r="AB1040" i="4"/>
  <c r="AA1040" i="4"/>
  <c r="AL1039" i="4"/>
  <c r="AK1039" i="4"/>
  <c r="AJ1039" i="4"/>
  <c r="AI1039" i="4"/>
  <c r="AH1039" i="4"/>
  <c r="AG1039" i="4"/>
  <c r="AF1039" i="4"/>
  <c r="AE1039" i="4"/>
  <c r="AD1039" i="4"/>
  <c r="AC1039" i="4"/>
  <c r="AB1039" i="4"/>
  <c r="AA1039" i="4"/>
  <c r="AL1038" i="4"/>
  <c r="AK1038" i="4"/>
  <c r="AJ1038" i="4"/>
  <c r="AI1038" i="4"/>
  <c r="AH1038" i="4"/>
  <c r="AG1038" i="4"/>
  <c r="AF1038" i="4"/>
  <c r="AE1038" i="4"/>
  <c r="AD1038" i="4"/>
  <c r="AC1038" i="4"/>
  <c r="AB1038" i="4"/>
  <c r="AA1038" i="4"/>
  <c r="AL1037" i="4"/>
  <c r="AK1037" i="4"/>
  <c r="AJ1037" i="4"/>
  <c r="AI1037" i="4"/>
  <c r="AH1037" i="4"/>
  <c r="AG1037" i="4"/>
  <c r="AF1037" i="4"/>
  <c r="AE1037" i="4"/>
  <c r="AD1037" i="4"/>
  <c r="AC1037" i="4"/>
  <c r="AB1037" i="4"/>
  <c r="AA1037" i="4"/>
  <c r="AL1036" i="4"/>
  <c r="AK1036" i="4"/>
  <c r="AJ1036" i="4"/>
  <c r="AI1036" i="4"/>
  <c r="AH1036" i="4"/>
  <c r="AG1036" i="4"/>
  <c r="AF1036" i="4"/>
  <c r="AE1036" i="4"/>
  <c r="AD1036" i="4"/>
  <c r="AC1036" i="4"/>
  <c r="AB1036" i="4"/>
  <c r="AA1036" i="4"/>
  <c r="AL1035" i="4"/>
  <c r="AK1035" i="4"/>
  <c r="AJ1035" i="4"/>
  <c r="AI1035" i="4"/>
  <c r="AH1035" i="4"/>
  <c r="AG1035" i="4"/>
  <c r="AF1035" i="4"/>
  <c r="AE1035" i="4"/>
  <c r="AD1035" i="4"/>
  <c r="AC1035" i="4"/>
  <c r="AB1035" i="4"/>
  <c r="AA1035" i="4"/>
  <c r="AL1034" i="4"/>
  <c r="AK1034" i="4"/>
  <c r="AJ1034" i="4"/>
  <c r="AI1034" i="4"/>
  <c r="AH1034" i="4"/>
  <c r="AG1034" i="4"/>
  <c r="AF1034" i="4"/>
  <c r="AE1034" i="4"/>
  <c r="AD1034" i="4"/>
  <c r="AC1034" i="4"/>
  <c r="AB1034" i="4"/>
  <c r="AA1034" i="4"/>
  <c r="AL1033" i="4"/>
  <c r="AK1033" i="4"/>
  <c r="AJ1033" i="4"/>
  <c r="AI1033" i="4"/>
  <c r="AH1033" i="4"/>
  <c r="AG1033" i="4"/>
  <c r="AF1033" i="4"/>
  <c r="AE1033" i="4"/>
  <c r="AD1033" i="4"/>
  <c r="AC1033" i="4"/>
  <c r="AB1033" i="4"/>
  <c r="AA1033" i="4"/>
  <c r="AL1032" i="4"/>
  <c r="AK1032" i="4"/>
  <c r="AJ1032" i="4"/>
  <c r="AI1032" i="4"/>
  <c r="AH1032" i="4"/>
  <c r="AG1032" i="4"/>
  <c r="AF1032" i="4"/>
  <c r="AE1032" i="4"/>
  <c r="AD1032" i="4"/>
  <c r="AC1032" i="4"/>
  <c r="AB1032" i="4"/>
  <c r="AA1032" i="4"/>
  <c r="AL1031" i="4"/>
  <c r="AK1031" i="4"/>
  <c r="AJ1031" i="4"/>
  <c r="AI1031" i="4"/>
  <c r="AH1031" i="4"/>
  <c r="AG1031" i="4"/>
  <c r="AF1031" i="4"/>
  <c r="AE1031" i="4"/>
  <c r="AD1031" i="4"/>
  <c r="AC1031" i="4"/>
  <c r="AB1031" i="4"/>
  <c r="AA1031" i="4"/>
  <c r="AL1030" i="4"/>
  <c r="AK1030" i="4"/>
  <c r="AJ1030" i="4"/>
  <c r="AI1030" i="4"/>
  <c r="AH1030" i="4"/>
  <c r="AG1030" i="4"/>
  <c r="AF1030" i="4"/>
  <c r="AE1030" i="4"/>
  <c r="AD1030" i="4"/>
  <c r="AC1030" i="4"/>
  <c r="AB1030" i="4"/>
  <c r="AA1030" i="4"/>
  <c r="AL1029" i="4"/>
  <c r="AK1029" i="4"/>
  <c r="AJ1029" i="4"/>
  <c r="AI1029" i="4"/>
  <c r="AH1029" i="4"/>
  <c r="AG1029" i="4"/>
  <c r="AF1029" i="4"/>
  <c r="AE1029" i="4"/>
  <c r="AD1029" i="4"/>
  <c r="AC1029" i="4"/>
  <c r="AB1029" i="4"/>
  <c r="AA1029" i="4"/>
  <c r="AL1028" i="4"/>
  <c r="AK1028" i="4"/>
  <c r="AJ1028" i="4"/>
  <c r="AI1028" i="4"/>
  <c r="AH1028" i="4"/>
  <c r="AG1028" i="4"/>
  <c r="AF1028" i="4"/>
  <c r="AE1028" i="4"/>
  <c r="AD1028" i="4"/>
  <c r="AC1028" i="4"/>
  <c r="AB1028" i="4"/>
  <c r="AA1028" i="4"/>
  <c r="AL1027" i="4"/>
  <c r="AK1027" i="4"/>
  <c r="AJ1027" i="4"/>
  <c r="AI1027" i="4"/>
  <c r="AH1027" i="4"/>
  <c r="AG1027" i="4"/>
  <c r="AF1027" i="4"/>
  <c r="AE1027" i="4"/>
  <c r="AD1027" i="4"/>
  <c r="AC1027" i="4"/>
  <c r="AB1027" i="4"/>
  <c r="AA1027" i="4"/>
  <c r="AL1026" i="4"/>
  <c r="AK1026" i="4"/>
  <c r="AJ1026" i="4"/>
  <c r="AI1026" i="4"/>
  <c r="AH1026" i="4"/>
  <c r="AG1026" i="4"/>
  <c r="AF1026" i="4"/>
  <c r="AE1026" i="4"/>
  <c r="AD1026" i="4"/>
  <c r="AC1026" i="4"/>
  <c r="AB1026" i="4"/>
  <c r="AA1026" i="4"/>
  <c r="AL1025" i="4"/>
  <c r="AK1025" i="4"/>
  <c r="AJ1025" i="4"/>
  <c r="AI1025" i="4"/>
  <c r="AH1025" i="4"/>
  <c r="AG1025" i="4"/>
  <c r="AF1025" i="4"/>
  <c r="AE1025" i="4"/>
  <c r="AD1025" i="4"/>
  <c r="AC1025" i="4"/>
  <c r="AB1025" i="4"/>
  <c r="AA1025" i="4"/>
  <c r="AL1024" i="4"/>
  <c r="AK1024" i="4"/>
  <c r="AJ1024" i="4"/>
  <c r="AI1024" i="4"/>
  <c r="AH1024" i="4"/>
  <c r="AG1024" i="4"/>
  <c r="AF1024" i="4"/>
  <c r="AE1024" i="4"/>
  <c r="AD1024" i="4"/>
  <c r="AC1024" i="4"/>
  <c r="AB1024" i="4"/>
  <c r="AA1024" i="4"/>
  <c r="AL1023" i="4"/>
  <c r="AK1023" i="4"/>
  <c r="AJ1023" i="4"/>
  <c r="AI1023" i="4"/>
  <c r="AH1023" i="4"/>
  <c r="AG1023" i="4"/>
  <c r="AF1023" i="4"/>
  <c r="AE1023" i="4"/>
  <c r="AD1023" i="4"/>
  <c r="AC1023" i="4"/>
  <c r="AB1023" i="4"/>
  <c r="AA1023" i="4"/>
  <c r="AL1022" i="4"/>
  <c r="AK1022" i="4"/>
  <c r="AJ1022" i="4"/>
  <c r="AI1022" i="4"/>
  <c r="AH1022" i="4"/>
  <c r="AG1022" i="4"/>
  <c r="AF1022" i="4"/>
  <c r="AE1022" i="4"/>
  <c r="AD1022" i="4"/>
  <c r="AC1022" i="4"/>
  <c r="AB1022" i="4"/>
  <c r="AA1022" i="4"/>
  <c r="AL1021" i="4"/>
  <c r="AK1021" i="4"/>
  <c r="AJ1021" i="4"/>
  <c r="AI1021" i="4"/>
  <c r="AH1021" i="4"/>
  <c r="AG1021" i="4"/>
  <c r="AF1021" i="4"/>
  <c r="AE1021" i="4"/>
  <c r="AD1021" i="4"/>
  <c r="AC1021" i="4"/>
  <c r="AB1021" i="4"/>
  <c r="AA1021" i="4"/>
  <c r="AL1020" i="4"/>
  <c r="AK1020" i="4"/>
  <c r="AJ1020" i="4"/>
  <c r="AI1020" i="4"/>
  <c r="AH1020" i="4"/>
  <c r="AG1020" i="4"/>
  <c r="AF1020" i="4"/>
  <c r="AE1020" i="4"/>
  <c r="AD1020" i="4"/>
  <c r="AC1020" i="4"/>
  <c r="AB1020" i="4"/>
  <c r="AA1020" i="4"/>
  <c r="AL1019" i="4"/>
  <c r="AK1019" i="4"/>
  <c r="AJ1019" i="4"/>
  <c r="AI1019" i="4"/>
  <c r="AH1019" i="4"/>
  <c r="AG1019" i="4"/>
  <c r="AF1019" i="4"/>
  <c r="AE1019" i="4"/>
  <c r="AD1019" i="4"/>
  <c r="AC1019" i="4"/>
  <c r="AB1019" i="4"/>
  <c r="AA1019" i="4"/>
  <c r="AL1018" i="4"/>
  <c r="AK1018" i="4"/>
  <c r="AJ1018" i="4"/>
  <c r="AI1018" i="4"/>
  <c r="AH1018" i="4"/>
  <c r="AG1018" i="4"/>
  <c r="AF1018" i="4"/>
  <c r="AE1018" i="4"/>
  <c r="AD1018" i="4"/>
  <c r="AC1018" i="4"/>
  <c r="AB1018" i="4"/>
  <c r="AA1018" i="4"/>
  <c r="AL1017" i="4"/>
  <c r="AK1017" i="4"/>
  <c r="AJ1017" i="4"/>
  <c r="AI1017" i="4"/>
  <c r="AH1017" i="4"/>
  <c r="AG1017" i="4"/>
  <c r="AF1017" i="4"/>
  <c r="AE1017" i="4"/>
  <c r="AD1017" i="4"/>
  <c r="AC1017" i="4"/>
  <c r="AB1017" i="4"/>
  <c r="AA1017" i="4"/>
  <c r="AL1016" i="4"/>
  <c r="AK1016" i="4"/>
  <c r="AJ1016" i="4"/>
  <c r="AI1016" i="4"/>
  <c r="AH1016" i="4"/>
  <c r="AG1016" i="4"/>
  <c r="AF1016" i="4"/>
  <c r="AE1016" i="4"/>
  <c r="AD1016" i="4"/>
  <c r="AC1016" i="4"/>
  <c r="AB1016" i="4"/>
  <c r="AA1016" i="4"/>
  <c r="AL1015" i="4"/>
  <c r="AK1015" i="4"/>
  <c r="AJ1015" i="4"/>
  <c r="AI1015" i="4"/>
  <c r="AH1015" i="4"/>
  <c r="AG1015" i="4"/>
  <c r="AF1015" i="4"/>
  <c r="AE1015" i="4"/>
  <c r="AD1015" i="4"/>
  <c r="AC1015" i="4"/>
  <c r="AB1015" i="4"/>
  <c r="AA1015" i="4"/>
  <c r="AL1014" i="4"/>
  <c r="AK1014" i="4"/>
  <c r="AJ1014" i="4"/>
  <c r="AI1014" i="4"/>
  <c r="AH1014" i="4"/>
  <c r="AG1014" i="4"/>
  <c r="AF1014" i="4"/>
  <c r="AE1014" i="4"/>
  <c r="AD1014" i="4"/>
  <c r="AC1014" i="4"/>
  <c r="AB1014" i="4"/>
  <c r="AA1014" i="4"/>
  <c r="AL1013" i="4"/>
  <c r="AK1013" i="4"/>
  <c r="AJ1013" i="4"/>
  <c r="AI1013" i="4"/>
  <c r="AH1013" i="4"/>
  <c r="AG1013" i="4"/>
  <c r="AF1013" i="4"/>
  <c r="AE1013" i="4"/>
  <c r="AD1013" i="4"/>
  <c r="AC1013" i="4"/>
  <c r="AB1013" i="4"/>
  <c r="AA1013" i="4"/>
  <c r="AL1012" i="4"/>
  <c r="AK1012" i="4"/>
  <c r="AJ1012" i="4"/>
  <c r="AI1012" i="4"/>
  <c r="AH1012" i="4"/>
  <c r="AG1012" i="4"/>
  <c r="AF1012" i="4"/>
  <c r="AE1012" i="4"/>
  <c r="AD1012" i="4"/>
  <c r="AC1012" i="4"/>
  <c r="AB1012" i="4"/>
  <c r="AA1012" i="4"/>
  <c r="AL1011" i="4"/>
  <c r="AK1011" i="4"/>
  <c r="AJ1011" i="4"/>
  <c r="AI1011" i="4"/>
  <c r="AH1011" i="4"/>
  <c r="AG1011" i="4"/>
  <c r="AF1011" i="4"/>
  <c r="AE1011" i="4"/>
  <c r="AD1011" i="4"/>
  <c r="AC1011" i="4"/>
  <c r="AB1011" i="4"/>
  <c r="AA1011" i="4"/>
  <c r="AL1010" i="4"/>
  <c r="AK1010" i="4"/>
  <c r="AJ1010" i="4"/>
  <c r="AI1010" i="4"/>
  <c r="AH1010" i="4"/>
  <c r="AG1010" i="4"/>
  <c r="AF1010" i="4"/>
  <c r="AE1010" i="4"/>
  <c r="AD1010" i="4"/>
  <c r="AC1010" i="4"/>
  <c r="AB1010" i="4"/>
  <c r="AA1010" i="4"/>
  <c r="AL1009" i="4"/>
  <c r="AK1009" i="4"/>
  <c r="AJ1009" i="4"/>
  <c r="AI1009" i="4"/>
  <c r="AH1009" i="4"/>
  <c r="AG1009" i="4"/>
  <c r="AF1009" i="4"/>
  <c r="AE1009" i="4"/>
  <c r="AD1009" i="4"/>
  <c r="AC1009" i="4"/>
  <c r="AB1009" i="4"/>
  <c r="AA1009" i="4"/>
  <c r="AL1008" i="4"/>
  <c r="AK1008" i="4"/>
  <c r="AJ1008" i="4"/>
  <c r="AI1008" i="4"/>
  <c r="AH1008" i="4"/>
  <c r="AG1008" i="4"/>
  <c r="AF1008" i="4"/>
  <c r="AE1008" i="4"/>
  <c r="AD1008" i="4"/>
  <c r="AC1008" i="4"/>
  <c r="AB1008" i="4"/>
  <c r="AA1008" i="4"/>
  <c r="AL1007" i="4"/>
  <c r="AK1007" i="4"/>
  <c r="AJ1007" i="4"/>
  <c r="AI1007" i="4"/>
  <c r="AH1007" i="4"/>
  <c r="AG1007" i="4"/>
  <c r="AF1007" i="4"/>
  <c r="AE1007" i="4"/>
  <c r="AD1007" i="4"/>
  <c r="AC1007" i="4"/>
  <c r="AB1007" i="4"/>
  <c r="AA1007" i="4"/>
  <c r="AL1006" i="4"/>
  <c r="AK1006" i="4"/>
  <c r="AJ1006" i="4"/>
  <c r="AI1006" i="4"/>
  <c r="AH1006" i="4"/>
  <c r="AG1006" i="4"/>
  <c r="AF1006" i="4"/>
  <c r="AE1006" i="4"/>
  <c r="AD1006" i="4"/>
  <c r="AC1006" i="4"/>
  <c r="AB1006" i="4"/>
  <c r="AA1006" i="4"/>
  <c r="AL1005" i="4"/>
  <c r="AK1005" i="4"/>
  <c r="AJ1005" i="4"/>
  <c r="AI1005" i="4"/>
  <c r="AH1005" i="4"/>
  <c r="AG1005" i="4"/>
  <c r="AF1005" i="4"/>
  <c r="AE1005" i="4"/>
  <c r="AD1005" i="4"/>
  <c r="AC1005" i="4"/>
  <c r="AB1005" i="4"/>
  <c r="AA1005" i="4"/>
  <c r="AL1004" i="4"/>
  <c r="AK1004" i="4"/>
  <c r="AJ1004" i="4"/>
  <c r="AI1004" i="4"/>
  <c r="AH1004" i="4"/>
  <c r="AG1004" i="4"/>
  <c r="AF1004" i="4"/>
  <c r="AE1004" i="4"/>
  <c r="AD1004" i="4"/>
  <c r="AC1004" i="4"/>
  <c r="AB1004" i="4"/>
  <c r="AA1004" i="4"/>
  <c r="AL1003" i="4"/>
  <c r="AK1003" i="4"/>
  <c r="AJ1003" i="4"/>
  <c r="AI1003" i="4"/>
  <c r="AH1003" i="4"/>
  <c r="AG1003" i="4"/>
  <c r="AF1003" i="4"/>
  <c r="AE1003" i="4"/>
  <c r="AD1003" i="4"/>
  <c r="AC1003" i="4"/>
  <c r="AB1003" i="4"/>
  <c r="AA1003" i="4"/>
  <c r="AL1002" i="4"/>
  <c r="AK1002" i="4"/>
  <c r="AJ1002" i="4"/>
  <c r="AI1002" i="4"/>
  <c r="AH1002" i="4"/>
  <c r="AG1002" i="4"/>
  <c r="AF1002" i="4"/>
  <c r="AE1002" i="4"/>
  <c r="AD1002" i="4"/>
  <c r="AC1002" i="4"/>
  <c r="AB1002" i="4"/>
  <c r="AA1002" i="4"/>
  <c r="AL1001" i="4"/>
  <c r="AK1001" i="4"/>
  <c r="AJ1001" i="4"/>
  <c r="AI1001" i="4"/>
  <c r="AH1001" i="4"/>
  <c r="AG1001" i="4"/>
  <c r="AF1001" i="4"/>
  <c r="AE1001" i="4"/>
  <c r="AD1001" i="4"/>
  <c r="AC1001" i="4"/>
  <c r="AB1001" i="4"/>
  <c r="AA1001" i="4"/>
  <c r="AL1000" i="4"/>
  <c r="AK1000" i="4"/>
  <c r="AJ1000" i="4"/>
  <c r="AI1000" i="4"/>
  <c r="AH1000" i="4"/>
  <c r="AG1000" i="4"/>
  <c r="AF1000" i="4"/>
  <c r="AE1000" i="4"/>
  <c r="AD1000" i="4"/>
  <c r="AC1000" i="4"/>
  <c r="AB1000" i="4"/>
  <c r="AA1000" i="4"/>
  <c r="AL999" i="4"/>
  <c r="AK999" i="4"/>
  <c r="AJ999" i="4"/>
  <c r="AI999" i="4"/>
  <c r="AH999" i="4"/>
  <c r="AG999" i="4"/>
  <c r="AF999" i="4"/>
  <c r="AE999" i="4"/>
  <c r="AD999" i="4"/>
  <c r="AC999" i="4"/>
  <c r="AB999" i="4"/>
  <c r="AA999" i="4"/>
  <c r="AL998" i="4"/>
  <c r="AK998" i="4"/>
  <c r="AJ998" i="4"/>
  <c r="AI998" i="4"/>
  <c r="AH998" i="4"/>
  <c r="AG998" i="4"/>
  <c r="AF998" i="4"/>
  <c r="AE998" i="4"/>
  <c r="AD998" i="4"/>
  <c r="AC998" i="4"/>
  <c r="AB998" i="4"/>
  <c r="AA998" i="4"/>
  <c r="AL997" i="4"/>
  <c r="AK997" i="4"/>
  <c r="AJ997" i="4"/>
  <c r="AI997" i="4"/>
  <c r="AH997" i="4"/>
  <c r="AG997" i="4"/>
  <c r="AF997" i="4"/>
  <c r="AE997" i="4"/>
  <c r="AD997" i="4"/>
  <c r="AC997" i="4"/>
  <c r="AB997" i="4"/>
  <c r="AA997" i="4"/>
  <c r="AL996" i="4"/>
  <c r="AK996" i="4"/>
  <c r="AJ996" i="4"/>
  <c r="AI996" i="4"/>
  <c r="AH996" i="4"/>
  <c r="AG996" i="4"/>
  <c r="AF996" i="4"/>
  <c r="AE996" i="4"/>
  <c r="AD996" i="4"/>
  <c r="AC996" i="4"/>
  <c r="AB996" i="4"/>
  <c r="AA996" i="4"/>
  <c r="AL995" i="4"/>
  <c r="AK995" i="4"/>
  <c r="AJ995" i="4"/>
  <c r="AI995" i="4"/>
  <c r="AH995" i="4"/>
  <c r="AG995" i="4"/>
  <c r="AF995" i="4"/>
  <c r="AE995" i="4"/>
  <c r="AD995" i="4"/>
  <c r="AC995" i="4"/>
  <c r="AB995" i="4"/>
  <c r="AA995" i="4"/>
  <c r="AL994" i="4"/>
  <c r="AK994" i="4"/>
  <c r="AJ994" i="4"/>
  <c r="AI994" i="4"/>
  <c r="AH994" i="4"/>
  <c r="AG994" i="4"/>
  <c r="AF994" i="4"/>
  <c r="AE994" i="4"/>
  <c r="AD994" i="4"/>
  <c r="AC994" i="4"/>
  <c r="AB994" i="4"/>
  <c r="AA994" i="4"/>
  <c r="AL993" i="4"/>
  <c r="AK993" i="4"/>
  <c r="AJ993" i="4"/>
  <c r="AI993" i="4"/>
  <c r="AH993" i="4"/>
  <c r="AG993" i="4"/>
  <c r="AF993" i="4"/>
  <c r="AE993" i="4"/>
  <c r="AD993" i="4"/>
  <c r="AC993" i="4"/>
  <c r="AB993" i="4"/>
  <c r="AA993" i="4"/>
  <c r="AL992" i="4"/>
  <c r="AK992" i="4"/>
  <c r="AJ992" i="4"/>
  <c r="AI992" i="4"/>
  <c r="AH992" i="4"/>
  <c r="AG992" i="4"/>
  <c r="AF992" i="4"/>
  <c r="AE992" i="4"/>
  <c r="AD992" i="4"/>
  <c r="AC992" i="4"/>
  <c r="AB992" i="4"/>
  <c r="AA992" i="4"/>
  <c r="AL991" i="4"/>
  <c r="AK991" i="4"/>
  <c r="AJ991" i="4"/>
  <c r="AI991" i="4"/>
  <c r="AH991" i="4"/>
  <c r="AG991" i="4"/>
  <c r="AF991" i="4"/>
  <c r="AE991" i="4"/>
  <c r="AD991" i="4"/>
  <c r="AC991" i="4"/>
  <c r="AB991" i="4"/>
  <c r="AA991" i="4"/>
  <c r="AL990" i="4"/>
  <c r="AK990" i="4"/>
  <c r="AJ990" i="4"/>
  <c r="AI990" i="4"/>
  <c r="AH990" i="4"/>
  <c r="AG990" i="4"/>
  <c r="AF990" i="4"/>
  <c r="AE990" i="4"/>
  <c r="AD990" i="4"/>
  <c r="AC990" i="4"/>
  <c r="AB990" i="4"/>
  <c r="AA990" i="4"/>
  <c r="AL989" i="4"/>
  <c r="AK989" i="4"/>
  <c r="AJ989" i="4"/>
  <c r="AI989" i="4"/>
  <c r="AH989" i="4"/>
  <c r="AG989" i="4"/>
  <c r="AF989" i="4"/>
  <c r="AE989" i="4"/>
  <c r="AD989" i="4"/>
  <c r="AC989" i="4"/>
  <c r="AB989" i="4"/>
  <c r="AA989" i="4"/>
  <c r="AL988" i="4"/>
  <c r="AK988" i="4"/>
  <c r="AJ988" i="4"/>
  <c r="AI988" i="4"/>
  <c r="AH988" i="4"/>
  <c r="AG988" i="4"/>
  <c r="AF988" i="4"/>
  <c r="AE988" i="4"/>
  <c r="AD988" i="4"/>
  <c r="AC988" i="4"/>
  <c r="AB988" i="4"/>
  <c r="AA988" i="4"/>
  <c r="AL987" i="4"/>
  <c r="AK987" i="4"/>
  <c r="AJ987" i="4"/>
  <c r="AI987" i="4"/>
  <c r="AH987" i="4"/>
  <c r="AG987" i="4"/>
  <c r="AF987" i="4"/>
  <c r="AE987" i="4"/>
  <c r="AD987" i="4"/>
  <c r="AC987" i="4"/>
  <c r="AB987" i="4"/>
  <c r="AA987" i="4"/>
  <c r="AL986" i="4"/>
  <c r="AK986" i="4"/>
  <c r="AJ986" i="4"/>
  <c r="AI986" i="4"/>
  <c r="AH986" i="4"/>
  <c r="AG986" i="4"/>
  <c r="AF986" i="4"/>
  <c r="AE986" i="4"/>
  <c r="AD986" i="4"/>
  <c r="AC986" i="4"/>
  <c r="AB986" i="4"/>
  <c r="AA986" i="4"/>
  <c r="AL985" i="4"/>
  <c r="AK985" i="4"/>
  <c r="AJ985" i="4"/>
  <c r="AI985" i="4"/>
  <c r="AH985" i="4"/>
  <c r="AG985" i="4"/>
  <c r="AF985" i="4"/>
  <c r="AE985" i="4"/>
  <c r="AD985" i="4"/>
  <c r="AC985" i="4"/>
  <c r="AB985" i="4"/>
  <c r="AA985" i="4"/>
  <c r="AL984" i="4"/>
  <c r="AK984" i="4"/>
  <c r="AJ984" i="4"/>
  <c r="AI984" i="4"/>
  <c r="AH984" i="4"/>
  <c r="AG984" i="4"/>
  <c r="AF984" i="4"/>
  <c r="AE984" i="4"/>
  <c r="AD984" i="4"/>
  <c r="AC984" i="4"/>
  <c r="AB984" i="4"/>
  <c r="AA984" i="4"/>
  <c r="AL983" i="4"/>
  <c r="AK983" i="4"/>
  <c r="AJ983" i="4"/>
  <c r="AI983" i="4"/>
  <c r="AH983" i="4"/>
  <c r="AG983" i="4"/>
  <c r="AF983" i="4"/>
  <c r="AE983" i="4"/>
  <c r="AD983" i="4"/>
  <c r="AC983" i="4"/>
  <c r="AB983" i="4"/>
  <c r="AA983" i="4"/>
  <c r="AL982" i="4"/>
  <c r="AK982" i="4"/>
  <c r="AJ982" i="4"/>
  <c r="AI982" i="4"/>
  <c r="AH982" i="4"/>
  <c r="AG982" i="4"/>
  <c r="AF982" i="4"/>
  <c r="AE982" i="4"/>
  <c r="AD982" i="4"/>
  <c r="AC982" i="4"/>
  <c r="AB982" i="4"/>
  <c r="AA982" i="4"/>
  <c r="AL981" i="4"/>
  <c r="AK981" i="4"/>
  <c r="AJ981" i="4"/>
  <c r="AI981" i="4"/>
  <c r="AH981" i="4"/>
  <c r="AG981" i="4"/>
  <c r="AF981" i="4"/>
  <c r="AE981" i="4"/>
  <c r="AD981" i="4"/>
  <c r="AC981" i="4"/>
  <c r="AB981" i="4"/>
  <c r="AA981" i="4"/>
  <c r="AL980" i="4"/>
  <c r="AK980" i="4"/>
  <c r="AJ980" i="4"/>
  <c r="AI980" i="4"/>
  <c r="AH980" i="4"/>
  <c r="AG980" i="4"/>
  <c r="AF980" i="4"/>
  <c r="AE980" i="4"/>
  <c r="AD980" i="4"/>
  <c r="AC980" i="4"/>
  <c r="AB980" i="4"/>
  <c r="AA980" i="4"/>
  <c r="AL979" i="4"/>
  <c r="AK979" i="4"/>
  <c r="AJ979" i="4"/>
  <c r="AI979" i="4"/>
  <c r="AH979" i="4"/>
  <c r="AG979" i="4"/>
  <c r="AF979" i="4"/>
  <c r="AE979" i="4"/>
  <c r="AD979" i="4"/>
  <c r="AC979" i="4"/>
  <c r="AB979" i="4"/>
  <c r="AA979" i="4"/>
  <c r="AL978" i="4"/>
  <c r="AK978" i="4"/>
  <c r="AJ978" i="4"/>
  <c r="AI978" i="4"/>
  <c r="AH978" i="4"/>
  <c r="AG978" i="4"/>
  <c r="AF978" i="4"/>
  <c r="AE978" i="4"/>
  <c r="AD978" i="4"/>
  <c r="AC978" i="4"/>
  <c r="AB978" i="4"/>
  <c r="AA978" i="4"/>
  <c r="AL977" i="4"/>
  <c r="AK977" i="4"/>
  <c r="AJ977" i="4"/>
  <c r="AI977" i="4"/>
  <c r="AH977" i="4"/>
  <c r="AG977" i="4"/>
  <c r="AF977" i="4"/>
  <c r="AE977" i="4"/>
  <c r="AD977" i="4"/>
  <c r="AC977" i="4"/>
  <c r="AB977" i="4"/>
  <c r="AA977" i="4"/>
  <c r="AL976" i="4"/>
  <c r="AK976" i="4"/>
  <c r="AJ976" i="4"/>
  <c r="AI976" i="4"/>
  <c r="AH976" i="4"/>
  <c r="AG976" i="4"/>
  <c r="AF976" i="4"/>
  <c r="AE976" i="4"/>
  <c r="AD976" i="4"/>
  <c r="AC976" i="4"/>
  <c r="AB976" i="4"/>
  <c r="AA976" i="4"/>
  <c r="AL975" i="4"/>
  <c r="AK975" i="4"/>
  <c r="AJ975" i="4"/>
  <c r="AI975" i="4"/>
  <c r="AH975" i="4"/>
  <c r="AG975" i="4"/>
  <c r="AF975" i="4"/>
  <c r="AE975" i="4"/>
  <c r="AD975" i="4"/>
  <c r="AC975" i="4"/>
  <c r="AB975" i="4"/>
  <c r="AA975" i="4"/>
  <c r="AL974" i="4"/>
  <c r="AK974" i="4"/>
  <c r="AJ974" i="4"/>
  <c r="AI974" i="4"/>
  <c r="AH974" i="4"/>
  <c r="AG974" i="4"/>
  <c r="AF974" i="4"/>
  <c r="AE974" i="4"/>
  <c r="AD974" i="4"/>
  <c r="AC974" i="4"/>
  <c r="AB974" i="4"/>
  <c r="AA974" i="4"/>
  <c r="AL973" i="4"/>
  <c r="AK973" i="4"/>
  <c r="AJ973" i="4"/>
  <c r="AI973" i="4"/>
  <c r="AH973" i="4"/>
  <c r="AG973" i="4"/>
  <c r="AF973" i="4"/>
  <c r="AE973" i="4"/>
  <c r="AD973" i="4"/>
  <c r="AC973" i="4"/>
  <c r="AB973" i="4"/>
  <c r="AA973" i="4"/>
  <c r="AL972" i="4"/>
  <c r="AK972" i="4"/>
  <c r="AJ972" i="4"/>
  <c r="AI972" i="4"/>
  <c r="AH972" i="4"/>
  <c r="AG972" i="4"/>
  <c r="AF972" i="4"/>
  <c r="AE972" i="4"/>
  <c r="AD972" i="4"/>
  <c r="AC972" i="4"/>
  <c r="AB972" i="4"/>
  <c r="AA972" i="4"/>
  <c r="AL971" i="4"/>
  <c r="AK971" i="4"/>
  <c r="AJ971" i="4"/>
  <c r="AI971" i="4"/>
  <c r="AH971" i="4"/>
  <c r="AG971" i="4"/>
  <c r="AF971" i="4"/>
  <c r="AE971" i="4"/>
  <c r="AD971" i="4"/>
  <c r="AC971" i="4"/>
  <c r="AB971" i="4"/>
  <c r="AA971" i="4"/>
  <c r="AL970" i="4"/>
  <c r="AK970" i="4"/>
  <c r="AJ970" i="4"/>
  <c r="AI970" i="4"/>
  <c r="AH970" i="4"/>
  <c r="AG970" i="4"/>
  <c r="AF970" i="4"/>
  <c r="AE970" i="4"/>
  <c r="AD970" i="4"/>
  <c r="AC970" i="4"/>
  <c r="AB970" i="4"/>
  <c r="AA970" i="4"/>
  <c r="AL969" i="4"/>
  <c r="AK969" i="4"/>
  <c r="AJ969" i="4"/>
  <c r="AI969" i="4"/>
  <c r="AH969" i="4"/>
  <c r="AG969" i="4"/>
  <c r="AF969" i="4"/>
  <c r="AE969" i="4"/>
  <c r="AD969" i="4"/>
  <c r="AC969" i="4"/>
  <c r="AB969" i="4"/>
  <c r="AA969" i="4"/>
  <c r="AL968" i="4"/>
  <c r="AK968" i="4"/>
  <c r="AJ968" i="4"/>
  <c r="AI968" i="4"/>
  <c r="AH968" i="4"/>
  <c r="AG968" i="4"/>
  <c r="AF968" i="4"/>
  <c r="AE968" i="4"/>
  <c r="AD968" i="4"/>
  <c r="AC968" i="4"/>
  <c r="AB968" i="4"/>
  <c r="AA968" i="4"/>
  <c r="AL967" i="4"/>
  <c r="AK967" i="4"/>
  <c r="AJ967" i="4"/>
  <c r="AI967" i="4"/>
  <c r="AH967" i="4"/>
  <c r="AG967" i="4"/>
  <c r="AF967" i="4"/>
  <c r="AE967" i="4"/>
  <c r="AD967" i="4"/>
  <c r="AC967" i="4"/>
  <c r="AB967" i="4"/>
  <c r="AA967" i="4"/>
  <c r="AL966" i="4"/>
  <c r="AK966" i="4"/>
  <c r="AJ966" i="4"/>
  <c r="AI966" i="4"/>
  <c r="AH966" i="4"/>
  <c r="AG966" i="4"/>
  <c r="AF966" i="4"/>
  <c r="AE966" i="4"/>
  <c r="AD966" i="4"/>
  <c r="AC966" i="4"/>
  <c r="AB966" i="4"/>
  <c r="AA966" i="4"/>
  <c r="AL965" i="4"/>
  <c r="AK965" i="4"/>
  <c r="AJ965" i="4"/>
  <c r="AI965" i="4"/>
  <c r="AH965" i="4"/>
  <c r="AG965" i="4"/>
  <c r="AF965" i="4"/>
  <c r="AE965" i="4"/>
  <c r="AD965" i="4"/>
  <c r="AC965" i="4"/>
  <c r="AB965" i="4"/>
  <c r="AA965" i="4"/>
  <c r="AL964" i="4"/>
  <c r="AK964" i="4"/>
  <c r="AJ964" i="4"/>
  <c r="AI964" i="4"/>
  <c r="AH964" i="4"/>
  <c r="AG964" i="4"/>
  <c r="AF964" i="4"/>
  <c r="AE964" i="4"/>
  <c r="AD964" i="4"/>
  <c r="AC964" i="4"/>
  <c r="AB964" i="4"/>
  <c r="AA964" i="4"/>
  <c r="AL963" i="4"/>
  <c r="AK963" i="4"/>
  <c r="AJ963" i="4"/>
  <c r="AI963" i="4"/>
  <c r="AH963" i="4"/>
  <c r="AG963" i="4"/>
  <c r="AF963" i="4"/>
  <c r="AE963" i="4"/>
  <c r="AD963" i="4"/>
  <c r="AC963" i="4"/>
  <c r="AB963" i="4"/>
  <c r="AA963" i="4"/>
  <c r="AL962" i="4"/>
  <c r="AK962" i="4"/>
  <c r="AJ962" i="4"/>
  <c r="AI962" i="4"/>
  <c r="AH962" i="4"/>
  <c r="AG962" i="4"/>
  <c r="AF962" i="4"/>
  <c r="AE962" i="4"/>
  <c r="AD962" i="4"/>
  <c r="AC962" i="4"/>
  <c r="AB962" i="4"/>
  <c r="AA962" i="4"/>
  <c r="AL961" i="4"/>
  <c r="AK961" i="4"/>
  <c r="AJ961" i="4"/>
  <c r="AI961" i="4"/>
  <c r="AH961" i="4"/>
  <c r="AG961" i="4"/>
  <c r="AF961" i="4"/>
  <c r="AE961" i="4"/>
  <c r="AD961" i="4"/>
  <c r="AC961" i="4"/>
  <c r="AB961" i="4"/>
  <c r="AA961" i="4"/>
  <c r="AL960" i="4"/>
  <c r="AK960" i="4"/>
  <c r="AJ960" i="4"/>
  <c r="AI960" i="4"/>
  <c r="AH960" i="4"/>
  <c r="AG960" i="4"/>
  <c r="AF960" i="4"/>
  <c r="AE960" i="4"/>
  <c r="AD960" i="4"/>
  <c r="AC960" i="4"/>
  <c r="AB960" i="4"/>
  <c r="AA960" i="4"/>
  <c r="AL959" i="4"/>
  <c r="AK959" i="4"/>
  <c r="AJ959" i="4"/>
  <c r="AI959" i="4"/>
  <c r="AH959" i="4"/>
  <c r="AG959" i="4"/>
  <c r="AF959" i="4"/>
  <c r="AE959" i="4"/>
  <c r="AD959" i="4"/>
  <c r="AC959" i="4"/>
  <c r="AB959" i="4"/>
  <c r="AA959" i="4"/>
  <c r="AL958" i="4"/>
  <c r="AK958" i="4"/>
  <c r="AJ958" i="4"/>
  <c r="AI958" i="4"/>
  <c r="AH958" i="4"/>
  <c r="AG958" i="4"/>
  <c r="AF958" i="4"/>
  <c r="AE958" i="4"/>
  <c r="AD958" i="4"/>
  <c r="AC958" i="4"/>
  <c r="AB958" i="4"/>
  <c r="AA958" i="4"/>
  <c r="AL957" i="4"/>
  <c r="AK957" i="4"/>
  <c r="AJ957" i="4"/>
  <c r="AI957" i="4"/>
  <c r="AH957" i="4"/>
  <c r="AG957" i="4"/>
  <c r="AF957" i="4"/>
  <c r="AE957" i="4"/>
  <c r="AD957" i="4"/>
  <c r="AC957" i="4"/>
  <c r="AB957" i="4"/>
  <c r="AA957" i="4"/>
  <c r="AL956" i="4"/>
  <c r="AK956" i="4"/>
  <c r="AJ956" i="4"/>
  <c r="AI956" i="4"/>
  <c r="AH956" i="4"/>
  <c r="AG956" i="4"/>
  <c r="AF956" i="4"/>
  <c r="AE956" i="4"/>
  <c r="AD956" i="4"/>
  <c r="AC956" i="4"/>
  <c r="AB956" i="4"/>
  <c r="AA956" i="4"/>
  <c r="AL955" i="4"/>
  <c r="AK955" i="4"/>
  <c r="AJ955" i="4"/>
  <c r="AI955" i="4"/>
  <c r="AH955" i="4"/>
  <c r="AG955" i="4"/>
  <c r="AF955" i="4"/>
  <c r="AE955" i="4"/>
  <c r="AD955" i="4"/>
  <c r="AC955" i="4"/>
  <c r="AB955" i="4"/>
  <c r="AA955" i="4"/>
  <c r="AL954" i="4"/>
  <c r="AK954" i="4"/>
  <c r="AJ954" i="4"/>
  <c r="AI954" i="4"/>
  <c r="AH954" i="4"/>
  <c r="AG954" i="4"/>
  <c r="AF954" i="4"/>
  <c r="AE954" i="4"/>
  <c r="AD954" i="4"/>
  <c r="AC954" i="4"/>
  <c r="AB954" i="4"/>
  <c r="AA954" i="4"/>
  <c r="AL953" i="4"/>
  <c r="AK953" i="4"/>
  <c r="AJ953" i="4"/>
  <c r="AI953" i="4"/>
  <c r="AH953" i="4"/>
  <c r="AG953" i="4"/>
  <c r="AF953" i="4"/>
  <c r="AE953" i="4"/>
  <c r="AD953" i="4"/>
  <c r="AC953" i="4"/>
  <c r="AB953" i="4"/>
  <c r="AA953" i="4"/>
  <c r="AL952" i="4"/>
  <c r="AK952" i="4"/>
  <c r="AJ952" i="4"/>
  <c r="AI952" i="4"/>
  <c r="AH952" i="4"/>
  <c r="AG952" i="4"/>
  <c r="AF952" i="4"/>
  <c r="AE952" i="4"/>
  <c r="AD952" i="4"/>
  <c r="AC952" i="4"/>
  <c r="AB952" i="4"/>
  <c r="AA952" i="4"/>
  <c r="AL951" i="4"/>
  <c r="AK951" i="4"/>
  <c r="AJ951" i="4"/>
  <c r="AI951" i="4"/>
  <c r="AH951" i="4"/>
  <c r="AG951" i="4"/>
  <c r="AF951" i="4"/>
  <c r="AE951" i="4"/>
  <c r="AD951" i="4"/>
  <c r="AC951" i="4"/>
  <c r="AB951" i="4"/>
  <c r="AA951" i="4"/>
  <c r="AL950" i="4"/>
  <c r="AK950" i="4"/>
  <c r="AJ950" i="4"/>
  <c r="AI950" i="4"/>
  <c r="AH950" i="4"/>
  <c r="AG950" i="4"/>
  <c r="AF950" i="4"/>
  <c r="AE950" i="4"/>
  <c r="AD950" i="4"/>
  <c r="AC950" i="4"/>
  <c r="AB950" i="4"/>
  <c r="AA950" i="4"/>
  <c r="AL949" i="4"/>
  <c r="AK949" i="4"/>
  <c r="AJ949" i="4"/>
  <c r="AI949" i="4"/>
  <c r="AH949" i="4"/>
  <c r="AG949" i="4"/>
  <c r="AF949" i="4"/>
  <c r="AE949" i="4"/>
  <c r="AD949" i="4"/>
  <c r="AC949" i="4"/>
  <c r="AB949" i="4"/>
  <c r="AA949" i="4"/>
  <c r="AL948" i="4"/>
  <c r="AK948" i="4"/>
  <c r="AJ948" i="4"/>
  <c r="AI948" i="4"/>
  <c r="AH948" i="4"/>
  <c r="AG948" i="4"/>
  <c r="AF948" i="4"/>
  <c r="AE948" i="4"/>
  <c r="AD948" i="4"/>
  <c r="AC948" i="4"/>
  <c r="AB948" i="4"/>
  <c r="AA948" i="4"/>
  <c r="AL947" i="4"/>
  <c r="AK947" i="4"/>
  <c r="AJ947" i="4"/>
  <c r="AI947" i="4"/>
  <c r="AH947" i="4"/>
  <c r="AG947" i="4"/>
  <c r="AF947" i="4"/>
  <c r="AE947" i="4"/>
  <c r="AD947" i="4"/>
  <c r="AC947" i="4"/>
  <c r="AB947" i="4"/>
  <c r="AA947" i="4"/>
  <c r="AL946" i="4"/>
  <c r="AK946" i="4"/>
  <c r="AJ946" i="4"/>
  <c r="AI946" i="4"/>
  <c r="AH946" i="4"/>
  <c r="AG946" i="4"/>
  <c r="AF946" i="4"/>
  <c r="AE946" i="4"/>
  <c r="AD946" i="4"/>
  <c r="AC946" i="4"/>
  <c r="AB946" i="4"/>
  <c r="AA946" i="4"/>
  <c r="AL945" i="4"/>
  <c r="AK945" i="4"/>
  <c r="AJ945" i="4"/>
  <c r="AI945" i="4"/>
  <c r="AH945" i="4"/>
  <c r="AG945" i="4"/>
  <c r="AF945" i="4"/>
  <c r="AE945" i="4"/>
  <c r="AD945" i="4"/>
  <c r="AC945" i="4"/>
  <c r="AB945" i="4"/>
  <c r="AA945" i="4"/>
  <c r="AL944" i="4"/>
  <c r="AK944" i="4"/>
  <c r="AJ944" i="4"/>
  <c r="AI944" i="4"/>
  <c r="AH944" i="4"/>
  <c r="AG944" i="4"/>
  <c r="AF944" i="4"/>
  <c r="AE944" i="4"/>
  <c r="AD944" i="4"/>
  <c r="AC944" i="4"/>
  <c r="AB944" i="4"/>
  <c r="AA944" i="4"/>
  <c r="AL943" i="4"/>
  <c r="AK943" i="4"/>
  <c r="AJ943" i="4"/>
  <c r="AI943" i="4"/>
  <c r="AH943" i="4"/>
  <c r="AG943" i="4"/>
  <c r="AF943" i="4"/>
  <c r="AE943" i="4"/>
  <c r="AD943" i="4"/>
  <c r="AC943" i="4"/>
  <c r="AB943" i="4"/>
  <c r="AA943" i="4"/>
  <c r="AL942" i="4"/>
  <c r="AK942" i="4"/>
  <c r="AJ942" i="4"/>
  <c r="AI942" i="4"/>
  <c r="AH942" i="4"/>
  <c r="AG942" i="4"/>
  <c r="AF942" i="4"/>
  <c r="AE942" i="4"/>
  <c r="AD942" i="4"/>
  <c r="AC942" i="4"/>
  <c r="AB942" i="4"/>
  <c r="AA942" i="4"/>
  <c r="AL941" i="4"/>
  <c r="AK941" i="4"/>
  <c r="AJ941" i="4"/>
  <c r="AI941" i="4"/>
  <c r="AH941" i="4"/>
  <c r="AG941" i="4"/>
  <c r="AF941" i="4"/>
  <c r="AE941" i="4"/>
  <c r="AD941" i="4"/>
  <c r="AC941" i="4"/>
  <c r="AB941" i="4"/>
  <c r="AA941" i="4"/>
  <c r="AL940" i="4"/>
  <c r="AK940" i="4"/>
  <c r="AJ940" i="4"/>
  <c r="AI940" i="4"/>
  <c r="AH940" i="4"/>
  <c r="AG940" i="4"/>
  <c r="AF940" i="4"/>
  <c r="AE940" i="4"/>
  <c r="AD940" i="4"/>
  <c r="AC940" i="4"/>
  <c r="AB940" i="4"/>
  <c r="AA940" i="4"/>
  <c r="AL939" i="4"/>
  <c r="AK939" i="4"/>
  <c r="AJ939" i="4"/>
  <c r="AI939" i="4"/>
  <c r="AH939" i="4"/>
  <c r="AG939" i="4"/>
  <c r="AF939" i="4"/>
  <c r="AE939" i="4"/>
  <c r="AD939" i="4"/>
  <c r="AC939" i="4"/>
  <c r="AB939" i="4"/>
  <c r="AA939" i="4"/>
  <c r="AL938" i="4"/>
  <c r="AK938" i="4"/>
  <c r="AJ938" i="4"/>
  <c r="AI938" i="4"/>
  <c r="AH938" i="4"/>
  <c r="AG938" i="4"/>
  <c r="AF938" i="4"/>
  <c r="AE938" i="4"/>
  <c r="AD938" i="4"/>
  <c r="AC938" i="4"/>
  <c r="AB938" i="4"/>
  <c r="AA938" i="4"/>
  <c r="AL937" i="4"/>
  <c r="AK937" i="4"/>
  <c r="AJ937" i="4"/>
  <c r="AI937" i="4"/>
  <c r="AH937" i="4"/>
  <c r="AG937" i="4"/>
  <c r="AF937" i="4"/>
  <c r="AE937" i="4"/>
  <c r="AD937" i="4"/>
  <c r="AC937" i="4"/>
  <c r="AB937" i="4"/>
  <c r="AA937" i="4"/>
  <c r="AL936" i="4"/>
  <c r="AK936" i="4"/>
  <c r="AJ936" i="4"/>
  <c r="AI936" i="4"/>
  <c r="AH936" i="4"/>
  <c r="AG936" i="4"/>
  <c r="AF936" i="4"/>
  <c r="AE936" i="4"/>
  <c r="AD936" i="4"/>
  <c r="AC936" i="4"/>
  <c r="AB936" i="4"/>
  <c r="AA936" i="4"/>
  <c r="AL935" i="4"/>
  <c r="AK935" i="4"/>
  <c r="AJ935" i="4"/>
  <c r="AI935" i="4"/>
  <c r="AH935" i="4"/>
  <c r="AG935" i="4"/>
  <c r="AF935" i="4"/>
  <c r="AE935" i="4"/>
  <c r="AD935" i="4"/>
  <c r="AC935" i="4"/>
  <c r="AB935" i="4"/>
  <c r="AA935" i="4"/>
  <c r="AL934" i="4"/>
  <c r="AK934" i="4"/>
  <c r="AJ934" i="4"/>
  <c r="AI934" i="4"/>
  <c r="AH934" i="4"/>
  <c r="AG934" i="4"/>
  <c r="AF934" i="4"/>
  <c r="AE934" i="4"/>
  <c r="AD934" i="4"/>
  <c r="AC934" i="4"/>
  <c r="AB934" i="4"/>
  <c r="AA934" i="4"/>
  <c r="AL933" i="4"/>
  <c r="AK933" i="4"/>
  <c r="AJ933" i="4"/>
  <c r="AI933" i="4"/>
  <c r="AH933" i="4"/>
  <c r="AG933" i="4"/>
  <c r="AF933" i="4"/>
  <c r="AE933" i="4"/>
  <c r="AD933" i="4"/>
  <c r="AC933" i="4"/>
  <c r="AB933" i="4"/>
  <c r="AA933" i="4"/>
  <c r="AL932" i="4"/>
  <c r="AK932" i="4"/>
  <c r="AJ932" i="4"/>
  <c r="AI932" i="4"/>
  <c r="AH932" i="4"/>
  <c r="AG932" i="4"/>
  <c r="AF932" i="4"/>
  <c r="AE932" i="4"/>
  <c r="AD932" i="4"/>
  <c r="AC932" i="4"/>
  <c r="AB932" i="4"/>
  <c r="AA932" i="4"/>
  <c r="AL931" i="4"/>
  <c r="AK931" i="4"/>
  <c r="AJ931" i="4"/>
  <c r="AI931" i="4"/>
  <c r="AH931" i="4"/>
  <c r="AG931" i="4"/>
  <c r="AF931" i="4"/>
  <c r="AE931" i="4"/>
  <c r="AD931" i="4"/>
  <c r="AC931" i="4"/>
  <c r="AB931" i="4"/>
  <c r="AA931" i="4"/>
  <c r="AL930" i="4"/>
  <c r="AK930" i="4"/>
  <c r="AJ930" i="4"/>
  <c r="AI930" i="4"/>
  <c r="AH930" i="4"/>
  <c r="AG930" i="4"/>
  <c r="AF930" i="4"/>
  <c r="AE930" i="4"/>
  <c r="AD930" i="4"/>
  <c r="AC930" i="4"/>
  <c r="AB930" i="4"/>
  <c r="AA930" i="4"/>
  <c r="AL929" i="4"/>
  <c r="AK929" i="4"/>
  <c r="AJ929" i="4"/>
  <c r="AI929" i="4"/>
  <c r="AH929" i="4"/>
  <c r="AG929" i="4"/>
  <c r="AF929" i="4"/>
  <c r="AE929" i="4"/>
  <c r="AD929" i="4"/>
  <c r="AC929" i="4"/>
  <c r="AB929" i="4"/>
  <c r="AA929" i="4"/>
  <c r="AL928" i="4"/>
  <c r="AK928" i="4"/>
  <c r="AJ928" i="4"/>
  <c r="AI928" i="4"/>
  <c r="AH928" i="4"/>
  <c r="AG928" i="4"/>
  <c r="AF928" i="4"/>
  <c r="AE928" i="4"/>
  <c r="AD928" i="4"/>
  <c r="AC928" i="4"/>
  <c r="AB928" i="4"/>
  <c r="AA928" i="4"/>
  <c r="AL927" i="4"/>
  <c r="AK927" i="4"/>
  <c r="AJ927" i="4"/>
  <c r="AI927" i="4"/>
  <c r="AH927" i="4"/>
  <c r="AG927" i="4"/>
  <c r="AF927" i="4"/>
  <c r="AE927" i="4"/>
  <c r="AD927" i="4"/>
  <c r="AC927" i="4"/>
  <c r="AB927" i="4"/>
  <c r="AA927" i="4"/>
  <c r="AL926" i="4"/>
  <c r="AK926" i="4"/>
  <c r="AJ926" i="4"/>
  <c r="AI926" i="4"/>
  <c r="AH926" i="4"/>
  <c r="AG926" i="4"/>
  <c r="AF926" i="4"/>
  <c r="AE926" i="4"/>
  <c r="AD926" i="4"/>
  <c r="AC926" i="4"/>
  <c r="AB926" i="4"/>
  <c r="AA926" i="4"/>
  <c r="AL925" i="4"/>
  <c r="AK925" i="4"/>
  <c r="AJ925" i="4"/>
  <c r="AI925" i="4"/>
  <c r="AH925" i="4"/>
  <c r="AG925" i="4"/>
  <c r="AF925" i="4"/>
  <c r="AE925" i="4"/>
  <c r="AD925" i="4"/>
  <c r="AC925" i="4"/>
  <c r="AB925" i="4"/>
  <c r="AA925" i="4"/>
  <c r="AL924" i="4"/>
  <c r="AK924" i="4"/>
  <c r="AJ924" i="4"/>
  <c r="AI924" i="4"/>
  <c r="AH924" i="4"/>
  <c r="AG924" i="4"/>
  <c r="AF924" i="4"/>
  <c r="AE924" i="4"/>
  <c r="AD924" i="4"/>
  <c r="AC924" i="4"/>
  <c r="AB924" i="4"/>
  <c r="AA924" i="4"/>
  <c r="AL923" i="4"/>
  <c r="AK923" i="4"/>
  <c r="AJ923" i="4"/>
  <c r="AI923" i="4"/>
  <c r="AH923" i="4"/>
  <c r="AG923" i="4"/>
  <c r="AF923" i="4"/>
  <c r="AE923" i="4"/>
  <c r="AD923" i="4"/>
  <c r="AC923" i="4"/>
  <c r="AB923" i="4"/>
  <c r="AA923" i="4"/>
  <c r="AL922" i="4"/>
  <c r="AK922" i="4"/>
  <c r="AJ922" i="4"/>
  <c r="AI922" i="4"/>
  <c r="AH922" i="4"/>
  <c r="AG922" i="4"/>
  <c r="AF922" i="4"/>
  <c r="AE922" i="4"/>
  <c r="AD922" i="4"/>
  <c r="AC922" i="4"/>
  <c r="AB922" i="4"/>
  <c r="AA922" i="4"/>
  <c r="AL921" i="4"/>
  <c r="AK921" i="4"/>
  <c r="AJ921" i="4"/>
  <c r="AI921" i="4"/>
  <c r="AH921" i="4"/>
  <c r="AG921" i="4"/>
  <c r="AF921" i="4"/>
  <c r="AE921" i="4"/>
  <c r="AD921" i="4"/>
  <c r="AC921" i="4"/>
  <c r="AB921" i="4"/>
  <c r="AA921" i="4"/>
  <c r="AL920" i="4"/>
  <c r="AK920" i="4"/>
  <c r="AJ920" i="4"/>
  <c r="AI920" i="4"/>
  <c r="AH920" i="4"/>
  <c r="AG920" i="4"/>
  <c r="AF920" i="4"/>
  <c r="AE920" i="4"/>
  <c r="AD920" i="4"/>
  <c r="AC920" i="4"/>
  <c r="AB920" i="4"/>
  <c r="AA920" i="4"/>
  <c r="AL919" i="4"/>
  <c r="AK919" i="4"/>
  <c r="AJ919" i="4"/>
  <c r="AI919" i="4"/>
  <c r="AH919" i="4"/>
  <c r="AG919" i="4"/>
  <c r="AF919" i="4"/>
  <c r="AE919" i="4"/>
  <c r="AD919" i="4"/>
  <c r="AC919" i="4"/>
  <c r="AB919" i="4"/>
  <c r="AA919" i="4"/>
  <c r="AL918" i="4"/>
  <c r="AK918" i="4"/>
  <c r="AJ918" i="4"/>
  <c r="AI918" i="4"/>
  <c r="AH918" i="4"/>
  <c r="AG918" i="4"/>
  <c r="AF918" i="4"/>
  <c r="AE918" i="4"/>
  <c r="AD918" i="4"/>
  <c r="AC918" i="4"/>
  <c r="AB918" i="4"/>
  <c r="AA918" i="4"/>
  <c r="AL917" i="4"/>
  <c r="AK917" i="4"/>
  <c r="AJ917" i="4"/>
  <c r="AI917" i="4"/>
  <c r="AH917" i="4"/>
  <c r="AG917" i="4"/>
  <c r="AF917" i="4"/>
  <c r="AE917" i="4"/>
  <c r="AD917" i="4"/>
  <c r="AC917" i="4"/>
  <c r="AB917" i="4"/>
  <c r="AA917" i="4"/>
  <c r="AL916" i="4"/>
  <c r="AK916" i="4"/>
  <c r="AJ916" i="4"/>
  <c r="AI916" i="4"/>
  <c r="AH916" i="4"/>
  <c r="AG916" i="4"/>
  <c r="AF916" i="4"/>
  <c r="AE916" i="4"/>
  <c r="AD916" i="4"/>
  <c r="AC916" i="4"/>
  <c r="AB916" i="4"/>
  <c r="AA916" i="4"/>
  <c r="AL915" i="4"/>
  <c r="AK915" i="4"/>
  <c r="AJ915" i="4"/>
  <c r="AI915" i="4"/>
  <c r="AH915" i="4"/>
  <c r="AG915" i="4"/>
  <c r="AF915" i="4"/>
  <c r="AE915" i="4"/>
  <c r="AD915" i="4"/>
  <c r="AC915" i="4"/>
  <c r="AB915" i="4"/>
  <c r="AA915" i="4"/>
  <c r="AL914" i="4"/>
  <c r="AK914" i="4"/>
  <c r="AJ914" i="4"/>
  <c r="AI914" i="4"/>
  <c r="AH914" i="4"/>
  <c r="AG914" i="4"/>
  <c r="AF914" i="4"/>
  <c r="AE914" i="4"/>
  <c r="AD914" i="4"/>
  <c r="AC914" i="4"/>
  <c r="AB914" i="4"/>
  <c r="AA914" i="4"/>
  <c r="AL913" i="4"/>
  <c r="AK913" i="4"/>
  <c r="AJ913" i="4"/>
  <c r="AI913" i="4"/>
  <c r="AH913" i="4"/>
  <c r="AG913" i="4"/>
  <c r="AF913" i="4"/>
  <c r="AE913" i="4"/>
  <c r="AD913" i="4"/>
  <c r="AC913" i="4"/>
  <c r="AB913" i="4"/>
  <c r="AA913" i="4"/>
  <c r="AL912" i="4"/>
  <c r="AK912" i="4"/>
  <c r="AJ912" i="4"/>
  <c r="AI912" i="4"/>
  <c r="AH912" i="4"/>
  <c r="AG912" i="4"/>
  <c r="AF912" i="4"/>
  <c r="AE912" i="4"/>
  <c r="AD912" i="4"/>
  <c r="AC912" i="4"/>
  <c r="AB912" i="4"/>
  <c r="AA912" i="4"/>
  <c r="AL911" i="4"/>
  <c r="AK911" i="4"/>
  <c r="AJ911" i="4"/>
  <c r="AI911" i="4"/>
  <c r="AH911" i="4"/>
  <c r="AG911" i="4"/>
  <c r="AF911" i="4"/>
  <c r="AE911" i="4"/>
  <c r="AD911" i="4"/>
  <c r="AC911" i="4"/>
  <c r="AB911" i="4"/>
  <c r="AA911" i="4"/>
  <c r="AL910" i="4"/>
  <c r="AK910" i="4"/>
  <c r="AJ910" i="4"/>
  <c r="AI910" i="4"/>
  <c r="AH910" i="4"/>
  <c r="AG910" i="4"/>
  <c r="AF910" i="4"/>
  <c r="AE910" i="4"/>
  <c r="AD910" i="4"/>
  <c r="AC910" i="4"/>
  <c r="AB910" i="4"/>
  <c r="AA910" i="4"/>
  <c r="AL909" i="4"/>
  <c r="AK909" i="4"/>
  <c r="AJ909" i="4"/>
  <c r="AI909" i="4"/>
  <c r="AH909" i="4"/>
  <c r="AG909" i="4"/>
  <c r="AF909" i="4"/>
  <c r="AE909" i="4"/>
  <c r="AD909" i="4"/>
  <c r="AC909" i="4"/>
  <c r="AB909" i="4"/>
  <c r="AA909" i="4"/>
  <c r="AL908" i="4"/>
  <c r="AK908" i="4"/>
  <c r="AJ908" i="4"/>
  <c r="AI908" i="4"/>
  <c r="AH908" i="4"/>
  <c r="AG908" i="4"/>
  <c r="AF908" i="4"/>
  <c r="AE908" i="4"/>
  <c r="AD908" i="4"/>
  <c r="AC908" i="4"/>
  <c r="AB908" i="4"/>
  <c r="AA908" i="4"/>
  <c r="AL907" i="4"/>
  <c r="AK907" i="4"/>
  <c r="AJ907" i="4"/>
  <c r="AI907" i="4"/>
  <c r="AH907" i="4"/>
  <c r="AG907" i="4"/>
  <c r="AF907" i="4"/>
  <c r="AE907" i="4"/>
  <c r="AD907" i="4"/>
  <c r="AC907" i="4"/>
  <c r="AB907" i="4"/>
  <c r="AA907" i="4"/>
  <c r="AL906" i="4"/>
  <c r="AK906" i="4"/>
  <c r="AJ906" i="4"/>
  <c r="AI906" i="4"/>
  <c r="AH906" i="4"/>
  <c r="AG906" i="4"/>
  <c r="AF906" i="4"/>
  <c r="AE906" i="4"/>
  <c r="AD906" i="4"/>
  <c r="AC906" i="4"/>
  <c r="AB906" i="4"/>
  <c r="AA906" i="4"/>
  <c r="AL905" i="4"/>
  <c r="AK905" i="4"/>
  <c r="AJ905" i="4"/>
  <c r="AI905" i="4"/>
  <c r="AH905" i="4"/>
  <c r="AG905" i="4"/>
  <c r="AF905" i="4"/>
  <c r="AE905" i="4"/>
  <c r="AD905" i="4"/>
  <c r="AC905" i="4"/>
  <c r="AB905" i="4"/>
  <c r="AA905" i="4"/>
  <c r="AL904" i="4"/>
  <c r="AK904" i="4"/>
  <c r="AJ904" i="4"/>
  <c r="AI904" i="4"/>
  <c r="AH904" i="4"/>
  <c r="AG904" i="4"/>
  <c r="AF904" i="4"/>
  <c r="AE904" i="4"/>
  <c r="AD904" i="4"/>
  <c r="AC904" i="4"/>
  <c r="AB904" i="4"/>
  <c r="AA904" i="4"/>
  <c r="AL903" i="4"/>
  <c r="AK903" i="4"/>
  <c r="AJ903" i="4"/>
  <c r="AI903" i="4"/>
  <c r="AH903" i="4"/>
  <c r="AG903" i="4"/>
  <c r="AF903" i="4"/>
  <c r="AE903" i="4"/>
  <c r="AD903" i="4"/>
  <c r="AC903" i="4"/>
  <c r="AB903" i="4"/>
  <c r="AA903" i="4"/>
  <c r="AL902" i="4"/>
  <c r="AK902" i="4"/>
  <c r="AJ902" i="4"/>
  <c r="AI902" i="4"/>
  <c r="AH902" i="4"/>
  <c r="AG902" i="4"/>
  <c r="AF902" i="4"/>
  <c r="AE902" i="4"/>
  <c r="AD902" i="4"/>
  <c r="AC902" i="4"/>
  <c r="AB902" i="4"/>
  <c r="AA902" i="4"/>
  <c r="AL901" i="4"/>
  <c r="AK901" i="4"/>
  <c r="AJ901" i="4"/>
  <c r="AI901" i="4"/>
  <c r="AH901" i="4"/>
  <c r="AG901" i="4"/>
  <c r="AF901" i="4"/>
  <c r="AE901" i="4"/>
  <c r="AD901" i="4"/>
  <c r="AC901" i="4"/>
  <c r="AB901" i="4"/>
  <c r="AA901" i="4"/>
  <c r="AL900" i="4"/>
  <c r="AK900" i="4"/>
  <c r="AJ900" i="4"/>
  <c r="AI900" i="4"/>
  <c r="AH900" i="4"/>
  <c r="AG900" i="4"/>
  <c r="AF900" i="4"/>
  <c r="AE900" i="4"/>
  <c r="AD900" i="4"/>
  <c r="AC900" i="4"/>
  <c r="AB900" i="4"/>
  <c r="AA900" i="4"/>
  <c r="AL899" i="4"/>
  <c r="AK899" i="4"/>
  <c r="AJ899" i="4"/>
  <c r="AI899" i="4"/>
  <c r="AH899" i="4"/>
  <c r="AG899" i="4"/>
  <c r="AF899" i="4"/>
  <c r="AE899" i="4"/>
  <c r="AD899" i="4"/>
  <c r="AC899" i="4"/>
  <c r="AB899" i="4"/>
  <c r="AA899" i="4"/>
  <c r="AL898" i="4"/>
  <c r="AK898" i="4"/>
  <c r="AJ898" i="4"/>
  <c r="AI898" i="4"/>
  <c r="AH898" i="4"/>
  <c r="AG898" i="4"/>
  <c r="AF898" i="4"/>
  <c r="AE898" i="4"/>
  <c r="AD898" i="4"/>
  <c r="AC898" i="4"/>
  <c r="AB898" i="4"/>
  <c r="AA898" i="4"/>
  <c r="AL897" i="4"/>
  <c r="AK897" i="4"/>
  <c r="AJ897" i="4"/>
  <c r="AI897" i="4"/>
  <c r="AH897" i="4"/>
  <c r="AG897" i="4"/>
  <c r="AF897" i="4"/>
  <c r="AE897" i="4"/>
  <c r="AD897" i="4"/>
  <c r="AC897" i="4"/>
  <c r="AB897" i="4"/>
  <c r="AA897" i="4"/>
  <c r="AL896" i="4"/>
  <c r="AK896" i="4"/>
  <c r="AJ896" i="4"/>
  <c r="AI896" i="4"/>
  <c r="AH896" i="4"/>
  <c r="AG896" i="4"/>
  <c r="AF896" i="4"/>
  <c r="AE896" i="4"/>
  <c r="AD896" i="4"/>
  <c r="AC896" i="4"/>
  <c r="AB896" i="4"/>
  <c r="AA896" i="4"/>
  <c r="AL895" i="4"/>
  <c r="AK895" i="4"/>
  <c r="AJ895" i="4"/>
  <c r="AI895" i="4"/>
  <c r="AH895" i="4"/>
  <c r="AG895" i="4"/>
  <c r="AF895" i="4"/>
  <c r="AE895" i="4"/>
  <c r="AD895" i="4"/>
  <c r="AC895" i="4"/>
  <c r="AB895" i="4"/>
  <c r="AA895" i="4"/>
  <c r="AL894" i="4"/>
  <c r="AK894" i="4"/>
  <c r="AJ894" i="4"/>
  <c r="AI894" i="4"/>
  <c r="AH894" i="4"/>
  <c r="AG894" i="4"/>
  <c r="AF894" i="4"/>
  <c r="AE894" i="4"/>
  <c r="AD894" i="4"/>
  <c r="AC894" i="4"/>
  <c r="AB894" i="4"/>
  <c r="AA894" i="4"/>
  <c r="AL893" i="4"/>
  <c r="AK893" i="4"/>
  <c r="AJ893" i="4"/>
  <c r="AI893" i="4"/>
  <c r="AH893" i="4"/>
  <c r="AG893" i="4"/>
  <c r="AF893" i="4"/>
  <c r="AE893" i="4"/>
  <c r="AD893" i="4"/>
  <c r="AC893" i="4"/>
  <c r="AB893" i="4"/>
  <c r="AA893" i="4"/>
  <c r="AL892" i="4"/>
  <c r="AK892" i="4"/>
  <c r="AJ892" i="4"/>
  <c r="AI892" i="4"/>
  <c r="AH892" i="4"/>
  <c r="AG892" i="4"/>
  <c r="AF892" i="4"/>
  <c r="AE892" i="4"/>
  <c r="AD892" i="4"/>
  <c r="AC892" i="4"/>
  <c r="AB892" i="4"/>
  <c r="AA892" i="4"/>
  <c r="AL891" i="4"/>
  <c r="AK891" i="4"/>
  <c r="AJ891" i="4"/>
  <c r="AI891" i="4"/>
  <c r="AH891" i="4"/>
  <c r="AG891" i="4"/>
  <c r="AF891" i="4"/>
  <c r="AE891" i="4"/>
  <c r="AD891" i="4"/>
  <c r="AC891" i="4"/>
  <c r="AB891" i="4"/>
  <c r="AA891" i="4"/>
  <c r="AL890" i="4"/>
  <c r="AK890" i="4"/>
  <c r="AJ890" i="4"/>
  <c r="AI890" i="4"/>
  <c r="AH890" i="4"/>
  <c r="AG890" i="4"/>
  <c r="AF890" i="4"/>
  <c r="AE890" i="4"/>
  <c r="AD890" i="4"/>
  <c r="AC890" i="4"/>
  <c r="AB890" i="4"/>
  <c r="AA890" i="4"/>
  <c r="AL889" i="4"/>
  <c r="AK889" i="4"/>
  <c r="AJ889" i="4"/>
  <c r="AI889" i="4"/>
  <c r="AH889" i="4"/>
  <c r="AG889" i="4"/>
  <c r="AF889" i="4"/>
  <c r="AE889" i="4"/>
  <c r="AD889" i="4"/>
  <c r="AC889" i="4"/>
  <c r="AB889" i="4"/>
  <c r="AA889" i="4"/>
  <c r="AL888" i="4"/>
  <c r="AK888" i="4"/>
  <c r="AJ888" i="4"/>
  <c r="AI888" i="4"/>
  <c r="AH888" i="4"/>
  <c r="AG888" i="4"/>
  <c r="AF888" i="4"/>
  <c r="AE888" i="4"/>
  <c r="AD888" i="4"/>
  <c r="AC888" i="4"/>
  <c r="AB888" i="4"/>
  <c r="AA888" i="4"/>
  <c r="AL887" i="4"/>
  <c r="AK887" i="4"/>
  <c r="AJ887" i="4"/>
  <c r="AI887" i="4"/>
  <c r="AH887" i="4"/>
  <c r="AG887" i="4"/>
  <c r="AF887" i="4"/>
  <c r="AE887" i="4"/>
  <c r="AD887" i="4"/>
  <c r="AC887" i="4"/>
  <c r="AB887" i="4"/>
  <c r="AA887" i="4"/>
  <c r="AL886" i="4"/>
  <c r="AK886" i="4"/>
  <c r="AJ886" i="4"/>
  <c r="AI886" i="4"/>
  <c r="AH886" i="4"/>
  <c r="AG886" i="4"/>
  <c r="AF886" i="4"/>
  <c r="AE886" i="4"/>
  <c r="AD886" i="4"/>
  <c r="AC886" i="4"/>
  <c r="AB886" i="4"/>
  <c r="AA886" i="4"/>
  <c r="AL885" i="4"/>
  <c r="AK885" i="4"/>
  <c r="AJ885" i="4"/>
  <c r="AI885" i="4"/>
  <c r="AH885" i="4"/>
  <c r="AG885" i="4"/>
  <c r="AF885" i="4"/>
  <c r="AE885" i="4"/>
  <c r="AD885" i="4"/>
  <c r="AC885" i="4"/>
  <c r="AB885" i="4"/>
  <c r="AA885" i="4"/>
  <c r="AL884" i="4"/>
  <c r="AK884" i="4"/>
  <c r="AJ884" i="4"/>
  <c r="AI884" i="4"/>
  <c r="AH884" i="4"/>
  <c r="AG884" i="4"/>
  <c r="AF884" i="4"/>
  <c r="AE884" i="4"/>
  <c r="AD884" i="4"/>
  <c r="AC884" i="4"/>
  <c r="AB884" i="4"/>
  <c r="AA884" i="4"/>
  <c r="AL883" i="4"/>
  <c r="AK883" i="4"/>
  <c r="AJ883" i="4"/>
  <c r="AI883" i="4"/>
  <c r="AH883" i="4"/>
  <c r="AG883" i="4"/>
  <c r="AF883" i="4"/>
  <c r="AE883" i="4"/>
  <c r="AD883" i="4"/>
  <c r="AC883" i="4"/>
  <c r="AB883" i="4"/>
  <c r="AA883" i="4"/>
  <c r="AL882" i="4"/>
  <c r="AK882" i="4"/>
  <c r="AJ882" i="4"/>
  <c r="AI882" i="4"/>
  <c r="AH882" i="4"/>
  <c r="AG882" i="4"/>
  <c r="AF882" i="4"/>
  <c r="AE882" i="4"/>
  <c r="AD882" i="4"/>
  <c r="AC882" i="4"/>
  <c r="AB882" i="4"/>
  <c r="AA882" i="4"/>
  <c r="AL881" i="4"/>
  <c r="AK881" i="4"/>
  <c r="AJ881" i="4"/>
  <c r="AI881" i="4"/>
  <c r="AH881" i="4"/>
  <c r="AG881" i="4"/>
  <c r="AF881" i="4"/>
  <c r="AE881" i="4"/>
  <c r="AD881" i="4"/>
  <c r="AC881" i="4"/>
  <c r="AB881" i="4"/>
  <c r="AA881" i="4"/>
  <c r="AL880" i="4"/>
  <c r="AK880" i="4"/>
  <c r="AJ880" i="4"/>
  <c r="AI880" i="4"/>
  <c r="AH880" i="4"/>
  <c r="AG880" i="4"/>
  <c r="AF880" i="4"/>
  <c r="AE880" i="4"/>
  <c r="AD880" i="4"/>
  <c r="AC880" i="4"/>
  <c r="AB880" i="4"/>
  <c r="AA880" i="4"/>
  <c r="AL879" i="4"/>
  <c r="AK879" i="4"/>
  <c r="AJ879" i="4"/>
  <c r="AI879" i="4"/>
  <c r="AH879" i="4"/>
  <c r="AG879" i="4"/>
  <c r="AF879" i="4"/>
  <c r="AE879" i="4"/>
  <c r="AD879" i="4"/>
  <c r="AC879" i="4"/>
  <c r="AB879" i="4"/>
  <c r="AA879" i="4"/>
  <c r="AL878" i="4"/>
  <c r="AK878" i="4"/>
  <c r="AJ878" i="4"/>
  <c r="AI878" i="4"/>
  <c r="AH878" i="4"/>
  <c r="AG878" i="4"/>
  <c r="AF878" i="4"/>
  <c r="AE878" i="4"/>
  <c r="AD878" i="4"/>
  <c r="AC878" i="4"/>
  <c r="AB878" i="4"/>
  <c r="AA878" i="4"/>
  <c r="AL877" i="4"/>
  <c r="AK877" i="4"/>
  <c r="AJ877" i="4"/>
  <c r="AI877" i="4"/>
  <c r="AH877" i="4"/>
  <c r="AG877" i="4"/>
  <c r="AF877" i="4"/>
  <c r="AE877" i="4"/>
  <c r="AD877" i="4"/>
  <c r="AC877" i="4"/>
  <c r="AB877" i="4"/>
  <c r="AA877" i="4"/>
  <c r="AL876" i="4"/>
  <c r="AK876" i="4"/>
  <c r="AJ876" i="4"/>
  <c r="AI876" i="4"/>
  <c r="AH876" i="4"/>
  <c r="AG876" i="4"/>
  <c r="AF876" i="4"/>
  <c r="AE876" i="4"/>
  <c r="AD876" i="4"/>
  <c r="AC876" i="4"/>
  <c r="AB876" i="4"/>
  <c r="AA876" i="4"/>
  <c r="AL875" i="4"/>
  <c r="AK875" i="4"/>
  <c r="AJ875" i="4"/>
  <c r="AI875" i="4"/>
  <c r="AH875" i="4"/>
  <c r="AG875" i="4"/>
  <c r="AF875" i="4"/>
  <c r="AE875" i="4"/>
  <c r="AD875" i="4"/>
  <c r="AC875" i="4"/>
  <c r="AB875" i="4"/>
  <c r="AA875" i="4"/>
  <c r="AL874" i="4"/>
  <c r="AK874" i="4"/>
  <c r="AJ874" i="4"/>
  <c r="AI874" i="4"/>
  <c r="AH874" i="4"/>
  <c r="AG874" i="4"/>
  <c r="AF874" i="4"/>
  <c r="AE874" i="4"/>
  <c r="AD874" i="4"/>
  <c r="AC874" i="4"/>
  <c r="AB874" i="4"/>
  <c r="AA874" i="4"/>
  <c r="AL873" i="4"/>
  <c r="AK873" i="4"/>
  <c r="AJ873" i="4"/>
  <c r="AI873" i="4"/>
  <c r="AH873" i="4"/>
  <c r="AG873" i="4"/>
  <c r="AF873" i="4"/>
  <c r="AE873" i="4"/>
  <c r="AD873" i="4"/>
  <c r="AC873" i="4"/>
  <c r="AB873" i="4"/>
  <c r="AA873" i="4"/>
  <c r="AL872" i="4"/>
  <c r="AK872" i="4"/>
  <c r="AJ872" i="4"/>
  <c r="AI872" i="4"/>
  <c r="AH872" i="4"/>
  <c r="AG872" i="4"/>
  <c r="AF872" i="4"/>
  <c r="AE872" i="4"/>
  <c r="AD872" i="4"/>
  <c r="AC872" i="4"/>
  <c r="AB872" i="4"/>
  <c r="AA872" i="4"/>
  <c r="AL871" i="4"/>
  <c r="AK871" i="4"/>
  <c r="AJ871" i="4"/>
  <c r="AI871" i="4"/>
  <c r="AH871" i="4"/>
  <c r="AG871" i="4"/>
  <c r="AF871" i="4"/>
  <c r="AE871" i="4"/>
  <c r="AD871" i="4"/>
  <c r="AC871" i="4"/>
  <c r="AB871" i="4"/>
  <c r="AA871" i="4"/>
  <c r="AL870" i="4"/>
  <c r="AK870" i="4"/>
  <c r="AJ870" i="4"/>
  <c r="AI870" i="4"/>
  <c r="AH870" i="4"/>
  <c r="AG870" i="4"/>
  <c r="AF870" i="4"/>
  <c r="AE870" i="4"/>
  <c r="AD870" i="4"/>
  <c r="AC870" i="4"/>
  <c r="AB870" i="4"/>
  <c r="AA870" i="4"/>
  <c r="AL869" i="4"/>
  <c r="AK869" i="4"/>
  <c r="AJ869" i="4"/>
  <c r="AI869" i="4"/>
  <c r="AH869" i="4"/>
  <c r="AG869" i="4"/>
  <c r="AF869" i="4"/>
  <c r="AE869" i="4"/>
  <c r="AD869" i="4"/>
  <c r="AC869" i="4"/>
  <c r="AB869" i="4"/>
  <c r="AA869" i="4"/>
  <c r="AL868" i="4"/>
  <c r="AK868" i="4"/>
  <c r="AJ868" i="4"/>
  <c r="AI868" i="4"/>
  <c r="AH868" i="4"/>
  <c r="AG868" i="4"/>
  <c r="AF868" i="4"/>
  <c r="AE868" i="4"/>
  <c r="AD868" i="4"/>
  <c r="AC868" i="4"/>
  <c r="AB868" i="4"/>
  <c r="AA868" i="4"/>
  <c r="AL867" i="4"/>
  <c r="AK867" i="4"/>
  <c r="AJ867" i="4"/>
  <c r="AI867" i="4"/>
  <c r="AH867" i="4"/>
  <c r="AG867" i="4"/>
  <c r="AF867" i="4"/>
  <c r="AE867" i="4"/>
  <c r="AD867" i="4"/>
  <c r="AC867" i="4"/>
  <c r="AB867" i="4"/>
  <c r="AA867" i="4"/>
  <c r="AL866" i="4"/>
  <c r="AK866" i="4"/>
  <c r="AJ866" i="4"/>
  <c r="AI866" i="4"/>
  <c r="AH866" i="4"/>
  <c r="AG866" i="4"/>
  <c r="AF866" i="4"/>
  <c r="AE866" i="4"/>
  <c r="AD866" i="4"/>
  <c r="AC866" i="4"/>
  <c r="AB866" i="4"/>
  <c r="AA866" i="4"/>
  <c r="AL865" i="4"/>
  <c r="AK865" i="4"/>
  <c r="AJ865" i="4"/>
  <c r="AI865" i="4"/>
  <c r="AH865" i="4"/>
  <c r="AG865" i="4"/>
  <c r="AF865" i="4"/>
  <c r="AE865" i="4"/>
  <c r="AD865" i="4"/>
  <c r="AC865" i="4"/>
  <c r="AB865" i="4"/>
  <c r="AA865" i="4"/>
  <c r="AL864" i="4"/>
  <c r="AK864" i="4"/>
  <c r="AJ864" i="4"/>
  <c r="AI864" i="4"/>
  <c r="AH864" i="4"/>
  <c r="AG864" i="4"/>
  <c r="AF864" i="4"/>
  <c r="AE864" i="4"/>
  <c r="AD864" i="4"/>
  <c r="AC864" i="4"/>
  <c r="AB864" i="4"/>
  <c r="AA864" i="4"/>
  <c r="AL863" i="4"/>
  <c r="AK863" i="4"/>
  <c r="AJ863" i="4"/>
  <c r="AI863" i="4"/>
  <c r="AH863" i="4"/>
  <c r="AG863" i="4"/>
  <c r="AF863" i="4"/>
  <c r="AE863" i="4"/>
  <c r="AD863" i="4"/>
  <c r="AC863" i="4"/>
  <c r="AB863" i="4"/>
  <c r="AA863" i="4"/>
  <c r="AL862" i="4"/>
  <c r="AK862" i="4"/>
  <c r="AJ862" i="4"/>
  <c r="AI862" i="4"/>
  <c r="AH862" i="4"/>
  <c r="AG862" i="4"/>
  <c r="AF862" i="4"/>
  <c r="AE862" i="4"/>
  <c r="AD862" i="4"/>
  <c r="AC862" i="4"/>
  <c r="AB862" i="4"/>
  <c r="AA862" i="4"/>
  <c r="AL861" i="4"/>
  <c r="AK861" i="4"/>
  <c r="AJ861" i="4"/>
  <c r="AI861" i="4"/>
  <c r="AH861" i="4"/>
  <c r="AG861" i="4"/>
  <c r="AF861" i="4"/>
  <c r="AE861" i="4"/>
  <c r="AD861" i="4"/>
  <c r="AC861" i="4"/>
  <c r="AB861" i="4"/>
  <c r="AA861" i="4"/>
  <c r="AL860" i="4"/>
  <c r="AK860" i="4"/>
  <c r="AJ860" i="4"/>
  <c r="AI860" i="4"/>
  <c r="AH860" i="4"/>
  <c r="AG860" i="4"/>
  <c r="AF860" i="4"/>
  <c r="AE860" i="4"/>
  <c r="AD860" i="4"/>
  <c r="AC860" i="4"/>
  <c r="AB860" i="4"/>
  <c r="AA860" i="4"/>
  <c r="AL859" i="4"/>
  <c r="AK859" i="4"/>
  <c r="AJ859" i="4"/>
  <c r="AI859" i="4"/>
  <c r="AH859" i="4"/>
  <c r="AG859" i="4"/>
  <c r="AF859" i="4"/>
  <c r="AE859" i="4"/>
  <c r="AD859" i="4"/>
  <c r="AC859" i="4"/>
  <c r="AB859" i="4"/>
  <c r="AA859" i="4"/>
  <c r="AL858" i="4"/>
  <c r="AK858" i="4"/>
  <c r="AJ858" i="4"/>
  <c r="AI858" i="4"/>
  <c r="AH858" i="4"/>
  <c r="AG858" i="4"/>
  <c r="AF858" i="4"/>
  <c r="AE858" i="4"/>
  <c r="AD858" i="4"/>
  <c r="AC858" i="4"/>
  <c r="AB858" i="4"/>
  <c r="AA858" i="4"/>
  <c r="AL857" i="4"/>
  <c r="AK857" i="4"/>
  <c r="AJ857" i="4"/>
  <c r="AI857" i="4"/>
  <c r="AH857" i="4"/>
  <c r="AG857" i="4"/>
  <c r="AF857" i="4"/>
  <c r="AE857" i="4"/>
  <c r="AD857" i="4"/>
  <c r="AC857" i="4"/>
  <c r="AB857" i="4"/>
  <c r="AA857" i="4"/>
  <c r="AL856" i="4"/>
  <c r="AK856" i="4"/>
  <c r="AJ856" i="4"/>
  <c r="AI856" i="4"/>
  <c r="AH856" i="4"/>
  <c r="AG856" i="4"/>
  <c r="AF856" i="4"/>
  <c r="AE856" i="4"/>
  <c r="AD856" i="4"/>
  <c r="AC856" i="4"/>
  <c r="AB856" i="4"/>
  <c r="AA856" i="4"/>
  <c r="AL855" i="4"/>
  <c r="AK855" i="4"/>
  <c r="AJ855" i="4"/>
  <c r="AI855" i="4"/>
  <c r="AH855" i="4"/>
  <c r="AG855" i="4"/>
  <c r="AF855" i="4"/>
  <c r="AE855" i="4"/>
  <c r="AD855" i="4"/>
  <c r="AC855" i="4"/>
  <c r="AB855" i="4"/>
  <c r="AA855" i="4"/>
  <c r="AL854" i="4"/>
  <c r="AK854" i="4"/>
  <c r="AJ854" i="4"/>
  <c r="AI854" i="4"/>
  <c r="AH854" i="4"/>
  <c r="AG854" i="4"/>
  <c r="AF854" i="4"/>
  <c r="AE854" i="4"/>
  <c r="AD854" i="4"/>
  <c r="AC854" i="4"/>
  <c r="AB854" i="4"/>
  <c r="AA854" i="4"/>
  <c r="AL853" i="4"/>
  <c r="AK853" i="4"/>
  <c r="AJ853" i="4"/>
  <c r="AI853" i="4"/>
  <c r="AH853" i="4"/>
  <c r="AG853" i="4"/>
  <c r="AF853" i="4"/>
  <c r="AE853" i="4"/>
  <c r="AD853" i="4"/>
  <c r="AC853" i="4"/>
  <c r="AB853" i="4"/>
  <c r="AA853" i="4"/>
  <c r="AL852" i="4"/>
  <c r="AK852" i="4"/>
  <c r="AJ852" i="4"/>
  <c r="AI852" i="4"/>
  <c r="AH852" i="4"/>
  <c r="AG852" i="4"/>
  <c r="AF852" i="4"/>
  <c r="AE852" i="4"/>
  <c r="AD852" i="4"/>
  <c r="AC852" i="4"/>
  <c r="AB852" i="4"/>
  <c r="AA852" i="4"/>
  <c r="AL851" i="4"/>
  <c r="AK851" i="4"/>
  <c r="AJ851" i="4"/>
  <c r="AI851" i="4"/>
  <c r="AH851" i="4"/>
  <c r="AG851" i="4"/>
  <c r="AF851" i="4"/>
  <c r="AE851" i="4"/>
  <c r="AD851" i="4"/>
  <c r="AC851" i="4"/>
  <c r="AB851" i="4"/>
  <c r="AA851" i="4"/>
  <c r="AL850" i="4"/>
  <c r="AK850" i="4"/>
  <c r="AJ850" i="4"/>
  <c r="AI850" i="4"/>
  <c r="AH850" i="4"/>
  <c r="AG850" i="4"/>
  <c r="AF850" i="4"/>
  <c r="AE850" i="4"/>
  <c r="AD850" i="4"/>
  <c r="AC850" i="4"/>
  <c r="AB850" i="4"/>
  <c r="AA850" i="4"/>
  <c r="AL849" i="4"/>
  <c r="AK849" i="4"/>
  <c r="AJ849" i="4"/>
  <c r="AI849" i="4"/>
  <c r="AH849" i="4"/>
  <c r="AG849" i="4"/>
  <c r="AF849" i="4"/>
  <c r="AE849" i="4"/>
  <c r="AD849" i="4"/>
  <c r="AC849" i="4"/>
  <c r="AB849" i="4"/>
  <c r="AA849" i="4"/>
  <c r="AL848" i="4"/>
  <c r="AK848" i="4"/>
  <c r="AJ848" i="4"/>
  <c r="AI848" i="4"/>
  <c r="AH848" i="4"/>
  <c r="AG848" i="4"/>
  <c r="AF848" i="4"/>
  <c r="AE848" i="4"/>
  <c r="AD848" i="4"/>
  <c r="AC848" i="4"/>
  <c r="AB848" i="4"/>
  <c r="AA848" i="4"/>
  <c r="AL847" i="4"/>
  <c r="AK847" i="4"/>
  <c r="AJ847" i="4"/>
  <c r="AI847" i="4"/>
  <c r="AH847" i="4"/>
  <c r="AG847" i="4"/>
  <c r="AF847" i="4"/>
  <c r="AE847" i="4"/>
  <c r="AD847" i="4"/>
  <c r="AC847" i="4"/>
  <c r="AB847" i="4"/>
  <c r="AA847" i="4"/>
  <c r="AL846" i="4"/>
  <c r="AK846" i="4"/>
  <c r="AJ846" i="4"/>
  <c r="AI846" i="4"/>
  <c r="AH846" i="4"/>
  <c r="AG846" i="4"/>
  <c r="AF846" i="4"/>
  <c r="AE846" i="4"/>
  <c r="AD846" i="4"/>
  <c r="AC846" i="4"/>
  <c r="AB846" i="4"/>
  <c r="AA846" i="4"/>
  <c r="AL845" i="4"/>
  <c r="AK845" i="4"/>
  <c r="AJ845" i="4"/>
  <c r="AI845" i="4"/>
  <c r="AH845" i="4"/>
  <c r="AG845" i="4"/>
  <c r="AF845" i="4"/>
  <c r="AE845" i="4"/>
  <c r="AD845" i="4"/>
  <c r="AC845" i="4"/>
  <c r="AB845" i="4"/>
  <c r="AA845" i="4"/>
  <c r="AL844" i="4"/>
  <c r="AK844" i="4"/>
  <c r="AJ844" i="4"/>
  <c r="AI844" i="4"/>
  <c r="AH844" i="4"/>
  <c r="AG844" i="4"/>
  <c r="AF844" i="4"/>
  <c r="AE844" i="4"/>
  <c r="AD844" i="4"/>
  <c r="AC844" i="4"/>
  <c r="AB844" i="4"/>
  <c r="AA844" i="4"/>
  <c r="AL843" i="4"/>
  <c r="AK843" i="4"/>
  <c r="AJ843" i="4"/>
  <c r="AI843" i="4"/>
  <c r="AH843" i="4"/>
  <c r="AG843" i="4"/>
  <c r="AF843" i="4"/>
  <c r="AE843" i="4"/>
  <c r="AD843" i="4"/>
  <c r="AC843" i="4"/>
  <c r="AB843" i="4"/>
  <c r="AA843" i="4"/>
  <c r="AL842" i="4"/>
  <c r="AK842" i="4"/>
  <c r="AJ842" i="4"/>
  <c r="AI842" i="4"/>
  <c r="AH842" i="4"/>
  <c r="AG842" i="4"/>
  <c r="AF842" i="4"/>
  <c r="AE842" i="4"/>
  <c r="AD842" i="4"/>
  <c r="AC842" i="4"/>
  <c r="AB842" i="4"/>
  <c r="AA842" i="4"/>
  <c r="AL841" i="4"/>
  <c r="AK841" i="4"/>
  <c r="AJ841" i="4"/>
  <c r="AI841" i="4"/>
  <c r="AH841" i="4"/>
  <c r="AG841" i="4"/>
  <c r="AF841" i="4"/>
  <c r="AE841" i="4"/>
  <c r="AD841" i="4"/>
  <c r="AC841" i="4"/>
  <c r="AB841" i="4"/>
  <c r="AA841" i="4"/>
  <c r="AL840" i="4"/>
  <c r="AK840" i="4"/>
  <c r="AJ840" i="4"/>
  <c r="AI840" i="4"/>
  <c r="AH840" i="4"/>
  <c r="AG840" i="4"/>
  <c r="AF840" i="4"/>
  <c r="AE840" i="4"/>
  <c r="AD840" i="4"/>
  <c r="AC840" i="4"/>
  <c r="AB840" i="4"/>
  <c r="AA840" i="4"/>
  <c r="AL839" i="4"/>
  <c r="AK839" i="4"/>
  <c r="AJ839" i="4"/>
  <c r="AI839" i="4"/>
  <c r="AH839" i="4"/>
  <c r="AG839" i="4"/>
  <c r="AF839" i="4"/>
  <c r="AE839" i="4"/>
  <c r="AD839" i="4"/>
  <c r="AC839" i="4"/>
  <c r="AB839" i="4"/>
  <c r="AA839" i="4"/>
  <c r="AL838" i="4"/>
  <c r="AK838" i="4"/>
  <c r="AJ838" i="4"/>
  <c r="AI838" i="4"/>
  <c r="AH838" i="4"/>
  <c r="AG838" i="4"/>
  <c r="AF838" i="4"/>
  <c r="AE838" i="4"/>
  <c r="AD838" i="4"/>
  <c r="AC838" i="4"/>
  <c r="AB838" i="4"/>
  <c r="AA838" i="4"/>
  <c r="AL837" i="4"/>
  <c r="AK837" i="4"/>
  <c r="AJ837" i="4"/>
  <c r="AI837" i="4"/>
  <c r="AH837" i="4"/>
  <c r="AG837" i="4"/>
  <c r="AF837" i="4"/>
  <c r="AE837" i="4"/>
  <c r="AD837" i="4"/>
  <c r="AC837" i="4"/>
  <c r="AB837" i="4"/>
  <c r="AA837" i="4"/>
  <c r="AL836" i="4"/>
  <c r="AK836" i="4"/>
  <c r="AJ836" i="4"/>
  <c r="AI836" i="4"/>
  <c r="AH836" i="4"/>
  <c r="AG836" i="4"/>
  <c r="AF836" i="4"/>
  <c r="AE836" i="4"/>
</calcChain>
</file>

<file path=xl/sharedStrings.xml><?xml version="1.0" encoding="utf-8"?>
<sst xmlns="http://schemas.openxmlformats.org/spreadsheetml/2006/main" count="10770" uniqueCount="1822">
  <si>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</si>
  <si>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</si>
  <si>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</si>
  <si>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</si>
  <si>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</si>
  <si>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</si>
  <si>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</si>
  <si>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</si>
  <si>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</si>
  <si>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</si>
  <si>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</si>
  <si>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</si>
  <si>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</si>
  <si>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</si>
  <si>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</si>
  <si>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</si>
  <si>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</si>
  <si>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</si>
  <si>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</si>
  <si>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</si>
  <si>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</si>
  <si>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</si>
  <si>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</si>
  <si>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</si>
  <si>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</si>
  <si>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</si>
  <si>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</si>
  <si>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</si>
  <si>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</si>
  <si>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</si>
  <si>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</si>
  <si>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</si>
  <si>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</si>
  <si>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</si>
  <si>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</si>
  <si>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</si>
  <si>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</si>
  <si>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</si>
  <si>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</si>
  <si>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</si>
  <si>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</si>
  <si>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</si>
  <si>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</si>
  <si>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</si>
  <si>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</si>
  <si>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</si>
  <si>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</si>
  <si>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</si>
  <si>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</si>
  <si>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</si>
  <si>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</si>
  <si>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</si>
  <si>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</si>
  <si>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</si>
  <si>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</si>
  <si>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</si>
  <si>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</si>
  <si>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</si>
  <si>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</si>
  <si>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</si>
  <si>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</si>
  <si>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</si>
  <si>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</si>
  <si>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</si>
  <si>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</si>
  <si>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</si>
  <si>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</si>
  <si>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</si>
  <si>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</si>
  <si>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</si>
  <si>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</si>
  <si>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</si>
  <si>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</si>
  <si>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</si>
  <si>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</si>
  <si>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</si>
  <si>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</si>
  <si>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</si>
  <si>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</si>
  <si>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</si>
  <si>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</si>
  <si>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</si>
  <si>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</si>
  <si>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</si>
  <si>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</si>
  <si>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</si>
  <si>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</si>
  <si>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</si>
  <si>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</si>
  <si>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</si>
  <si>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</si>
  <si>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</si>
  <si>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</si>
  <si>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</si>
  <si>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</si>
  <si>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</si>
  <si>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</si>
  <si>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</si>
  <si>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</si>
  <si>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</si>
  <si>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</si>
  <si>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</si>
  <si>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</si>
  <si>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</si>
  <si>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</si>
  <si>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</si>
  <si>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</si>
  <si>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</si>
  <si>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</si>
  <si>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</si>
  <si>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</si>
  <si>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</si>
  <si>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</si>
  <si>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</si>
  <si>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</si>
  <si>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</si>
  <si>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</si>
  <si>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</si>
  <si>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</si>
  <si>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</si>
  <si>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</si>
  <si>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</si>
  <si>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</si>
  <si>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</si>
  <si>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</si>
  <si>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</si>
  <si>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</si>
  <si>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</si>
  <si>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</si>
  <si>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</si>
  <si>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</si>
  <si>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</si>
  <si>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</si>
  <si>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</si>
  <si>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</si>
  <si>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</si>
  <si>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</si>
  <si>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</si>
  <si>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</si>
  <si>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</si>
  <si>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</si>
  <si>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</si>
  <si>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</si>
  <si>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</si>
  <si>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</si>
  <si>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</si>
  <si>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</si>
  <si>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</si>
  <si>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</si>
  <si>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</si>
  <si>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</si>
  <si>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</si>
  <si>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</si>
  <si>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</si>
  <si>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</si>
  <si>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</si>
  <si>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</si>
  <si>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</si>
  <si>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</si>
  <si>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</si>
  <si>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</si>
  <si>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</si>
  <si>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</si>
  <si>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</si>
  <si>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</si>
  <si>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</si>
  <si>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</si>
  <si>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</si>
  <si>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</si>
  <si>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</si>
  <si>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</si>
  <si>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</si>
  <si>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</si>
  <si>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</si>
  <si>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</si>
  <si>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</si>
  <si>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</si>
  <si>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</si>
  <si>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</si>
  <si>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</si>
  <si>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</si>
  <si>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</si>
  <si>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</si>
  <si>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</si>
  <si>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</si>
  <si>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</si>
  <si>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</si>
  <si>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</si>
  <si>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</si>
  <si>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</si>
  <si>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</si>
  <si>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</si>
  <si>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</si>
  <si>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</si>
  <si>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</si>
  <si>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</si>
  <si>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</si>
  <si>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</si>
  <si>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</si>
  <si>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</si>
  <si>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</si>
  <si>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</si>
  <si>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</si>
  <si>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</si>
  <si>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</si>
  <si>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</si>
  <si>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</si>
  <si>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</si>
  <si>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</si>
  <si>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</si>
  <si>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</si>
  <si>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</si>
  <si>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</si>
  <si>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</si>
  <si>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</si>
  <si>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</si>
  <si>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</si>
  <si>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</si>
  <si>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</si>
  <si>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</si>
  <si>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</si>
  <si>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</si>
  <si>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</si>
  <si>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</si>
  <si>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</si>
  <si>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</si>
  <si>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</si>
  <si>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</si>
  <si>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</si>
  <si>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</si>
  <si>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</si>
  <si>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</si>
  <si>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</si>
  <si>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</si>
  <si>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</si>
  <si>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</si>
  <si>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</si>
  <si>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</si>
  <si>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</si>
  <si>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</si>
  <si>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</si>
  <si>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</si>
  <si>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</si>
  <si>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</si>
  <si>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</si>
  <si>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</si>
  <si>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</si>
  <si>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</si>
  <si>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</si>
  <si>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</si>
  <si>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</si>
  <si>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</si>
  <si>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</si>
  <si>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</si>
  <si>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</si>
  <si>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</si>
  <si>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</si>
  <si>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</si>
  <si>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</si>
  <si>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</si>
  <si>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</si>
  <si>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</si>
  <si>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</si>
  <si>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</si>
  <si>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</si>
  <si>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</si>
  <si>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</si>
  <si>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</si>
  <si>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</si>
  <si>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</si>
  <si>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</si>
  <si>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</si>
  <si>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</si>
  <si>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</si>
  <si>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</si>
  <si>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</si>
  <si>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</si>
  <si>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</si>
  <si>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</si>
  <si>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</si>
  <si>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</si>
  <si>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</si>
  <si>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</si>
  <si>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</si>
  <si>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</si>
  <si>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</si>
  <si>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</si>
  <si>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</si>
  <si>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</si>
  <si>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</si>
  <si>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</si>
  <si>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</si>
  <si>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</si>
  <si>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</si>
  <si>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</si>
  <si>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</si>
  <si>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</si>
  <si>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</si>
  <si>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</si>
  <si>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</si>
  <si>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</si>
  <si>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</si>
  <si>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</si>
  <si>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</si>
  <si>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</si>
  <si>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</si>
  <si>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</si>
  <si>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</si>
  <si>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</si>
  <si>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</si>
  <si>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</si>
  <si>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</si>
  <si>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</si>
  <si>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</si>
  <si>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</si>
  <si>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</si>
  <si>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</si>
  <si>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</si>
  <si>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</si>
  <si>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</si>
  <si>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</si>
  <si>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</si>
  <si>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</si>
  <si>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</si>
  <si>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</si>
  <si>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</si>
  <si>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</si>
  <si>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</si>
  <si>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</si>
  <si>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</si>
  <si>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</si>
  <si>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</si>
  <si>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</si>
  <si>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</si>
  <si>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</si>
  <si>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</si>
  <si>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</si>
  <si>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</si>
  <si>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</si>
  <si>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</si>
  <si>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</si>
  <si>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</si>
  <si>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</si>
  <si>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</si>
  <si>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</si>
  <si>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</si>
  <si>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</si>
  <si>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</si>
  <si>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</si>
  <si>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</si>
  <si>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</si>
  <si>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</si>
  <si>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</si>
  <si>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</si>
  <si>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</si>
  <si>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</si>
  <si>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</si>
  <si>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</si>
  <si>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</si>
  <si>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</si>
  <si>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</si>
  <si>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</si>
  <si>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</si>
  <si>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</si>
  <si>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</si>
  <si>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</si>
  <si>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</si>
  <si>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</si>
  <si>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</si>
  <si>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</si>
  <si>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</si>
  <si>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</si>
  <si>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</si>
  <si>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</si>
  <si>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</si>
  <si>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</si>
  <si>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</si>
  <si>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</si>
  <si>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</si>
  <si>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</si>
  <si>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</si>
  <si>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</si>
  <si>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</si>
  <si>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</si>
  <si>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</si>
  <si>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</si>
  <si>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</si>
  <si>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</si>
  <si>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</si>
  <si>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</si>
  <si>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</si>
  <si>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</si>
  <si>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</si>
  <si>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</si>
  <si>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</si>
  <si>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</si>
  <si>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</si>
  <si>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</si>
  <si>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</si>
  <si>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</si>
  <si>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</si>
  <si>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</si>
  <si>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</si>
  <si>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</si>
  <si>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</si>
  <si>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</si>
  <si>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</si>
  <si>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</si>
  <si>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</si>
  <si>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</si>
  <si>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</si>
  <si>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</si>
  <si>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</si>
  <si>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</si>
  <si>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</si>
  <si>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</si>
  <si>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</si>
  <si>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</si>
  <si>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</si>
  <si>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</si>
  <si>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</si>
  <si>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</si>
  <si>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</si>
  <si>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</si>
  <si>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</si>
  <si>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</si>
  <si>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</si>
  <si>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</si>
  <si>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</si>
  <si>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</si>
  <si>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</si>
  <si>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</si>
  <si>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</si>
  <si>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</si>
  <si>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</si>
  <si>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</si>
  <si>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</si>
  <si>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</si>
  <si>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</si>
  <si>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</si>
  <si>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</si>
  <si>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</si>
  <si>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</si>
  <si>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</si>
  <si>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</si>
  <si>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</si>
  <si>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</si>
  <si>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</si>
  <si>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</si>
  <si>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</si>
  <si>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</si>
  <si>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</si>
  <si>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</si>
  <si>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</si>
  <si>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</si>
  <si>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</si>
  <si>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</si>
  <si>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</si>
  <si>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</si>
  <si>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</si>
  <si>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</si>
  <si>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</si>
  <si>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</si>
  <si>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</si>
  <si>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</si>
  <si>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</si>
  <si>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</si>
  <si>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</si>
  <si>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</si>
  <si>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</si>
  <si>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</si>
  <si>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</si>
  <si>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</si>
  <si>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</si>
  <si>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</si>
  <si>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</si>
  <si>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</si>
  <si>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</si>
  <si>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</si>
  <si>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</si>
  <si>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</si>
  <si>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</si>
  <si>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</si>
  <si>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</si>
  <si>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</si>
  <si>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</si>
  <si>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</si>
  <si>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</si>
  <si>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</si>
  <si>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</si>
  <si>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</si>
  <si>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</si>
  <si>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</si>
  <si>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</si>
  <si>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</si>
  <si>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</si>
  <si>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</si>
  <si>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</si>
  <si>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</si>
  <si>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</si>
  <si>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</si>
  <si>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</si>
  <si>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</si>
  <si>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</si>
  <si>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</si>
  <si>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</si>
  <si>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</si>
  <si>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</si>
  <si>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</si>
  <si>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</si>
  <si>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</si>
  <si>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</si>
  <si>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</si>
  <si>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</si>
  <si>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</si>
  <si>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</si>
  <si>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</si>
  <si>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</si>
  <si>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</si>
  <si>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</si>
  <si>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</si>
  <si>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</si>
  <si>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</si>
  <si>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</si>
  <si>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</si>
  <si>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</si>
  <si>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</si>
  <si>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</si>
  <si>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</si>
  <si>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</si>
  <si>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</si>
  <si>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</si>
  <si>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</si>
  <si>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</si>
  <si>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</si>
  <si>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</si>
  <si>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</si>
  <si>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</si>
  <si>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</si>
  <si>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</si>
  <si>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</si>
  <si>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</si>
  <si>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</si>
  <si>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</si>
  <si>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</si>
  <si>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</si>
  <si>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</si>
  <si>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</si>
  <si>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</si>
  <si>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</si>
  <si>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</si>
  <si>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</si>
  <si>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</si>
  <si>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</si>
  <si>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</si>
  <si>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</si>
  <si>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</si>
  <si>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</si>
  <si>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</si>
  <si>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</si>
  <si>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</si>
  <si>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</si>
  <si>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</si>
  <si>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</si>
  <si>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</si>
  <si>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</si>
  <si>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</si>
  <si>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</si>
  <si>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</si>
  <si>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</si>
  <si>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</si>
  <si>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</si>
  <si>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</si>
  <si>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</si>
  <si>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</si>
  <si>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</si>
  <si>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</si>
  <si>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</si>
  <si>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</si>
  <si>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</si>
  <si>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</si>
  <si>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</si>
  <si>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</si>
  <si>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</si>
  <si>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</si>
  <si>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</si>
  <si>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</si>
  <si>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</si>
  <si>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</si>
  <si>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</si>
  <si>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</si>
  <si>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</si>
  <si>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</si>
  <si>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</si>
  <si>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</si>
  <si>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</si>
  <si>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</si>
  <si>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</si>
  <si>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</si>
  <si>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</si>
  <si>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</si>
  <si>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</si>
  <si>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</si>
  <si>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</si>
  <si>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</si>
  <si>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</si>
  <si>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</si>
  <si>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</si>
  <si>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</si>
  <si>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</si>
  <si>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</si>
  <si>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</si>
  <si>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</si>
  <si>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</si>
  <si>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</si>
  <si>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</si>
  <si>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</si>
  <si>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</si>
  <si>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</si>
  <si>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</si>
  <si>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</si>
  <si>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</si>
  <si>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</si>
  <si>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</si>
  <si>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</si>
  <si>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</si>
  <si>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</si>
  <si>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</si>
  <si>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</si>
  <si>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</si>
  <si>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</si>
  <si>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</si>
  <si>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</si>
  <si>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</si>
  <si>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</si>
  <si>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</si>
  <si>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</si>
  <si>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</si>
  <si>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</si>
  <si>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</si>
  <si>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</si>
  <si>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</si>
  <si>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</si>
  <si>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</si>
  <si>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</si>
  <si>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</si>
  <si>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</si>
  <si>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</si>
  <si>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</si>
  <si>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</si>
  <si>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</si>
  <si>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</si>
  <si>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</si>
  <si>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</si>
  <si>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</si>
  <si>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</si>
  <si>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</si>
  <si>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</si>
  <si>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</si>
  <si>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</si>
  <si>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</si>
  <si>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</si>
  <si>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</si>
  <si>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</si>
  <si>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</si>
  <si>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</si>
  <si>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</si>
  <si>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</si>
  <si>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</si>
  <si>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</si>
  <si>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</si>
  <si>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</si>
  <si>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</si>
  <si>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</si>
  <si>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</si>
  <si>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</si>
  <si>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</si>
  <si>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</si>
  <si>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</si>
  <si>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</si>
  <si>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</si>
  <si>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</si>
  <si>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</si>
  <si>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</si>
  <si>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</si>
  <si>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</si>
  <si>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</si>
  <si>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</si>
  <si>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</si>
  <si>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</si>
  <si>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</si>
  <si>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</si>
  <si>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</si>
  <si>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</si>
  <si>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</si>
  <si>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</si>
  <si>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</si>
  <si>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</si>
  <si>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</si>
  <si>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</si>
  <si>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</si>
  <si>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</si>
  <si>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</si>
  <si>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</si>
  <si>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</si>
  <si>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</si>
  <si>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</si>
  <si>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</si>
  <si>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</si>
  <si>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</si>
  <si>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</si>
  <si>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</si>
  <si>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</si>
  <si>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</si>
  <si>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</si>
  <si>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</si>
  <si>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</si>
  <si>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</si>
  <si>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</si>
  <si>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</si>
  <si>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</si>
  <si>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</si>
  <si>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</si>
  <si>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</si>
  <si>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</si>
  <si>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</si>
  <si>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</si>
  <si>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</si>
  <si>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</si>
  <si>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</si>
  <si>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</si>
  <si>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</si>
  <si>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</si>
  <si>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</si>
  <si>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</si>
  <si>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</si>
  <si>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</si>
  <si>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</si>
  <si>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</si>
  <si>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</si>
  <si>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</si>
  <si>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</si>
  <si>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</si>
  <si>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</si>
  <si>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</si>
  <si>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</si>
  <si>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</si>
  <si>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</si>
  <si>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</si>
  <si>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</si>
  <si>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</si>
  <si>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</si>
  <si>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</si>
  <si>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</si>
  <si>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</si>
  <si>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</si>
  <si>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</si>
  <si>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</si>
  <si>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</si>
  <si>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</si>
  <si>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</si>
  <si>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</si>
  <si>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</si>
  <si>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</si>
  <si>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</si>
  <si>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</si>
  <si>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</si>
  <si>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</si>
  <si>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</si>
  <si>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</si>
  <si>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</si>
  <si>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</si>
  <si>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</si>
  <si>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</si>
  <si>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</si>
  <si>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</si>
  <si>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</si>
  <si>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</si>
  <si>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</si>
  <si>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</si>
  <si>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</si>
  <si>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</si>
  <si>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</si>
  <si>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</si>
  <si>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</si>
  <si>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</si>
  <si>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</si>
  <si>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</si>
  <si>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</si>
  <si>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</si>
  <si>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</si>
  <si>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</si>
  <si>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</si>
  <si>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</si>
  <si>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</si>
  <si>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</si>
  <si>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</si>
  <si>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</si>
  <si>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</si>
  <si>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</si>
  <si>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</si>
  <si>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</si>
  <si>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</si>
  <si>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</si>
  <si>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</si>
  <si>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</si>
  <si>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</si>
  <si>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</si>
  <si>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</si>
  <si>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</si>
  <si>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</si>
  <si>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</si>
  <si>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</si>
  <si>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</si>
  <si>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</si>
  <si>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</si>
  <si>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</si>
  <si>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</si>
  <si>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</si>
  <si>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</si>
  <si>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</si>
  <si>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</si>
  <si>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</si>
  <si>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</si>
  <si>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</si>
  <si>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</si>
  <si>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</si>
  <si>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</si>
  <si>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</si>
  <si>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</si>
  <si>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</si>
  <si>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</si>
  <si>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</si>
  <si>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</si>
  <si>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</si>
  <si>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</si>
  <si>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</si>
  <si>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</si>
  <si>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</si>
  <si>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</si>
  <si>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</si>
  <si>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</si>
  <si>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</si>
  <si>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</si>
  <si>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</si>
  <si>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</si>
  <si>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</si>
  <si>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</si>
  <si>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</si>
  <si>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</si>
  <si>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</si>
  <si>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</si>
  <si>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</si>
  <si>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</si>
  <si>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</si>
  <si>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</si>
  <si>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</si>
  <si>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</si>
  <si>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</si>
  <si>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</si>
  <si>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</si>
  <si>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</si>
  <si>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</si>
  <si>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</si>
  <si>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</si>
  <si>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</si>
  <si>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</si>
  <si>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</si>
  <si>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</si>
  <si>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</si>
  <si>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</si>
  <si>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</si>
  <si>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</si>
  <si>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</si>
  <si>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</si>
  <si>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</si>
  <si>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</si>
  <si>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</si>
  <si>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</si>
  <si>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</si>
  <si>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</si>
  <si>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</si>
  <si>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</si>
  <si>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</si>
  <si>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</si>
  <si>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</si>
  <si>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</si>
  <si>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</si>
  <si>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</si>
  <si>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</si>
  <si>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</si>
  <si>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</si>
  <si>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</si>
  <si>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</si>
  <si>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</si>
  <si>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</si>
  <si>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</si>
  <si>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</si>
  <si>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</si>
  <si>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</si>
  <si>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</si>
  <si>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</si>
  <si>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</si>
  <si>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</si>
  <si>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</si>
  <si>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</si>
  <si>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</si>
  <si>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</si>
  <si>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</si>
  <si>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</si>
  <si>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</si>
  <si>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</si>
  <si>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</si>
  <si>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</si>
  <si>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</si>
  <si>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</si>
  <si>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</si>
  <si>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</si>
  <si>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</si>
  <si>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</si>
  <si>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</si>
  <si>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</si>
  <si>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</si>
  <si>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</si>
  <si>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</si>
  <si>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</si>
  <si>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</si>
  <si>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</si>
  <si>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</si>
  <si>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</si>
  <si>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</si>
  <si>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</si>
  <si>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</si>
  <si>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</si>
  <si>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</si>
  <si>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</si>
  <si>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</si>
  <si>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</si>
  <si>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</si>
  <si>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</si>
  <si>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</si>
  <si>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</si>
  <si>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</si>
  <si>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</si>
  <si>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</si>
  <si>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</si>
  <si>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</si>
  <si>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</si>
  <si>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</si>
  <si>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</si>
  <si>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</si>
  <si>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</si>
  <si>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</si>
  <si>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</si>
  <si>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</si>
  <si>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</si>
  <si>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</si>
  <si>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</si>
  <si>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</si>
  <si>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</si>
  <si>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</si>
  <si>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</si>
  <si>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</si>
  <si>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</si>
  <si>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</si>
  <si>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</si>
  <si>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</si>
  <si>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</si>
  <si>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</si>
  <si>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</si>
  <si>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</si>
  <si>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</si>
  <si>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</si>
  <si>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</si>
  <si>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</si>
  <si>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</si>
  <si>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</si>
  <si>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</si>
  <si>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</si>
  <si>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</si>
  <si>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</si>
  <si>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</si>
  <si>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</si>
  <si>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</si>
  <si>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</si>
  <si>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</si>
  <si>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</si>
  <si>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</si>
  <si>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</si>
  <si>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</si>
  <si>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</si>
  <si>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</si>
  <si>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</si>
  <si>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</si>
  <si>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</si>
  <si>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</si>
  <si>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</si>
  <si>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</si>
  <si>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</si>
  <si>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</si>
  <si>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</si>
  <si>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</si>
  <si>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</si>
  <si>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</si>
  <si>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</si>
  <si>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</si>
  <si>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</si>
  <si>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</si>
  <si>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</si>
  <si>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</si>
  <si>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</si>
  <si>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</si>
  <si>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</si>
  <si>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</si>
  <si>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</si>
  <si>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</si>
  <si>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</si>
  <si>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</si>
  <si>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</si>
  <si>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</si>
  <si>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</si>
  <si>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</si>
  <si>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</si>
  <si>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</si>
  <si>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</si>
  <si>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</si>
  <si>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</si>
  <si>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</si>
  <si>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</si>
  <si>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</si>
  <si>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</si>
  <si>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</si>
  <si>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</si>
  <si>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</si>
  <si>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</si>
  <si>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</si>
  <si>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</si>
  <si>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</si>
  <si>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</si>
  <si>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</si>
  <si>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</si>
  <si>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</si>
  <si>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</si>
  <si>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</si>
  <si>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</si>
  <si>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</si>
  <si>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</si>
  <si>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</si>
  <si>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</si>
  <si>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</si>
  <si>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</si>
  <si>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</si>
  <si>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</si>
  <si>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</si>
  <si>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</si>
  <si>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</si>
  <si>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</si>
  <si>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</si>
  <si>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</si>
  <si>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</si>
  <si>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</si>
  <si>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</si>
  <si>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</si>
  <si>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</si>
  <si>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</si>
  <si>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</si>
  <si>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</si>
  <si>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</si>
  <si>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</si>
  <si>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</si>
  <si>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</si>
  <si>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</si>
  <si>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</si>
  <si>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</si>
  <si>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</si>
  <si>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</si>
  <si>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</si>
  <si>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</si>
  <si>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</si>
  <si>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</si>
  <si>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</si>
  <si>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</si>
  <si>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</si>
  <si>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</si>
  <si>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</si>
  <si>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</si>
  <si>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</si>
  <si>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</si>
  <si>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</si>
  <si>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</si>
  <si>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</si>
  <si>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</si>
  <si>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</si>
  <si>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</si>
  <si>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</si>
  <si>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</si>
  <si>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</si>
  <si>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</si>
  <si>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</si>
  <si>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</si>
  <si>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</si>
  <si>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</si>
  <si>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</si>
  <si>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</si>
  <si>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</si>
  <si>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</si>
  <si>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</si>
  <si>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</si>
  <si>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</si>
  <si>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</si>
  <si>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</si>
  <si>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</si>
  <si>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</si>
  <si>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</si>
  <si>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</si>
  <si>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</si>
  <si>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</si>
  <si>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</si>
  <si>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</si>
  <si>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</si>
  <si>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</si>
  <si>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</si>
  <si>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</si>
  <si>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</si>
  <si>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</si>
  <si>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</si>
  <si>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</si>
  <si>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</si>
  <si>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</si>
  <si>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</si>
  <si>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</si>
  <si>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</si>
  <si>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</si>
  <si>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</si>
  <si>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</si>
  <si>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</si>
  <si>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</si>
  <si>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</si>
  <si>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</si>
  <si>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</si>
  <si>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</si>
  <si>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</si>
  <si>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</si>
  <si>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</si>
  <si>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</si>
  <si>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</si>
  <si>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</si>
  <si>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</si>
  <si>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</si>
  <si>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</si>
  <si>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</si>
  <si>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</si>
  <si>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</si>
  <si>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</si>
  <si>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</si>
  <si>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</si>
  <si>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</si>
  <si>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</si>
  <si>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</si>
  <si>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</si>
  <si>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</si>
  <si>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</si>
  <si>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</si>
  <si>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</si>
  <si>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</si>
  <si>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</si>
  <si>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</si>
  <si>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</si>
  <si>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</si>
  <si>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</si>
  <si>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</si>
  <si>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</si>
  <si>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</si>
  <si>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</si>
  <si>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</si>
  <si>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</si>
  <si>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</si>
  <si>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</si>
  <si>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</si>
  <si>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</si>
  <si>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</si>
  <si>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</si>
  <si>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</si>
  <si>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</si>
  <si>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</si>
  <si>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</si>
  <si>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</si>
  <si>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</si>
  <si>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</si>
  <si>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</si>
  <si>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</si>
  <si>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</si>
  <si>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</si>
  <si>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</si>
  <si>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</si>
  <si>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</si>
  <si>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</si>
  <si>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</si>
  <si>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</si>
  <si>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</si>
  <si>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</si>
  <si>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</si>
  <si>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</si>
  <si>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</si>
  <si>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</si>
  <si>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</si>
  <si>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</si>
  <si>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</si>
  <si>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</si>
  <si>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</si>
  <si>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</si>
  <si>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</si>
  <si>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</si>
  <si>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</si>
  <si>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</si>
  <si>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</si>
  <si>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</si>
  <si>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</si>
  <si>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</si>
  <si>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</si>
  <si>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</si>
  <si>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</si>
  <si>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</si>
  <si>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</si>
  <si>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</si>
  <si>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</si>
  <si>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</si>
  <si>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</si>
  <si>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</si>
  <si>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</si>
  <si>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</si>
  <si>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</si>
  <si>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</si>
  <si>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</si>
  <si>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</si>
  <si>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</si>
  <si>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</si>
  <si>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</si>
  <si>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</si>
  <si>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</si>
  <si>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</si>
  <si>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</si>
  <si>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</si>
  <si>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</si>
  <si>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</si>
  <si>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</si>
  <si>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</si>
  <si>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</si>
  <si>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</si>
  <si>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</si>
  <si>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</si>
  <si>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</si>
  <si>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</si>
  <si>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</si>
  <si>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</si>
  <si>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</si>
  <si>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</si>
  <si>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</si>
  <si>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</si>
  <si>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</si>
  <si>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</si>
  <si>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</si>
  <si>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</si>
  <si>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</si>
  <si>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</si>
  <si>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</si>
  <si>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</si>
  <si>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</si>
  <si>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</si>
  <si>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</si>
  <si>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</si>
  <si>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</si>
  <si>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</si>
  <si>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</si>
  <si>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</si>
  <si>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</si>
  <si>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</si>
  <si>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</si>
  <si>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</si>
  <si>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</si>
  <si>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</si>
  <si>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</si>
  <si>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</si>
  <si>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</si>
  <si>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</si>
  <si>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</si>
  <si>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</si>
  <si>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</si>
  <si>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</si>
  <si>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</si>
  <si>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</si>
  <si>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</si>
  <si>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</si>
  <si>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</si>
  <si>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</si>
  <si>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</si>
  <si>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</si>
  <si>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</si>
  <si>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</si>
  <si>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</si>
  <si>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</si>
  <si>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</si>
  <si>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</si>
  <si>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</si>
  <si>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</si>
  <si>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</si>
  <si>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</si>
  <si>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</si>
  <si>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</si>
  <si>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</si>
  <si>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</si>
  <si>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</si>
  <si>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</si>
  <si>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</si>
  <si>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</si>
  <si>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</si>
  <si>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</si>
  <si>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</si>
  <si>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</si>
  <si>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</si>
  <si>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</si>
  <si>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</si>
  <si>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</si>
  <si>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</si>
  <si>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</si>
  <si>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</si>
  <si>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</si>
  <si>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</si>
  <si>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</si>
  <si>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</si>
  <si>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</si>
  <si>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</si>
  <si>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</si>
  <si>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</si>
  <si>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</si>
  <si>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</si>
  <si>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</si>
  <si>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</si>
  <si>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</si>
  <si>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</si>
  <si>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</si>
  <si>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</si>
  <si>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</si>
  <si>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</si>
  <si>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</si>
  <si>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</si>
  <si>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</si>
  <si>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</si>
  <si>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</si>
  <si>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</si>
  <si>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</si>
  <si>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</si>
  <si>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</si>
  <si>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</si>
  <si>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</si>
  <si>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</si>
  <si>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</si>
  <si>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</si>
  <si>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</si>
  <si>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</si>
  <si>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</si>
  <si>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</si>
  <si>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</si>
  <si>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</si>
  <si>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</si>
  <si>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</si>
  <si>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</si>
  <si>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</si>
  <si>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</si>
  <si>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</si>
  <si>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</si>
  <si>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</si>
  <si>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</si>
  <si>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</si>
  <si>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</si>
  <si>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</si>
  <si>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</si>
  <si>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</si>
  <si>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</si>
  <si>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</si>
  <si>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</si>
  <si>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</si>
  <si>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</si>
  <si>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</si>
  <si>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</si>
  <si>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</si>
  <si>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</si>
  <si>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</si>
  <si>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</si>
  <si>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</si>
  <si>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</si>
  <si>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</si>
  <si>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</si>
  <si>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</si>
  <si>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</si>
  <si>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</si>
  <si>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</si>
  <si>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</si>
  <si>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</si>
  <si>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</si>
  <si>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</si>
  <si>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</si>
  <si>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</si>
  <si>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</si>
  <si>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</si>
  <si>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</si>
  <si>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</si>
  <si>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</si>
  <si>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</si>
  <si>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</si>
  <si>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</si>
  <si>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</si>
  <si>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</si>
  <si>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</si>
  <si>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</si>
  <si>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</si>
  <si>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</si>
  <si>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</si>
  <si>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</si>
  <si>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</si>
  <si>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</si>
  <si>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</si>
  <si>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</si>
  <si>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</si>
  <si>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</si>
  <si>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</si>
  <si>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</si>
  <si>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</si>
  <si>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</si>
  <si>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</si>
  <si>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</si>
  <si>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</si>
  <si>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</si>
  <si>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</si>
  <si>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</si>
  <si>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</si>
  <si>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</si>
  <si>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</si>
  <si>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</si>
  <si>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</si>
  <si>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</si>
  <si>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</si>
  <si>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</si>
  <si>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</si>
  <si>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</si>
  <si>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</si>
  <si>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</si>
  <si>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</si>
  <si>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</si>
  <si>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</si>
  <si>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</si>
  <si>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</si>
  <si>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</si>
  <si>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</si>
  <si>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</si>
  <si>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</si>
  <si>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</si>
  <si>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</si>
  <si>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</si>
  <si>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</si>
  <si>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</si>
  <si>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</si>
  <si>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</si>
  <si>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</si>
  <si>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</si>
  <si>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</si>
  <si>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</si>
  <si>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</si>
  <si>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</si>
  <si>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</si>
  <si>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</si>
  <si>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</si>
  <si>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</si>
  <si>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</si>
  <si>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</si>
  <si>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</si>
  <si>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</si>
  <si>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</si>
  <si>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</si>
  <si>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</si>
  <si>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</si>
  <si>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</si>
  <si>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</si>
  <si>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</si>
  <si>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</si>
  <si>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</si>
  <si>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</si>
  <si>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</si>
  <si>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</si>
  <si>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</si>
  <si>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</si>
  <si>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</si>
  <si>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</si>
  <si>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</si>
  <si>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</si>
  <si>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</si>
  <si>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</si>
  <si>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</si>
  <si>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</si>
  <si>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</si>
  <si>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</si>
  <si>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</si>
  <si>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</si>
  <si>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</si>
  <si>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</si>
  <si>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</si>
  <si>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</si>
  <si>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</si>
  <si>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</si>
  <si>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</si>
  <si>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</si>
  <si>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</si>
  <si>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</si>
  <si>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</si>
  <si>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</si>
  <si>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</si>
  <si>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</si>
  <si>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</si>
  <si>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</si>
  <si>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</si>
  <si>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</si>
  <si>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</si>
  <si>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</si>
  <si>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</si>
  <si>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</si>
  <si>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</si>
  <si>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</si>
  <si>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</si>
  <si>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</si>
  <si>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</si>
  <si>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</si>
  <si>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</si>
  <si>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</si>
  <si>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</si>
  <si>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</si>
  <si>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</si>
  <si>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</si>
  <si>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</si>
  <si>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</si>
  <si>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</si>
  <si>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</si>
  <si>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</si>
  <si>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</si>
  <si>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</si>
  <si>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</si>
  <si>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</si>
  <si>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</si>
  <si>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</si>
  <si>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</si>
  <si>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</si>
  <si>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</si>
  <si>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</si>
  <si>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</si>
  <si>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</si>
  <si>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</si>
  <si>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</si>
  <si>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</si>
  <si>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</si>
  <si>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</si>
  <si>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</si>
  <si>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</si>
  <si>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</si>
  <si>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</si>
  <si>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</si>
  <si>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</si>
  <si>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</si>
  <si>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</si>
  <si>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</si>
  <si>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</si>
  <si>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</si>
  <si>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</si>
  <si>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</si>
  <si>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</si>
  <si>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</si>
  <si>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</si>
  <si>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</si>
  <si>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</si>
  <si>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</si>
  <si>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</si>
  <si>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</si>
  <si>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</si>
  <si>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</si>
  <si>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</si>
  <si>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</si>
  <si>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</si>
  <si>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</si>
  <si>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</si>
  <si>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</si>
  <si>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</si>
  <si>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</si>
  <si>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</si>
  <si>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</si>
  <si>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</si>
  <si>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</si>
  <si>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</si>
  <si>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</si>
  <si>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</si>
  <si>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</si>
  <si>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</si>
  <si>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</si>
  <si>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</si>
  <si>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</si>
  <si>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</si>
  <si>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</si>
  <si>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</si>
  <si>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</si>
  <si>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</si>
  <si>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</si>
  <si>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</si>
  <si>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</si>
  <si>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</si>
  <si>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</si>
  <si>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</si>
  <si>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</si>
  <si>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</si>
  <si>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</si>
  <si>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</si>
  <si>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</si>
  <si>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</si>
  <si>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</si>
  <si>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</si>
  <si>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</si>
  <si>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</si>
  <si>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</si>
  <si>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</si>
  <si>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</si>
  <si>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</si>
  <si>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</si>
  <si>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</si>
  <si>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</si>
  <si>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</si>
  <si>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</si>
  <si>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</si>
  <si>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</si>
  <si>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</si>
  <si>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</si>
  <si>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</si>
  <si>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</si>
  <si>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</si>
  <si>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</si>
  <si>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</si>
  <si>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</si>
  <si>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</si>
  <si>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</si>
  <si>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</si>
  <si>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</si>
  <si>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</si>
  <si>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</si>
  <si>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</si>
  <si>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</si>
  <si>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</si>
  <si>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</si>
  <si>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</si>
  <si>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</si>
  <si>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</si>
  <si>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</si>
  <si>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</si>
  <si>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</si>
  <si>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</si>
  <si>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</si>
  <si>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</si>
  <si>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</si>
  <si>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</si>
  <si>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</si>
  <si>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</si>
  <si>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</si>
  <si>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</si>
  <si>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</si>
  <si>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</si>
  <si>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</si>
  <si>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</si>
  <si>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</si>
  <si>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</si>
  <si>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</si>
  <si>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</si>
  <si>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</si>
  <si>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</si>
  <si>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</si>
  <si>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</si>
  <si>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</si>
  <si>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</si>
  <si>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</si>
  <si>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</si>
  <si>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</si>
  <si>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</si>
  <si>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</si>
  <si>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</si>
  <si>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</si>
  <si>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</si>
  <si>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</si>
  <si>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</si>
  <si>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</si>
  <si>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</si>
  <si>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</si>
  <si>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</si>
  <si>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</si>
  <si>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</si>
  <si>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</si>
  <si>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</si>
  <si>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</si>
  <si>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</si>
  <si>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</si>
  <si>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</si>
  <si>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</si>
  <si>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</si>
  <si>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</si>
  <si>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</si>
  <si>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</si>
  <si>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</si>
  <si>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</si>
  <si>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</si>
  <si>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</si>
  <si>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</si>
  <si>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</si>
  <si>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</si>
  <si>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</si>
  <si>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</si>
  <si>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</si>
  <si>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</si>
  <si>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</si>
  <si>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</si>
  <si>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</si>
  <si>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</si>
  <si>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</si>
  <si>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</si>
  <si>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</si>
  <si>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</si>
  <si>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</si>
  <si>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</si>
  <si>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</si>
  <si>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</si>
  <si>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</si>
  <si>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</si>
  <si>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</si>
  <si>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Missing</t>
  </si>
  <si>
    <t>Min</t>
  </si>
  <si>
    <t>Max</t>
  </si>
  <si>
    <t>Class</t>
  </si>
  <si>
    <t>Age Group</t>
  </si>
  <si>
    <t>Ticket Type</t>
  </si>
  <si>
    <t>Type</t>
  </si>
  <si>
    <t>numeric</t>
  </si>
  <si>
    <t>A</t>
  </si>
  <si>
    <t>Others</t>
  </si>
  <si>
    <t>CA</t>
  </si>
  <si>
    <t>FC</t>
  </si>
  <si>
    <t>PP</t>
  </si>
  <si>
    <t>PC</t>
  </si>
  <si>
    <t>SC</t>
  </si>
  <si>
    <t>SO</t>
  </si>
  <si>
    <t>SOTON</t>
  </si>
  <si>
    <t>STON</t>
  </si>
  <si>
    <t>W</t>
  </si>
  <si>
    <t>列標籤</t>
  </si>
  <si>
    <t>(空白)</t>
  </si>
  <si>
    <t>總計</t>
  </si>
  <si>
    <t>計數 - Type</t>
  </si>
  <si>
    <t>index</t>
  </si>
  <si>
    <t>class_1</t>
  </si>
  <si>
    <t>class_2</t>
  </si>
  <si>
    <t>class_3</t>
  </si>
  <si>
    <t>sipsp</t>
  </si>
  <si>
    <t>parch</t>
  </si>
  <si>
    <t>A_ticket</t>
  </si>
  <si>
    <t>C_ticket</t>
  </si>
  <si>
    <t>CA_ticket</t>
  </si>
  <si>
    <t>FC_ticket</t>
  </si>
  <si>
    <t>numeric_ticket</t>
  </si>
  <si>
    <t>Others_ticket</t>
  </si>
  <si>
    <t>PC_ticket</t>
  </si>
  <si>
    <t>PP_ticket</t>
  </si>
  <si>
    <t>SC_ticket</t>
  </si>
  <si>
    <t>SO_ticket</t>
  </si>
  <si>
    <t>SOTON_ticket</t>
  </si>
  <si>
    <t>STON_ticket</t>
  </si>
  <si>
    <t>W_ticket</t>
  </si>
  <si>
    <t>Embarked_C</t>
  </si>
  <si>
    <t>Embarked_Q</t>
  </si>
  <si>
    <t>Embarked_S</t>
  </si>
  <si>
    <t>age</t>
  </si>
  <si>
    <t>Survival</t>
  </si>
  <si>
    <t>Train</t>
  </si>
  <si>
    <t>ALL</t>
  </si>
  <si>
    <t>obs</t>
  </si>
  <si>
    <t>(多重項目)</t>
  </si>
  <si>
    <t>數值</t>
  </si>
  <si>
    <t>Gender</t>
  </si>
  <si>
    <t>Passenger Class</t>
  </si>
  <si>
    <t>Survival Rate</t>
  </si>
  <si>
    <t>Total</t>
  </si>
  <si>
    <t xml:space="preserve">Survived 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</si>
  <si>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</si>
  <si>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</si>
  <si>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</si>
  <si>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</si>
  <si>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</si>
  <si>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</si>
  <si>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</si>
  <si>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</si>
  <si>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</si>
  <si>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NA</t>
  </si>
  <si>
    <t>Sibling / Spouse</t>
  </si>
  <si>
    <t>Parent / Child</t>
  </si>
  <si>
    <t>fare</t>
  </si>
  <si>
    <t>Fare Type</t>
  </si>
  <si>
    <t>Embarked Port</t>
  </si>
  <si>
    <t>100 - 109</t>
  </si>
  <si>
    <t>90 - 99</t>
  </si>
  <si>
    <t>250 - 269</t>
  </si>
  <si>
    <t>130 - 149</t>
  </si>
  <si>
    <t>230 - 249</t>
  </si>
  <si>
    <t>110 - 129</t>
  </si>
  <si>
    <t>150 - 169</t>
  </si>
  <si>
    <t>210 - 229</t>
  </si>
  <si>
    <t>Class vs Fare</t>
  </si>
  <si>
    <t>1 合計</t>
  </si>
  <si>
    <t>2 合計</t>
  </si>
  <si>
    <t>3 合計</t>
  </si>
  <si>
    <t>Age &amp; Gender</t>
  </si>
  <si>
    <t>female 合計</t>
  </si>
  <si>
    <t>male 合計</t>
  </si>
  <si>
    <t>Remarks: Age of BB cannot be 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</si>
</sst>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2" fontId="4" fillId="0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/>
    <xf numFmtId="9" fontId="2" fillId="0" borderId="0" xfId="1" applyFont="1"/>
    <xf numFmtId="9" fontId="3" fillId="0" borderId="0" xfId="1" applyFont="1"/>
    <xf numFmtId="0" fontId="0" fillId="2" borderId="0" xfId="0" applyNumberFormat="1" applyFill="1"/>
  </cellXfs>
  <cellStyles count="2">
    <cellStyle name="一般" xfId="0" builtinId="0"/>
    <cellStyle name="百分比" xfId="1" builtinId="5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758.825346064812" createdVersion="4" refreshedVersion="4" minRefreshableVersion="3" recordCount="944">
  <cacheSource type="worksheet">
    <worksheetSource ref="F1:F1048576" sheet="group"/>
  </cacheSource>
  <cacheFields count="1">
    <cacheField name="Type" numFmtId="0">
      <sharedItems containsBlank="1" count="16">
        <s v="numeric"/>
        <s v="A"/>
        <s v="Others"/>
        <s v="C"/>
        <s v="CA"/>
        <s v="FC"/>
        <s v="PP"/>
        <s v="PC"/>
        <s v="SC"/>
        <s v="SO"/>
        <s v="SOTON"/>
        <s v="STON"/>
        <s v="W"/>
        <m/>
        <s v="SW" u="1"/>
        <s v="S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2758.932963078703" createdVersion="4" refreshedVersion="4" minRefreshableVersion="3" recordCount="1310">
  <cacheSource type="worksheet">
    <worksheetSource ref="A1:O1048576" sheet="all"/>
  </cacheSource>
  <cacheFields count="15">
    <cacheField name="PassengerId" numFmtId="0">
      <sharedItems containsString="0" containsBlank="1" containsNumber="1" containsInteger="1" minValue="1" maxValue="1309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17" maxValue="80" count="9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  <n v="22.5"/>
        <n v="18.5"/>
        <n v="67"/>
        <n v="76"/>
        <n v="26.5"/>
        <n v="60.5"/>
        <n v="11.5"/>
        <n v="0.33"/>
        <n v="0.17"/>
        <n v="38.5"/>
      </sharedItems>
    </cacheField>
    <cacheField name="SibSp" numFmtId="0">
      <sharedItems containsString="0" containsBlank="1" containsNumber="1" containsInteger="1" minValue="0" maxValue="8" count="8">
        <n v="1"/>
        <n v="0"/>
        <n v="3"/>
        <n v="4"/>
        <n v="2"/>
        <n v="5"/>
        <n v="8"/>
        <m/>
      </sharedItems>
    </cacheField>
    <cacheField name="Parch" numFmtId="0">
      <sharedItems containsString="0" containsBlank="1" containsNumber="1" containsInteger="1" minValue="0" maxValue="9" count="9">
        <n v="0"/>
        <n v="1"/>
        <n v="2"/>
        <n v="5"/>
        <n v="3"/>
        <n v="4"/>
        <n v="6"/>
        <n v="9"/>
        <m/>
      </sharedItems>
    </cacheField>
    <cacheField name="Ticket" numFmtId="0">
      <sharedItems containsBlank="1" containsMixedTypes="1" containsNumber="1" containsInteger="1" minValue="680" maxValue="3101298" count="930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  <n v="330911"/>
        <n v="363272"/>
        <n v="240276"/>
        <n v="315154"/>
        <n v="7538"/>
        <n v="330972"/>
        <n v="2657"/>
        <n v="349220"/>
        <n v="694"/>
        <n v="21228"/>
        <n v="24065"/>
        <n v="233734"/>
        <n v="2692"/>
        <s v="STON/O2. 3101270"/>
        <n v="2696"/>
        <s v="C 17368"/>
        <s v="PC 17598"/>
        <n v="2698"/>
        <n v="113054"/>
        <s v="C.A. 31029"/>
        <n v="13236"/>
        <n v="2682"/>
        <n v="342712"/>
        <n v="315087"/>
        <n v="345768"/>
        <n v="113778"/>
        <s v="SOTON/O.Q. 3101263"/>
        <n v="237249"/>
        <s v="STON/O 2. 3101291"/>
        <s v="PC 17594"/>
        <n v="370374"/>
        <n v="13695"/>
        <s v="SC/PARIS 2168"/>
        <s v="SC/A.3 2861"/>
        <n v="349230"/>
        <n v="348122"/>
        <n v="349232"/>
        <n v="237216"/>
        <n v="347090"/>
        <n v="334914"/>
        <s v="F.C.C. 13534"/>
        <n v="330963"/>
        <n v="2543"/>
        <n v="382653"/>
        <n v="349211"/>
        <n v="3101297"/>
        <s v="PC 17562"/>
        <n v="359306"/>
        <n v="11770"/>
        <n v="248744"/>
        <n v="368702"/>
        <n v="19924"/>
        <n v="349238"/>
        <n v="240261"/>
        <n v="2660"/>
        <n v="330844"/>
        <s v="A/4 31416"/>
        <n v="364856"/>
        <n v="347072"/>
        <n v="345498"/>
        <n v="376563"/>
        <n v="13905"/>
        <n v="350033"/>
        <s v="STON/O 2. 3101268"/>
        <n v="347471"/>
        <s v="A./5. 3338"/>
        <n v="11778"/>
        <n v="365235"/>
        <n v="347070"/>
        <n v="330920"/>
        <n v="383162"/>
        <n v="3410"/>
        <n v="248734"/>
        <n v="237734"/>
        <n v="330968"/>
        <s v="PC 17531"/>
        <n v="329944"/>
        <n v="2681"/>
        <n v="13050"/>
        <n v="367227"/>
        <n v="392095"/>
        <n v="368783"/>
        <n v="350045"/>
        <n v="211535"/>
        <n v="342441"/>
        <s v="STON/OQ. 369943"/>
        <n v="113780"/>
        <n v="2621"/>
        <n v="349226"/>
        <n v="350409"/>
        <n v="2656"/>
        <n v="248659"/>
        <s v="SOTON/OQ 392083"/>
        <n v="17475"/>
        <s v="SC/A4 23568"/>
        <n v="113791"/>
        <n v="349255"/>
        <n v="3701"/>
        <n v="350405"/>
        <s v="S.O./P.P. 752"/>
        <n v="347469"/>
        <n v="110489"/>
        <s v="SOTON/O.Q. 3101315"/>
        <n v="335432"/>
        <n v="220844"/>
        <n v="343271"/>
        <n v="237393"/>
        <s v="PC 17591"/>
        <n v="17770"/>
        <n v="7548"/>
        <s v="S.O./P.P. 251"/>
        <n v="2670"/>
        <n v="2673"/>
        <n v="233478"/>
        <n v="7935"/>
        <n v="239059"/>
        <s v="S.O./P.P. 2"/>
        <s v="A/4 48873"/>
        <n v="28221"/>
        <n v="111163"/>
        <n v="235509"/>
        <n v="347465"/>
        <n v="347066"/>
        <s v="C.A. 31030"/>
        <n v="65305"/>
        <s v="C.A. 34050"/>
        <s v="F.C. 12998"/>
        <n v="9232"/>
        <n v="28034"/>
        <s v="PC 17613"/>
        <n v="349250"/>
        <s v="SOTON/O.Q. 3101308"/>
        <n v="347091"/>
        <n v="113038"/>
        <n v="330924"/>
        <n v="32302"/>
        <s v="SC/PARIS 2148"/>
        <n v="342684"/>
        <s v="W./C. 14266"/>
        <n v="350053"/>
        <s v="PC 17606"/>
        <n v="350054"/>
        <n v="370368"/>
        <n v="242963"/>
        <n v="113795"/>
        <n v="3101266"/>
        <n v="330971"/>
        <n v="350416"/>
        <n v="2679"/>
        <n v="250650"/>
        <n v="112377"/>
        <n v="3470"/>
        <s v="SOTON/O2 3101284"/>
        <n v="13508"/>
        <n v="7266"/>
        <n v="345775"/>
        <s v="C.A. 42795"/>
        <s v="AQ/4 3130"/>
        <n v="363611"/>
        <n v="28404"/>
        <n v="345501"/>
        <n v="350410"/>
        <s v="C.A. 34644"/>
        <n v="349235"/>
        <n v="112051"/>
        <s v="C.A. 49867"/>
        <s v="A. 2. 39186"/>
        <n v="315095"/>
        <n v="368573"/>
        <n v="2676"/>
        <s v="SC 14888"/>
        <s v="CA 31352"/>
        <s v="W./C. 14260"/>
        <n v="315085"/>
        <n v="364859"/>
        <s v="A/5 21175"/>
        <s v="SOTON/O.Q. 3101314"/>
        <n v="2655"/>
        <s v="A/5 1478"/>
        <s v="PC 17607"/>
        <n v="382650"/>
        <n v="2652"/>
        <n v="345771"/>
        <n v="349202"/>
        <n v="113801"/>
        <n v="347467"/>
        <n v="347079"/>
        <n v="237735"/>
        <n v="315092"/>
        <n v="383123"/>
        <n v="112901"/>
        <n v="315091"/>
        <n v="2658"/>
        <s v="LP 1588"/>
        <n v="368364"/>
        <s v="AQ/3. 30631"/>
        <n v="28004"/>
        <n v="350408"/>
        <n v="347075"/>
        <n v="2654"/>
        <n v="244368"/>
        <n v="113790"/>
        <s v="SOTON/O.Q. 3101309"/>
        <n v="236854"/>
        <s v="PC 17580"/>
        <n v="2684"/>
        <n v="349229"/>
        <n v="110469"/>
        <n v="244360"/>
        <n v="2675"/>
        <n v="2622"/>
        <s v="C.A. 15185"/>
        <n v="350403"/>
        <n v="348125"/>
        <n v="237670"/>
        <n v="2688"/>
        <n v="248726"/>
        <s v="F.C.C. 13540"/>
        <n v="113044"/>
        <n v="1222"/>
        <n v="368402"/>
        <n v="315083"/>
        <n v="112378"/>
        <s v="SC/PARIS 2147"/>
        <n v="28133"/>
        <n v="248746"/>
        <n v="315152"/>
        <n v="29107"/>
        <n v="680"/>
        <n v="366713"/>
        <n v="330910"/>
        <s v="SC/PARIS 2159"/>
        <n v="349911"/>
        <n v="244346"/>
        <n v="364858"/>
        <s v="C.A. 30769"/>
        <n v="371109"/>
        <n v="347065"/>
        <n v="21332"/>
        <n v="17765"/>
        <s v="SC/PARIS 2166"/>
        <n v="28666"/>
        <n v="334915"/>
        <n v="365237"/>
        <n v="347086"/>
        <s v="A.5. 3236"/>
        <s v="SOTON/O.Q. 3101262"/>
        <n v="359309"/>
        <m/>
      </sharedItems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Missing" numFmtId="0">
      <sharedItems containsBlank="1"/>
    </cacheField>
    <cacheField name="Age Group" numFmtId="0">
      <sharedItems containsBlank="1" count="11">
        <s v="20 - 29"/>
        <s v="30 - 39"/>
        <s v="NA"/>
        <s v="50 - 59"/>
        <s v="0 - 9"/>
        <s v="10 - 19"/>
        <s v="40 - 49"/>
        <s v="60 - 69"/>
        <s v="70 - 79"/>
        <s v="80 - 89"/>
        <m/>
      </sharedItems>
    </cacheField>
    <cacheField name="Ticket Type" numFmtId="0">
      <sharedItems containsBlank="1" count="14">
        <s v="A"/>
        <s v="PC"/>
        <s v="STON"/>
        <s v="numeric"/>
        <s v="PP"/>
        <s v="CA"/>
        <s v="SC"/>
        <s v="Others"/>
        <s v="SO"/>
        <s v="W"/>
        <s v="SOTON"/>
        <s v="C"/>
        <s v="F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2758.945161574076" createdVersion="4" refreshedVersion="4" minRefreshableVersion="3" recordCount="1310">
  <cacheSource type="worksheet">
    <worksheetSource ref="A1:P1048576" sheet="all"/>
  </cacheSource>
  <cacheFields count="16">
    <cacheField name="PassengerId" numFmtId="0">
      <sharedItems containsString="0" containsBlank="1" containsNumber="1" containsInteger="1" minValue="1" maxValue="1309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17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9"/>
    </cacheField>
    <cacheField name="Ticket" numFmtId="0">
      <sharedItems containsBlank="1"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Missing" numFmtId="0">
      <sharedItems containsBlank="1"/>
    </cacheField>
    <cacheField name="Age Group" numFmtId="0">
      <sharedItems containsBlank="1"/>
    </cacheField>
    <cacheField name="Ticket Type" numFmtId="0">
      <sharedItems containsBlank="1"/>
    </cacheField>
    <cacheField name="Fare Type" numFmtId="0">
      <sharedItems containsBlank="1" count="29">
        <s v="0 - 9"/>
        <s v="70 - 79"/>
        <s v="50 - 59"/>
        <s v="20 - 29"/>
        <s v="10 - 19"/>
        <s v="30 - 39"/>
        <s v="250 - 269"/>
        <s v="130 - 149"/>
        <s v="80 - 89"/>
        <s v="40 - 49"/>
        <s v="60 - 69"/>
        <s v="230 - 249"/>
        <s v="110 - 129"/>
        <s v="90 - 99"/>
        <s v="150 - 169"/>
        <s v="100 - 109"/>
        <s v="210 - 229"/>
        <s v="NA"/>
        <m/>
        <s v="160 - 169" u="1"/>
        <s v="130 - 139" u="1"/>
        <s v="220 - 229" u="1"/>
        <s v="140 - 149" u="1"/>
        <s v="110 - 119" u="1"/>
        <s v="260 - 269" u="1"/>
        <s v="150 - 159" u="1"/>
        <s v="120 - 129" u="1"/>
        <s v="240 - 249" u="1"/>
        <s v="210 - 21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8"/>
  </r>
  <r>
    <x v="8"/>
  </r>
  <r>
    <x v="9"/>
  </r>
  <r>
    <x v="9"/>
  </r>
  <r>
    <x v="9"/>
  </r>
  <r>
    <x v="9"/>
  </r>
  <r>
    <x v="9"/>
  </r>
  <r>
    <x v="9"/>
  </r>
  <r>
    <x v="9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0">
  <r>
    <n v="1"/>
    <x v="0"/>
    <s v="Braund, Mr. Owen Harris"/>
    <x v="0"/>
    <x v="0"/>
    <x v="0"/>
    <x v="0"/>
    <x v="0"/>
    <n v="7.25"/>
    <m/>
    <x v="0"/>
    <x v="0"/>
    <b v="0"/>
    <x v="0"/>
    <x v="0"/>
  </r>
  <r>
    <n v="2"/>
    <x v="1"/>
    <s v="Cumings, Mrs. John Bradley (Florence Briggs Thayer)"/>
    <x v="1"/>
    <x v="1"/>
    <x v="0"/>
    <x v="0"/>
    <x v="1"/>
    <n v="71.283299999999997"/>
    <s v="C85"/>
    <x v="1"/>
    <x v="1"/>
    <b v="0"/>
    <x v="1"/>
    <x v="1"/>
  </r>
  <r>
    <n v="3"/>
    <x v="0"/>
    <s v="Heikkinen, Miss. Laina"/>
    <x v="1"/>
    <x v="2"/>
    <x v="1"/>
    <x v="0"/>
    <x v="2"/>
    <n v="7.9249999999999998"/>
    <m/>
    <x v="0"/>
    <x v="1"/>
    <b v="0"/>
    <x v="0"/>
    <x v="2"/>
  </r>
  <r>
    <n v="4"/>
    <x v="1"/>
    <s v="Futrelle, Mrs. Jacques Heath (Lily May Peel)"/>
    <x v="1"/>
    <x v="3"/>
    <x v="0"/>
    <x v="0"/>
    <x v="3"/>
    <n v="53.1"/>
    <s v="C123"/>
    <x v="0"/>
    <x v="1"/>
    <b v="0"/>
    <x v="1"/>
    <x v="3"/>
  </r>
  <r>
    <n v="5"/>
    <x v="0"/>
    <s v="Allen, Mr. William Henry"/>
    <x v="0"/>
    <x v="3"/>
    <x v="1"/>
    <x v="0"/>
    <x v="4"/>
    <n v="8.0500000000000007"/>
    <m/>
    <x v="0"/>
    <x v="0"/>
    <b v="0"/>
    <x v="1"/>
    <x v="3"/>
  </r>
  <r>
    <n v="6"/>
    <x v="0"/>
    <s v="Moran, Mr. James"/>
    <x v="0"/>
    <x v="4"/>
    <x v="1"/>
    <x v="0"/>
    <x v="5"/>
    <n v="8.4582999999999995"/>
    <m/>
    <x v="2"/>
    <x v="0"/>
    <b v="1"/>
    <x v="2"/>
    <x v="3"/>
  </r>
  <r>
    <n v="7"/>
    <x v="1"/>
    <s v="McCarthy, Mr. Timothy J"/>
    <x v="0"/>
    <x v="5"/>
    <x v="1"/>
    <x v="0"/>
    <x v="6"/>
    <n v="51.862499999999997"/>
    <s v="E46"/>
    <x v="0"/>
    <x v="0"/>
    <b v="0"/>
    <x v="3"/>
    <x v="3"/>
  </r>
  <r>
    <n v="8"/>
    <x v="0"/>
    <s v="Palsson, Master. Gosta Leonard"/>
    <x v="0"/>
    <x v="6"/>
    <x v="2"/>
    <x v="1"/>
    <x v="7"/>
    <n v="21.074999999999999"/>
    <m/>
    <x v="0"/>
    <x v="0"/>
    <b v="0"/>
    <x v="4"/>
    <x v="3"/>
  </r>
  <r>
    <n v="9"/>
    <x v="0"/>
    <s v="Johnson, Mrs. Oscar W (Elisabeth Vilhelmina Berg)"/>
    <x v="1"/>
    <x v="7"/>
    <x v="1"/>
    <x v="2"/>
    <x v="8"/>
    <n v="11.1333"/>
    <m/>
    <x v="0"/>
    <x v="1"/>
    <b v="0"/>
    <x v="0"/>
    <x v="3"/>
  </r>
  <r>
    <n v="10"/>
    <x v="2"/>
    <s v="Nasser, Mrs. Nicholas (Adele Achem)"/>
    <x v="1"/>
    <x v="8"/>
    <x v="0"/>
    <x v="0"/>
    <x v="9"/>
    <n v="30.070799999999998"/>
    <m/>
    <x v="1"/>
    <x v="1"/>
    <b v="0"/>
    <x v="5"/>
    <x v="3"/>
  </r>
  <r>
    <n v="11"/>
    <x v="0"/>
    <s v="Sandstrom, Miss. Marguerite Rut"/>
    <x v="1"/>
    <x v="9"/>
    <x v="0"/>
    <x v="1"/>
    <x v="10"/>
    <n v="16.7"/>
    <s v="G6"/>
    <x v="0"/>
    <x v="1"/>
    <b v="0"/>
    <x v="4"/>
    <x v="4"/>
  </r>
  <r>
    <n v="12"/>
    <x v="1"/>
    <s v="Bonnell, Miss. Elizabeth"/>
    <x v="1"/>
    <x v="10"/>
    <x v="1"/>
    <x v="0"/>
    <x v="11"/>
    <n v="26.55"/>
    <s v="C103"/>
    <x v="0"/>
    <x v="1"/>
    <b v="0"/>
    <x v="3"/>
    <x v="3"/>
  </r>
  <r>
    <n v="13"/>
    <x v="0"/>
    <s v="Saundercock, Mr. William Henry"/>
    <x v="0"/>
    <x v="11"/>
    <x v="1"/>
    <x v="0"/>
    <x v="12"/>
    <n v="8.0500000000000007"/>
    <m/>
    <x v="0"/>
    <x v="0"/>
    <b v="0"/>
    <x v="0"/>
    <x v="0"/>
  </r>
  <r>
    <n v="14"/>
    <x v="0"/>
    <s v="Andersson, Mr. Anders Johan"/>
    <x v="0"/>
    <x v="12"/>
    <x v="0"/>
    <x v="3"/>
    <x v="13"/>
    <n v="31.274999999999999"/>
    <m/>
    <x v="0"/>
    <x v="0"/>
    <b v="0"/>
    <x v="1"/>
    <x v="3"/>
  </r>
  <r>
    <n v="15"/>
    <x v="0"/>
    <s v="Vestrom, Miss. Hulda Amanda Adolfina"/>
    <x v="1"/>
    <x v="8"/>
    <x v="1"/>
    <x v="0"/>
    <x v="14"/>
    <n v="7.8541999999999996"/>
    <m/>
    <x v="0"/>
    <x v="0"/>
    <b v="0"/>
    <x v="5"/>
    <x v="3"/>
  </r>
  <r>
    <n v="16"/>
    <x v="2"/>
    <s v="Hewlett, Mrs. (Mary D Kingcome) "/>
    <x v="1"/>
    <x v="13"/>
    <x v="1"/>
    <x v="0"/>
    <x v="15"/>
    <n v="16"/>
    <m/>
    <x v="0"/>
    <x v="1"/>
    <b v="0"/>
    <x v="3"/>
    <x v="3"/>
  </r>
  <r>
    <n v="17"/>
    <x v="0"/>
    <s v="Rice, Master. Eugene"/>
    <x v="0"/>
    <x v="6"/>
    <x v="3"/>
    <x v="1"/>
    <x v="16"/>
    <n v="29.125"/>
    <m/>
    <x v="2"/>
    <x v="0"/>
    <b v="0"/>
    <x v="4"/>
    <x v="3"/>
  </r>
  <r>
    <n v="18"/>
    <x v="2"/>
    <s v="Williams, Mr. Charles Eugene"/>
    <x v="0"/>
    <x v="4"/>
    <x v="1"/>
    <x v="0"/>
    <x v="17"/>
    <n v="13"/>
    <m/>
    <x v="0"/>
    <x v="1"/>
    <b v="1"/>
    <x v="2"/>
    <x v="3"/>
  </r>
  <r>
    <n v="19"/>
    <x v="0"/>
    <s v="Vander Planke, Mrs. Julius (Emelia Maria Vandemoortele)"/>
    <x v="1"/>
    <x v="14"/>
    <x v="0"/>
    <x v="0"/>
    <x v="18"/>
    <n v="18"/>
    <m/>
    <x v="0"/>
    <x v="0"/>
    <b v="0"/>
    <x v="1"/>
    <x v="3"/>
  </r>
  <r>
    <n v="20"/>
    <x v="0"/>
    <s v="Masselmani, Mrs. Fatima"/>
    <x v="1"/>
    <x v="4"/>
    <x v="1"/>
    <x v="0"/>
    <x v="19"/>
    <n v="7.2249999999999996"/>
    <m/>
    <x v="1"/>
    <x v="1"/>
    <b v="1"/>
    <x v="2"/>
    <x v="3"/>
  </r>
  <r>
    <n v="21"/>
    <x v="2"/>
    <s v="Fynney, Mr. Joseph J"/>
    <x v="0"/>
    <x v="3"/>
    <x v="1"/>
    <x v="0"/>
    <x v="20"/>
    <n v="26"/>
    <m/>
    <x v="0"/>
    <x v="0"/>
    <b v="0"/>
    <x v="1"/>
    <x v="3"/>
  </r>
  <r>
    <n v="22"/>
    <x v="2"/>
    <s v="Beesley, Mr. Lawrence"/>
    <x v="0"/>
    <x v="15"/>
    <x v="1"/>
    <x v="0"/>
    <x v="21"/>
    <n v="13"/>
    <s v="D56"/>
    <x v="0"/>
    <x v="1"/>
    <b v="0"/>
    <x v="1"/>
    <x v="3"/>
  </r>
  <r>
    <n v="23"/>
    <x v="0"/>
    <s v="McGowan, Miss. Anna &quot;Annie&quot;"/>
    <x v="1"/>
    <x v="16"/>
    <x v="1"/>
    <x v="0"/>
    <x v="22"/>
    <n v="8.0291999999999994"/>
    <m/>
    <x v="2"/>
    <x v="1"/>
    <b v="0"/>
    <x v="5"/>
    <x v="3"/>
  </r>
  <r>
    <n v="24"/>
    <x v="1"/>
    <s v="Sloper, Mr. William Thompson"/>
    <x v="0"/>
    <x v="17"/>
    <x v="1"/>
    <x v="0"/>
    <x v="23"/>
    <n v="35.5"/>
    <s v="A6"/>
    <x v="0"/>
    <x v="1"/>
    <b v="0"/>
    <x v="0"/>
    <x v="3"/>
  </r>
  <r>
    <n v="25"/>
    <x v="0"/>
    <s v="Palsson, Miss. Torborg Danira"/>
    <x v="1"/>
    <x v="18"/>
    <x v="2"/>
    <x v="1"/>
    <x v="7"/>
    <n v="21.074999999999999"/>
    <m/>
    <x v="0"/>
    <x v="0"/>
    <b v="0"/>
    <x v="4"/>
    <x v="3"/>
  </r>
  <r>
    <n v="26"/>
    <x v="0"/>
    <s v="Asplund, Mrs. Carl Oscar (Selma Augusta Emilia Johansson)"/>
    <x v="1"/>
    <x v="1"/>
    <x v="0"/>
    <x v="3"/>
    <x v="24"/>
    <n v="31.387499999999999"/>
    <m/>
    <x v="0"/>
    <x v="1"/>
    <b v="0"/>
    <x v="1"/>
    <x v="3"/>
  </r>
  <r>
    <n v="27"/>
    <x v="0"/>
    <s v="Emir, Mr. Farred Chehab"/>
    <x v="0"/>
    <x v="4"/>
    <x v="1"/>
    <x v="0"/>
    <x v="25"/>
    <n v="7.2249999999999996"/>
    <m/>
    <x v="1"/>
    <x v="0"/>
    <b v="1"/>
    <x v="2"/>
    <x v="3"/>
  </r>
  <r>
    <n v="28"/>
    <x v="1"/>
    <s v="Fortune, Mr. Charles Alexander"/>
    <x v="0"/>
    <x v="19"/>
    <x v="2"/>
    <x v="2"/>
    <x v="26"/>
    <n v="263"/>
    <s v="C23 C25 C27"/>
    <x v="0"/>
    <x v="0"/>
    <b v="0"/>
    <x v="5"/>
    <x v="3"/>
  </r>
  <r>
    <n v="29"/>
    <x v="0"/>
    <s v="O'Dwyer, Miss. Ellen &quot;Nellie&quot;"/>
    <x v="1"/>
    <x v="4"/>
    <x v="1"/>
    <x v="0"/>
    <x v="27"/>
    <n v="7.8792"/>
    <m/>
    <x v="2"/>
    <x v="1"/>
    <b v="1"/>
    <x v="2"/>
    <x v="3"/>
  </r>
  <r>
    <n v="30"/>
    <x v="0"/>
    <s v="Todoroff, Mr. Lalio"/>
    <x v="0"/>
    <x v="4"/>
    <x v="1"/>
    <x v="0"/>
    <x v="28"/>
    <n v="7.8958000000000004"/>
    <m/>
    <x v="0"/>
    <x v="0"/>
    <b v="1"/>
    <x v="2"/>
    <x v="3"/>
  </r>
  <r>
    <n v="31"/>
    <x v="1"/>
    <s v="Uruchurtu, Don. Manuel E"/>
    <x v="0"/>
    <x v="20"/>
    <x v="1"/>
    <x v="0"/>
    <x v="29"/>
    <n v="27.720800000000001"/>
    <m/>
    <x v="1"/>
    <x v="0"/>
    <b v="0"/>
    <x v="6"/>
    <x v="1"/>
  </r>
  <r>
    <n v="32"/>
    <x v="1"/>
    <s v="Spencer, Mrs. William Augustus (Marie Eugenie)"/>
    <x v="1"/>
    <x v="4"/>
    <x v="0"/>
    <x v="0"/>
    <x v="30"/>
    <n v="146.52080000000001"/>
    <s v="B78"/>
    <x v="1"/>
    <x v="1"/>
    <b v="1"/>
    <x v="2"/>
    <x v="1"/>
  </r>
  <r>
    <n v="33"/>
    <x v="0"/>
    <s v="Glynn, Miss. Mary Agatha"/>
    <x v="1"/>
    <x v="4"/>
    <x v="1"/>
    <x v="0"/>
    <x v="31"/>
    <n v="7.75"/>
    <m/>
    <x v="2"/>
    <x v="1"/>
    <b v="1"/>
    <x v="2"/>
    <x v="3"/>
  </r>
  <r>
    <n v="34"/>
    <x v="2"/>
    <s v="Wheadon, Mr. Edward H"/>
    <x v="0"/>
    <x v="21"/>
    <x v="1"/>
    <x v="0"/>
    <x v="32"/>
    <n v="10.5"/>
    <m/>
    <x v="0"/>
    <x v="0"/>
    <b v="0"/>
    <x v="7"/>
    <x v="5"/>
  </r>
  <r>
    <n v="35"/>
    <x v="1"/>
    <s v="Meyer, Mr. Edgar Joseph"/>
    <x v="0"/>
    <x v="17"/>
    <x v="0"/>
    <x v="0"/>
    <x v="33"/>
    <n v="82.1708"/>
    <m/>
    <x v="1"/>
    <x v="0"/>
    <b v="0"/>
    <x v="0"/>
    <x v="1"/>
  </r>
  <r>
    <n v="36"/>
    <x v="1"/>
    <s v="Holverson, Mr. Alexander Oskar"/>
    <x v="0"/>
    <x v="22"/>
    <x v="0"/>
    <x v="0"/>
    <x v="34"/>
    <n v="52"/>
    <m/>
    <x v="0"/>
    <x v="0"/>
    <b v="0"/>
    <x v="6"/>
    <x v="3"/>
  </r>
  <r>
    <n v="37"/>
    <x v="0"/>
    <s v="Mamee, Mr. Hanna"/>
    <x v="0"/>
    <x v="4"/>
    <x v="1"/>
    <x v="0"/>
    <x v="35"/>
    <n v="7.2291999999999996"/>
    <m/>
    <x v="1"/>
    <x v="1"/>
    <b v="1"/>
    <x v="2"/>
    <x v="3"/>
  </r>
  <r>
    <n v="38"/>
    <x v="0"/>
    <s v="Cann, Mr. Ernest Charles"/>
    <x v="0"/>
    <x v="23"/>
    <x v="1"/>
    <x v="0"/>
    <x v="36"/>
    <n v="8.0500000000000007"/>
    <m/>
    <x v="0"/>
    <x v="0"/>
    <b v="0"/>
    <x v="0"/>
    <x v="0"/>
  </r>
  <r>
    <n v="39"/>
    <x v="0"/>
    <s v="Vander Planke, Miss. Augusta Maria"/>
    <x v="1"/>
    <x v="24"/>
    <x v="4"/>
    <x v="0"/>
    <x v="37"/>
    <n v="18"/>
    <m/>
    <x v="0"/>
    <x v="0"/>
    <b v="0"/>
    <x v="5"/>
    <x v="3"/>
  </r>
  <r>
    <n v="40"/>
    <x v="0"/>
    <s v="Nicola-Yarred, Miss. Jamila"/>
    <x v="1"/>
    <x v="8"/>
    <x v="0"/>
    <x v="0"/>
    <x v="38"/>
    <n v="11.2417"/>
    <m/>
    <x v="1"/>
    <x v="1"/>
    <b v="0"/>
    <x v="5"/>
    <x v="3"/>
  </r>
  <r>
    <n v="41"/>
    <x v="0"/>
    <s v="Ahlin, Mrs. Johan (Johanna Persdotter Larsson)"/>
    <x v="1"/>
    <x v="20"/>
    <x v="0"/>
    <x v="0"/>
    <x v="39"/>
    <n v="9.4749999999999996"/>
    <m/>
    <x v="0"/>
    <x v="0"/>
    <b v="0"/>
    <x v="6"/>
    <x v="3"/>
  </r>
  <r>
    <n v="42"/>
    <x v="2"/>
    <s v="Turpin, Mrs. William John Robert (Dorothy Ann Wonnacott)"/>
    <x v="1"/>
    <x v="7"/>
    <x v="0"/>
    <x v="0"/>
    <x v="40"/>
    <n v="21"/>
    <m/>
    <x v="0"/>
    <x v="0"/>
    <b v="0"/>
    <x v="0"/>
    <x v="3"/>
  </r>
  <r>
    <n v="43"/>
    <x v="0"/>
    <s v="Kraeff, Mr. Theodor"/>
    <x v="0"/>
    <x v="4"/>
    <x v="1"/>
    <x v="0"/>
    <x v="41"/>
    <n v="7.8958000000000004"/>
    <m/>
    <x v="1"/>
    <x v="0"/>
    <b v="1"/>
    <x v="2"/>
    <x v="3"/>
  </r>
  <r>
    <n v="44"/>
    <x v="2"/>
    <s v="Laroche, Miss. Simonne Marie Anne Andree"/>
    <x v="1"/>
    <x v="25"/>
    <x v="0"/>
    <x v="2"/>
    <x v="42"/>
    <n v="41.5792"/>
    <m/>
    <x v="1"/>
    <x v="1"/>
    <b v="0"/>
    <x v="4"/>
    <x v="6"/>
  </r>
  <r>
    <n v="45"/>
    <x v="0"/>
    <s v="Devaney, Miss. Margaret Delia"/>
    <x v="1"/>
    <x v="19"/>
    <x v="1"/>
    <x v="0"/>
    <x v="43"/>
    <n v="7.8792"/>
    <m/>
    <x v="2"/>
    <x v="1"/>
    <b v="0"/>
    <x v="5"/>
    <x v="3"/>
  </r>
  <r>
    <n v="46"/>
    <x v="0"/>
    <s v="Rogers, Mr. William John"/>
    <x v="0"/>
    <x v="4"/>
    <x v="1"/>
    <x v="0"/>
    <x v="44"/>
    <n v="8.0500000000000007"/>
    <m/>
    <x v="0"/>
    <x v="0"/>
    <b v="1"/>
    <x v="2"/>
    <x v="6"/>
  </r>
  <r>
    <n v="47"/>
    <x v="0"/>
    <s v="Lennon, Mr. Denis"/>
    <x v="0"/>
    <x v="4"/>
    <x v="0"/>
    <x v="0"/>
    <x v="45"/>
    <n v="15.5"/>
    <m/>
    <x v="2"/>
    <x v="0"/>
    <b v="1"/>
    <x v="2"/>
    <x v="3"/>
  </r>
  <r>
    <n v="48"/>
    <x v="0"/>
    <s v="O'Driscoll, Miss. Bridget"/>
    <x v="1"/>
    <x v="4"/>
    <x v="1"/>
    <x v="0"/>
    <x v="46"/>
    <n v="7.75"/>
    <m/>
    <x v="2"/>
    <x v="1"/>
    <b v="1"/>
    <x v="2"/>
    <x v="3"/>
  </r>
  <r>
    <n v="49"/>
    <x v="0"/>
    <s v="Samaan, Mr. Youssef"/>
    <x v="0"/>
    <x v="4"/>
    <x v="4"/>
    <x v="0"/>
    <x v="47"/>
    <n v="21.679200000000002"/>
    <m/>
    <x v="1"/>
    <x v="0"/>
    <b v="1"/>
    <x v="2"/>
    <x v="3"/>
  </r>
  <r>
    <n v="50"/>
    <x v="0"/>
    <s v="Arnold-Franchi, Mrs. Josef (Josefine Franchi)"/>
    <x v="1"/>
    <x v="24"/>
    <x v="0"/>
    <x v="0"/>
    <x v="48"/>
    <n v="17.8"/>
    <m/>
    <x v="0"/>
    <x v="0"/>
    <b v="0"/>
    <x v="5"/>
    <x v="3"/>
  </r>
  <r>
    <n v="51"/>
    <x v="0"/>
    <s v="Panula, Master. Juha Niilo"/>
    <x v="0"/>
    <x v="26"/>
    <x v="3"/>
    <x v="1"/>
    <x v="49"/>
    <n v="39.6875"/>
    <m/>
    <x v="0"/>
    <x v="0"/>
    <b v="0"/>
    <x v="4"/>
    <x v="3"/>
  </r>
  <r>
    <n v="52"/>
    <x v="0"/>
    <s v="Nosworthy, Mr. Richard Cater"/>
    <x v="0"/>
    <x v="23"/>
    <x v="1"/>
    <x v="0"/>
    <x v="50"/>
    <n v="7.8"/>
    <m/>
    <x v="0"/>
    <x v="0"/>
    <b v="0"/>
    <x v="0"/>
    <x v="0"/>
  </r>
  <r>
    <n v="53"/>
    <x v="1"/>
    <s v="Harper, Mrs. Henry Sleeper (Myna Haxtun)"/>
    <x v="1"/>
    <x v="27"/>
    <x v="0"/>
    <x v="0"/>
    <x v="51"/>
    <n v="76.729200000000006"/>
    <s v="D33"/>
    <x v="1"/>
    <x v="1"/>
    <b v="0"/>
    <x v="6"/>
    <x v="1"/>
  </r>
  <r>
    <n v="54"/>
    <x v="2"/>
    <s v="Faunthorpe, Mrs. Lizzie (Elizabeth Anne Wilkinson)"/>
    <x v="1"/>
    <x v="28"/>
    <x v="0"/>
    <x v="0"/>
    <x v="52"/>
    <n v="26"/>
    <m/>
    <x v="0"/>
    <x v="1"/>
    <b v="0"/>
    <x v="0"/>
    <x v="3"/>
  </r>
  <r>
    <n v="55"/>
    <x v="1"/>
    <s v="Ostby, Mr. Engelhart Cornelius"/>
    <x v="0"/>
    <x v="29"/>
    <x v="1"/>
    <x v="1"/>
    <x v="53"/>
    <n v="61.979199999999999"/>
    <s v="B30"/>
    <x v="1"/>
    <x v="0"/>
    <b v="0"/>
    <x v="7"/>
    <x v="3"/>
  </r>
  <r>
    <n v="56"/>
    <x v="1"/>
    <s v="Woolner, Mr. Hugh"/>
    <x v="0"/>
    <x v="4"/>
    <x v="1"/>
    <x v="0"/>
    <x v="54"/>
    <n v="35.5"/>
    <s v="C52"/>
    <x v="0"/>
    <x v="1"/>
    <b v="1"/>
    <x v="2"/>
    <x v="3"/>
  </r>
  <r>
    <n v="57"/>
    <x v="2"/>
    <s v="Rugg, Miss. Emily"/>
    <x v="1"/>
    <x v="23"/>
    <x v="1"/>
    <x v="0"/>
    <x v="55"/>
    <n v="10.5"/>
    <m/>
    <x v="0"/>
    <x v="1"/>
    <b v="0"/>
    <x v="0"/>
    <x v="5"/>
  </r>
  <r>
    <n v="58"/>
    <x v="0"/>
    <s v="Novel, Mr. Mansouer"/>
    <x v="0"/>
    <x v="30"/>
    <x v="1"/>
    <x v="0"/>
    <x v="56"/>
    <n v="7.2291999999999996"/>
    <m/>
    <x v="1"/>
    <x v="0"/>
    <b v="0"/>
    <x v="0"/>
    <x v="3"/>
  </r>
  <r>
    <n v="59"/>
    <x v="2"/>
    <s v="West, Miss. Constance Mirium"/>
    <x v="1"/>
    <x v="31"/>
    <x v="0"/>
    <x v="2"/>
    <x v="57"/>
    <n v="27.75"/>
    <m/>
    <x v="0"/>
    <x v="1"/>
    <b v="0"/>
    <x v="4"/>
    <x v="5"/>
  </r>
  <r>
    <n v="60"/>
    <x v="0"/>
    <s v="Goodwin, Master. William Frederick"/>
    <x v="0"/>
    <x v="32"/>
    <x v="5"/>
    <x v="2"/>
    <x v="58"/>
    <n v="46.9"/>
    <m/>
    <x v="0"/>
    <x v="0"/>
    <b v="0"/>
    <x v="5"/>
    <x v="5"/>
  </r>
  <r>
    <n v="61"/>
    <x v="0"/>
    <s v="Sirayanian, Mr. Orsen"/>
    <x v="0"/>
    <x v="0"/>
    <x v="1"/>
    <x v="0"/>
    <x v="59"/>
    <n v="7.2291999999999996"/>
    <m/>
    <x v="1"/>
    <x v="0"/>
    <b v="0"/>
    <x v="0"/>
    <x v="3"/>
  </r>
  <r>
    <n v="62"/>
    <x v="1"/>
    <s v="Icard, Miss. Amelie"/>
    <x v="1"/>
    <x v="1"/>
    <x v="1"/>
    <x v="0"/>
    <x v="60"/>
    <n v="80"/>
    <s v="B28"/>
    <x v="3"/>
    <x v="1"/>
    <b v="1"/>
    <x v="1"/>
    <x v="3"/>
  </r>
  <r>
    <n v="63"/>
    <x v="1"/>
    <s v="Harris, Mr. Henry Birkhardt"/>
    <x v="0"/>
    <x v="33"/>
    <x v="0"/>
    <x v="0"/>
    <x v="61"/>
    <n v="83.474999999999994"/>
    <s v="C83"/>
    <x v="0"/>
    <x v="0"/>
    <b v="0"/>
    <x v="6"/>
    <x v="3"/>
  </r>
  <r>
    <n v="64"/>
    <x v="0"/>
    <s v="Skoog, Master. Harald"/>
    <x v="0"/>
    <x v="9"/>
    <x v="2"/>
    <x v="2"/>
    <x v="62"/>
    <n v="27.9"/>
    <m/>
    <x v="0"/>
    <x v="0"/>
    <b v="0"/>
    <x v="4"/>
    <x v="3"/>
  </r>
  <r>
    <n v="65"/>
    <x v="1"/>
    <s v="Stewart, Mr. Albert A"/>
    <x v="0"/>
    <x v="4"/>
    <x v="1"/>
    <x v="0"/>
    <x v="63"/>
    <n v="27.720800000000001"/>
    <m/>
    <x v="1"/>
    <x v="0"/>
    <b v="1"/>
    <x v="2"/>
    <x v="1"/>
  </r>
  <r>
    <n v="66"/>
    <x v="0"/>
    <s v="Moubarek, Master. Gerios"/>
    <x v="0"/>
    <x v="4"/>
    <x v="0"/>
    <x v="1"/>
    <x v="64"/>
    <n v="15.245799999999999"/>
    <m/>
    <x v="1"/>
    <x v="1"/>
    <b v="1"/>
    <x v="2"/>
    <x v="3"/>
  </r>
  <r>
    <n v="67"/>
    <x v="2"/>
    <s v="Nye, Mrs. (Elizabeth Ramell)"/>
    <x v="1"/>
    <x v="28"/>
    <x v="1"/>
    <x v="0"/>
    <x v="65"/>
    <n v="10.5"/>
    <s v="F33"/>
    <x v="0"/>
    <x v="1"/>
    <b v="0"/>
    <x v="0"/>
    <x v="5"/>
  </r>
  <r>
    <n v="68"/>
    <x v="0"/>
    <s v="Crease, Mr. Ernest James"/>
    <x v="0"/>
    <x v="19"/>
    <x v="1"/>
    <x v="0"/>
    <x v="66"/>
    <n v="8.1583000000000006"/>
    <m/>
    <x v="0"/>
    <x v="0"/>
    <b v="0"/>
    <x v="5"/>
    <x v="7"/>
  </r>
  <r>
    <n v="69"/>
    <x v="0"/>
    <s v="Andersson, Miss. Erna Alexandra"/>
    <x v="1"/>
    <x v="34"/>
    <x v="3"/>
    <x v="2"/>
    <x v="67"/>
    <n v="7.9249999999999998"/>
    <m/>
    <x v="0"/>
    <x v="1"/>
    <b v="0"/>
    <x v="5"/>
    <x v="3"/>
  </r>
  <r>
    <n v="70"/>
    <x v="0"/>
    <s v="Kink, Mr. Vincenz"/>
    <x v="0"/>
    <x v="2"/>
    <x v="4"/>
    <x v="0"/>
    <x v="68"/>
    <n v="8.6624999999999996"/>
    <m/>
    <x v="0"/>
    <x v="0"/>
    <b v="0"/>
    <x v="0"/>
    <x v="3"/>
  </r>
  <r>
    <n v="71"/>
    <x v="2"/>
    <s v="Jenkin, Mr. Stephen Curnow"/>
    <x v="0"/>
    <x v="35"/>
    <x v="1"/>
    <x v="0"/>
    <x v="69"/>
    <n v="10.5"/>
    <m/>
    <x v="0"/>
    <x v="0"/>
    <b v="0"/>
    <x v="1"/>
    <x v="5"/>
  </r>
  <r>
    <n v="72"/>
    <x v="0"/>
    <s v="Goodwin, Miss. Lillian Amy"/>
    <x v="1"/>
    <x v="36"/>
    <x v="5"/>
    <x v="2"/>
    <x v="58"/>
    <n v="46.9"/>
    <m/>
    <x v="0"/>
    <x v="0"/>
    <b v="0"/>
    <x v="5"/>
    <x v="5"/>
  </r>
  <r>
    <n v="73"/>
    <x v="2"/>
    <s v="Hood, Mr. Ambrose Jr"/>
    <x v="0"/>
    <x v="23"/>
    <x v="1"/>
    <x v="0"/>
    <x v="70"/>
    <n v="73.5"/>
    <m/>
    <x v="0"/>
    <x v="0"/>
    <b v="0"/>
    <x v="0"/>
    <x v="8"/>
  </r>
  <r>
    <n v="74"/>
    <x v="0"/>
    <s v="Chronopoulos, Mr. Apostolos"/>
    <x v="0"/>
    <x v="2"/>
    <x v="0"/>
    <x v="0"/>
    <x v="71"/>
    <n v="14.4542"/>
    <m/>
    <x v="1"/>
    <x v="0"/>
    <b v="0"/>
    <x v="0"/>
    <x v="3"/>
  </r>
  <r>
    <n v="75"/>
    <x v="0"/>
    <s v="Bing, Mr. Lee"/>
    <x v="0"/>
    <x v="35"/>
    <x v="1"/>
    <x v="0"/>
    <x v="72"/>
    <n v="56.495800000000003"/>
    <m/>
    <x v="0"/>
    <x v="1"/>
    <b v="0"/>
    <x v="1"/>
    <x v="3"/>
  </r>
  <r>
    <n v="76"/>
    <x v="0"/>
    <s v="Moen, Mr. Sigurd Hansen"/>
    <x v="0"/>
    <x v="37"/>
    <x v="1"/>
    <x v="0"/>
    <x v="73"/>
    <n v="7.65"/>
    <s v="F G73"/>
    <x v="0"/>
    <x v="0"/>
    <b v="0"/>
    <x v="0"/>
    <x v="3"/>
  </r>
  <r>
    <n v="77"/>
    <x v="0"/>
    <s v="Staneff, Mr. Ivan"/>
    <x v="0"/>
    <x v="4"/>
    <x v="1"/>
    <x v="0"/>
    <x v="74"/>
    <n v="7.8958000000000004"/>
    <m/>
    <x v="0"/>
    <x v="0"/>
    <b v="1"/>
    <x v="2"/>
    <x v="3"/>
  </r>
  <r>
    <n v="78"/>
    <x v="0"/>
    <s v="Moutal, Mr. Rahamin Haim"/>
    <x v="0"/>
    <x v="4"/>
    <x v="1"/>
    <x v="0"/>
    <x v="75"/>
    <n v="8.0500000000000007"/>
    <m/>
    <x v="0"/>
    <x v="0"/>
    <b v="1"/>
    <x v="2"/>
    <x v="3"/>
  </r>
  <r>
    <n v="79"/>
    <x v="2"/>
    <s v="Caldwell, Master. Alden Gates"/>
    <x v="0"/>
    <x v="38"/>
    <x v="1"/>
    <x v="2"/>
    <x v="76"/>
    <n v="29"/>
    <m/>
    <x v="0"/>
    <x v="1"/>
    <b v="0"/>
    <x v="4"/>
    <x v="3"/>
  </r>
  <r>
    <n v="80"/>
    <x v="0"/>
    <s v="Dowdell, Miss. Elizabeth"/>
    <x v="1"/>
    <x v="39"/>
    <x v="1"/>
    <x v="0"/>
    <x v="77"/>
    <n v="12.475"/>
    <m/>
    <x v="0"/>
    <x v="1"/>
    <b v="0"/>
    <x v="1"/>
    <x v="3"/>
  </r>
  <r>
    <n v="81"/>
    <x v="0"/>
    <s v="Waelens, Mr. Achille"/>
    <x v="0"/>
    <x v="0"/>
    <x v="1"/>
    <x v="0"/>
    <x v="78"/>
    <n v="9"/>
    <m/>
    <x v="0"/>
    <x v="0"/>
    <b v="0"/>
    <x v="0"/>
    <x v="3"/>
  </r>
  <r>
    <n v="82"/>
    <x v="0"/>
    <s v="Sheerlinck, Mr. Jan Baptist"/>
    <x v="0"/>
    <x v="28"/>
    <x v="1"/>
    <x v="0"/>
    <x v="79"/>
    <n v="9.5"/>
    <m/>
    <x v="0"/>
    <x v="1"/>
    <b v="0"/>
    <x v="0"/>
    <x v="3"/>
  </r>
  <r>
    <n v="83"/>
    <x v="0"/>
    <s v="McDermott, Miss. Brigdet Delia"/>
    <x v="1"/>
    <x v="4"/>
    <x v="1"/>
    <x v="0"/>
    <x v="80"/>
    <n v="7.7874999999999996"/>
    <m/>
    <x v="2"/>
    <x v="1"/>
    <b v="1"/>
    <x v="2"/>
    <x v="3"/>
  </r>
  <r>
    <n v="84"/>
    <x v="1"/>
    <s v="Carrau, Mr. Francisco M"/>
    <x v="0"/>
    <x v="17"/>
    <x v="1"/>
    <x v="0"/>
    <x v="81"/>
    <n v="47.1"/>
    <m/>
    <x v="0"/>
    <x v="0"/>
    <b v="0"/>
    <x v="0"/>
    <x v="3"/>
  </r>
  <r>
    <n v="85"/>
    <x v="2"/>
    <s v="Ilett, Miss. Bertha"/>
    <x v="1"/>
    <x v="34"/>
    <x v="1"/>
    <x v="0"/>
    <x v="82"/>
    <n v="10.5"/>
    <m/>
    <x v="0"/>
    <x v="1"/>
    <b v="0"/>
    <x v="5"/>
    <x v="8"/>
  </r>
  <r>
    <n v="86"/>
    <x v="0"/>
    <s v="Backstrom, Mrs. Karl Alfred (Maria Mathilda Gustafsson)"/>
    <x v="1"/>
    <x v="40"/>
    <x v="2"/>
    <x v="0"/>
    <x v="83"/>
    <n v="15.85"/>
    <m/>
    <x v="0"/>
    <x v="1"/>
    <b v="0"/>
    <x v="1"/>
    <x v="3"/>
  </r>
  <r>
    <n v="87"/>
    <x v="0"/>
    <s v="Ford, Mr. William Neal"/>
    <x v="0"/>
    <x v="36"/>
    <x v="0"/>
    <x v="4"/>
    <x v="84"/>
    <n v="34.375"/>
    <m/>
    <x v="0"/>
    <x v="0"/>
    <b v="0"/>
    <x v="5"/>
    <x v="9"/>
  </r>
  <r>
    <n v="88"/>
    <x v="0"/>
    <s v="Slocovski, Mr. Selman Francis"/>
    <x v="0"/>
    <x v="4"/>
    <x v="1"/>
    <x v="0"/>
    <x v="85"/>
    <n v="8.0500000000000007"/>
    <m/>
    <x v="0"/>
    <x v="0"/>
    <b v="1"/>
    <x v="2"/>
    <x v="10"/>
  </r>
  <r>
    <n v="89"/>
    <x v="1"/>
    <s v="Fortune, Miss. Mabel Helen"/>
    <x v="1"/>
    <x v="41"/>
    <x v="2"/>
    <x v="2"/>
    <x v="26"/>
    <n v="263"/>
    <s v="C23 C25 C27"/>
    <x v="0"/>
    <x v="1"/>
    <b v="0"/>
    <x v="0"/>
    <x v="3"/>
  </r>
  <r>
    <n v="90"/>
    <x v="0"/>
    <s v="Celotti, Mr. Francesco"/>
    <x v="0"/>
    <x v="42"/>
    <x v="1"/>
    <x v="0"/>
    <x v="86"/>
    <n v="8.0500000000000007"/>
    <m/>
    <x v="0"/>
    <x v="0"/>
    <b v="0"/>
    <x v="0"/>
    <x v="3"/>
  </r>
  <r>
    <n v="91"/>
    <x v="0"/>
    <s v="Christmann, Mr. Emil"/>
    <x v="0"/>
    <x v="28"/>
    <x v="1"/>
    <x v="0"/>
    <x v="87"/>
    <n v="8.0500000000000007"/>
    <m/>
    <x v="0"/>
    <x v="0"/>
    <b v="0"/>
    <x v="0"/>
    <x v="3"/>
  </r>
  <r>
    <n v="92"/>
    <x v="0"/>
    <s v="Andreasson, Mr. Paul Edvin"/>
    <x v="0"/>
    <x v="11"/>
    <x v="1"/>
    <x v="0"/>
    <x v="88"/>
    <n v="7.8541999999999996"/>
    <m/>
    <x v="0"/>
    <x v="0"/>
    <b v="0"/>
    <x v="0"/>
    <x v="3"/>
  </r>
  <r>
    <n v="93"/>
    <x v="1"/>
    <s v="Chaffee, Mr. Herbert Fuller"/>
    <x v="0"/>
    <x v="43"/>
    <x v="0"/>
    <x v="0"/>
    <x v="89"/>
    <n v="61.174999999999997"/>
    <s v="E31"/>
    <x v="0"/>
    <x v="0"/>
    <b v="0"/>
    <x v="6"/>
    <x v="9"/>
  </r>
  <r>
    <n v="94"/>
    <x v="0"/>
    <s v="Dean, Mr. Bertram Frank"/>
    <x v="0"/>
    <x v="2"/>
    <x v="0"/>
    <x v="2"/>
    <x v="90"/>
    <n v="20.574999999999999"/>
    <m/>
    <x v="0"/>
    <x v="0"/>
    <b v="0"/>
    <x v="0"/>
    <x v="5"/>
  </r>
  <r>
    <n v="95"/>
    <x v="0"/>
    <s v="Coxon, Mr. Daniel"/>
    <x v="0"/>
    <x v="44"/>
    <x v="1"/>
    <x v="0"/>
    <x v="91"/>
    <n v="7.25"/>
    <m/>
    <x v="0"/>
    <x v="0"/>
    <b v="0"/>
    <x v="3"/>
    <x v="3"/>
  </r>
  <r>
    <n v="96"/>
    <x v="0"/>
    <s v="Shorney, Mr. Charles Joseph"/>
    <x v="0"/>
    <x v="4"/>
    <x v="1"/>
    <x v="0"/>
    <x v="92"/>
    <n v="8.0500000000000007"/>
    <m/>
    <x v="0"/>
    <x v="0"/>
    <b v="1"/>
    <x v="2"/>
    <x v="3"/>
  </r>
  <r>
    <n v="97"/>
    <x v="1"/>
    <s v="Goldschmidt, Mr. George B"/>
    <x v="0"/>
    <x v="45"/>
    <x v="1"/>
    <x v="0"/>
    <x v="93"/>
    <n v="34.654200000000003"/>
    <s v="A5"/>
    <x v="1"/>
    <x v="0"/>
    <b v="0"/>
    <x v="8"/>
    <x v="1"/>
  </r>
  <r>
    <n v="98"/>
    <x v="1"/>
    <s v="Greenfield, Mr. William Bertram"/>
    <x v="0"/>
    <x v="41"/>
    <x v="1"/>
    <x v="1"/>
    <x v="94"/>
    <n v="63.3583"/>
    <s v="D10 D12"/>
    <x v="1"/>
    <x v="1"/>
    <b v="0"/>
    <x v="0"/>
    <x v="1"/>
  </r>
  <r>
    <n v="99"/>
    <x v="2"/>
    <s v="Doling, Mrs. John T (Ada Julia Bone)"/>
    <x v="1"/>
    <x v="15"/>
    <x v="1"/>
    <x v="1"/>
    <x v="95"/>
    <n v="23"/>
    <m/>
    <x v="0"/>
    <x v="1"/>
    <b v="0"/>
    <x v="1"/>
    <x v="3"/>
  </r>
  <r>
    <n v="100"/>
    <x v="2"/>
    <s v="Kantor, Mr. Sinai"/>
    <x v="0"/>
    <x v="15"/>
    <x v="0"/>
    <x v="0"/>
    <x v="96"/>
    <n v="26"/>
    <m/>
    <x v="0"/>
    <x v="0"/>
    <b v="0"/>
    <x v="1"/>
    <x v="3"/>
  </r>
  <r>
    <n v="101"/>
    <x v="0"/>
    <s v="Petranec, Miss. Matilda"/>
    <x v="1"/>
    <x v="17"/>
    <x v="1"/>
    <x v="0"/>
    <x v="97"/>
    <n v="7.8958000000000004"/>
    <m/>
    <x v="0"/>
    <x v="0"/>
    <b v="0"/>
    <x v="0"/>
    <x v="3"/>
  </r>
  <r>
    <n v="102"/>
    <x v="0"/>
    <s v="Petroff, Mr. Pastcho (&quot;Pentcho&quot;)"/>
    <x v="0"/>
    <x v="4"/>
    <x v="1"/>
    <x v="0"/>
    <x v="98"/>
    <n v="7.8958000000000004"/>
    <m/>
    <x v="0"/>
    <x v="0"/>
    <b v="1"/>
    <x v="2"/>
    <x v="3"/>
  </r>
  <r>
    <n v="103"/>
    <x v="1"/>
    <s v="White, Mr. Richard Frasar"/>
    <x v="0"/>
    <x v="23"/>
    <x v="1"/>
    <x v="1"/>
    <x v="99"/>
    <n v="77.287499999999994"/>
    <s v="D26"/>
    <x v="0"/>
    <x v="0"/>
    <b v="0"/>
    <x v="0"/>
    <x v="3"/>
  </r>
  <r>
    <n v="104"/>
    <x v="0"/>
    <s v="Johansson, Mr. Gustaf Joel"/>
    <x v="0"/>
    <x v="40"/>
    <x v="1"/>
    <x v="0"/>
    <x v="100"/>
    <n v="8.6541999999999994"/>
    <m/>
    <x v="0"/>
    <x v="0"/>
    <b v="0"/>
    <x v="1"/>
    <x v="3"/>
  </r>
  <r>
    <n v="105"/>
    <x v="0"/>
    <s v="Gustafsson, Mr. Anders Vilhelm"/>
    <x v="0"/>
    <x v="46"/>
    <x v="4"/>
    <x v="0"/>
    <x v="101"/>
    <n v="7.9249999999999998"/>
    <m/>
    <x v="0"/>
    <x v="0"/>
    <b v="0"/>
    <x v="1"/>
    <x v="3"/>
  </r>
  <r>
    <n v="106"/>
    <x v="0"/>
    <s v="Mionoff, Mr. Stoytcho"/>
    <x v="0"/>
    <x v="17"/>
    <x v="1"/>
    <x v="0"/>
    <x v="102"/>
    <n v="7.8958000000000004"/>
    <m/>
    <x v="0"/>
    <x v="0"/>
    <b v="0"/>
    <x v="0"/>
    <x v="3"/>
  </r>
  <r>
    <n v="107"/>
    <x v="0"/>
    <s v="Salkjelsvik, Miss. Anna Kristine"/>
    <x v="1"/>
    <x v="23"/>
    <x v="1"/>
    <x v="0"/>
    <x v="103"/>
    <n v="7.65"/>
    <m/>
    <x v="0"/>
    <x v="1"/>
    <b v="0"/>
    <x v="0"/>
    <x v="3"/>
  </r>
  <r>
    <n v="108"/>
    <x v="0"/>
    <s v="Moss, Mr. Albert Johan"/>
    <x v="0"/>
    <x v="4"/>
    <x v="1"/>
    <x v="0"/>
    <x v="104"/>
    <n v="7.7750000000000004"/>
    <m/>
    <x v="0"/>
    <x v="1"/>
    <b v="1"/>
    <x v="2"/>
    <x v="3"/>
  </r>
  <r>
    <n v="109"/>
    <x v="0"/>
    <s v="Rekic, Mr. Tido"/>
    <x v="0"/>
    <x v="1"/>
    <x v="1"/>
    <x v="0"/>
    <x v="105"/>
    <n v="7.8958000000000004"/>
    <m/>
    <x v="0"/>
    <x v="0"/>
    <b v="0"/>
    <x v="1"/>
    <x v="3"/>
  </r>
  <r>
    <n v="110"/>
    <x v="0"/>
    <s v="Moran, Miss. Bertha"/>
    <x v="1"/>
    <x v="4"/>
    <x v="0"/>
    <x v="0"/>
    <x v="106"/>
    <n v="24.15"/>
    <m/>
    <x v="2"/>
    <x v="1"/>
    <b v="1"/>
    <x v="2"/>
    <x v="3"/>
  </r>
  <r>
    <n v="111"/>
    <x v="1"/>
    <s v="Porter, Mr. Walter Chamberlain"/>
    <x v="0"/>
    <x v="47"/>
    <x v="1"/>
    <x v="0"/>
    <x v="107"/>
    <n v="52"/>
    <s v="C110"/>
    <x v="0"/>
    <x v="0"/>
    <b v="0"/>
    <x v="6"/>
    <x v="3"/>
  </r>
  <r>
    <n v="112"/>
    <x v="0"/>
    <s v="Zabour, Miss. Hileni"/>
    <x v="1"/>
    <x v="48"/>
    <x v="0"/>
    <x v="0"/>
    <x v="108"/>
    <n v="14.4542"/>
    <m/>
    <x v="1"/>
    <x v="0"/>
    <b v="0"/>
    <x v="5"/>
    <x v="3"/>
  </r>
  <r>
    <n v="113"/>
    <x v="0"/>
    <s v="Barton, Mr. David John"/>
    <x v="0"/>
    <x v="0"/>
    <x v="1"/>
    <x v="0"/>
    <x v="109"/>
    <n v="8.0500000000000007"/>
    <m/>
    <x v="0"/>
    <x v="0"/>
    <b v="0"/>
    <x v="0"/>
    <x v="3"/>
  </r>
  <r>
    <n v="114"/>
    <x v="0"/>
    <s v="Jussila, Miss. Katriina"/>
    <x v="1"/>
    <x v="11"/>
    <x v="0"/>
    <x v="0"/>
    <x v="110"/>
    <n v="9.8249999999999993"/>
    <m/>
    <x v="0"/>
    <x v="0"/>
    <b v="0"/>
    <x v="0"/>
    <x v="3"/>
  </r>
  <r>
    <n v="115"/>
    <x v="0"/>
    <s v="Attalah, Miss. Malake"/>
    <x v="1"/>
    <x v="34"/>
    <x v="1"/>
    <x v="0"/>
    <x v="111"/>
    <n v="14.458299999999999"/>
    <m/>
    <x v="1"/>
    <x v="0"/>
    <b v="0"/>
    <x v="5"/>
    <x v="3"/>
  </r>
  <r>
    <n v="116"/>
    <x v="0"/>
    <s v="Pekoniemi, Mr. Edvard"/>
    <x v="0"/>
    <x v="23"/>
    <x v="1"/>
    <x v="0"/>
    <x v="112"/>
    <n v="7.9249999999999998"/>
    <m/>
    <x v="0"/>
    <x v="0"/>
    <b v="0"/>
    <x v="0"/>
    <x v="2"/>
  </r>
  <r>
    <n v="117"/>
    <x v="0"/>
    <s v="Connors, Mr. Patrick"/>
    <x v="0"/>
    <x v="49"/>
    <x v="1"/>
    <x v="0"/>
    <x v="113"/>
    <n v="7.75"/>
    <m/>
    <x v="2"/>
    <x v="0"/>
    <b v="0"/>
    <x v="8"/>
    <x v="3"/>
  </r>
  <r>
    <n v="118"/>
    <x v="2"/>
    <s v="Turpin, Mr. William John Robert"/>
    <x v="0"/>
    <x v="28"/>
    <x v="0"/>
    <x v="0"/>
    <x v="40"/>
    <n v="21"/>
    <m/>
    <x v="0"/>
    <x v="0"/>
    <b v="0"/>
    <x v="0"/>
    <x v="3"/>
  </r>
  <r>
    <n v="119"/>
    <x v="1"/>
    <s v="Baxter, Mr. Quigg Edmond"/>
    <x v="0"/>
    <x v="42"/>
    <x v="1"/>
    <x v="1"/>
    <x v="114"/>
    <n v="247.52080000000001"/>
    <s v="B58 B60"/>
    <x v="1"/>
    <x v="0"/>
    <b v="0"/>
    <x v="0"/>
    <x v="1"/>
  </r>
  <r>
    <n v="120"/>
    <x v="0"/>
    <s v="Andersson, Miss. Ellis Anna Maria"/>
    <x v="1"/>
    <x v="6"/>
    <x v="3"/>
    <x v="2"/>
    <x v="13"/>
    <n v="31.274999999999999"/>
    <m/>
    <x v="0"/>
    <x v="0"/>
    <b v="0"/>
    <x v="4"/>
    <x v="3"/>
  </r>
  <r>
    <n v="121"/>
    <x v="2"/>
    <s v="Hickman, Mr. Stanley George"/>
    <x v="0"/>
    <x v="23"/>
    <x v="4"/>
    <x v="0"/>
    <x v="70"/>
    <n v="73.5"/>
    <m/>
    <x v="0"/>
    <x v="0"/>
    <b v="0"/>
    <x v="0"/>
    <x v="8"/>
  </r>
  <r>
    <n v="122"/>
    <x v="0"/>
    <s v="Moore, Mr. Leonard Charles"/>
    <x v="0"/>
    <x v="4"/>
    <x v="1"/>
    <x v="0"/>
    <x v="115"/>
    <n v="8.0500000000000007"/>
    <m/>
    <x v="0"/>
    <x v="0"/>
    <b v="1"/>
    <x v="2"/>
    <x v="0"/>
  </r>
  <r>
    <n v="123"/>
    <x v="2"/>
    <s v="Nasser, Mr. Nicholas"/>
    <x v="0"/>
    <x v="50"/>
    <x v="0"/>
    <x v="0"/>
    <x v="9"/>
    <n v="30.070799999999998"/>
    <m/>
    <x v="1"/>
    <x v="0"/>
    <b v="0"/>
    <x v="1"/>
    <x v="3"/>
  </r>
  <r>
    <n v="124"/>
    <x v="2"/>
    <s v="Webber, Miss. Susan"/>
    <x v="1"/>
    <x v="50"/>
    <x v="1"/>
    <x v="0"/>
    <x v="116"/>
    <n v="13"/>
    <s v="E101"/>
    <x v="0"/>
    <x v="1"/>
    <b v="0"/>
    <x v="1"/>
    <x v="3"/>
  </r>
  <r>
    <n v="125"/>
    <x v="1"/>
    <s v="White, Mr. Percival Wayland"/>
    <x v="0"/>
    <x v="5"/>
    <x v="1"/>
    <x v="1"/>
    <x v="99"/>
    <n v="77.287499999999994"/>
    <s v="D26"/>
    <x v="0"/>
    <x v="0"/>
    <b v="0"/>
    <x v="3"/>
    <x v="3"/>
  </r>
  <r>
    <n v="126"/>
    <x v="0"/>
    <s v="Nicola-Yarred, Master. Elias"/>
    <x v="0"/>
    <x v="51"/>
    <x v="0"/>
    <x v="0"/>
    <x v="38"/>
    <n v="11.2417"/>
    <m/>
    <x v="1"/>
    <x v="1"/>
    <b v="0"/>
    <x v="5"/>
    <x v="3"/>
  </r>
  <r>
    <n v="127"/>
    <x v="0"/>
    <s v="McMahon, Mr. Martin"/>
    <x v="0"/>
    <x v="4"/>
    <x v="1"/>
    <x v="0"/>
    <x v="117"/>
    <n v="7.75"/>
    <m/>
    <x v="2"/>
    <x v="0"/>
    <b v="1"/>
    <x v="2"/>
    <x v="3"/>
  </r>
  <r>
    <n v="128"/>
    <x v="0"/>
    <s v="Madsen, Mr. Fridtjof Arne"/>
    <x v="0"/>
    <x v="42"/>
    <x v="1"/>
    <x v="0"/>
    <x v="118"/>
    <n v="7.1417000000000002"/>
    <m/>
    <x v="0"/>
    <x v="1"/>
    <b v="0"/>
    <x v="0"/>
    <x v="11"/>
  </r>
  <r>
    <n v="129"/>
    <x v="0"/>
    <s v="Peter, Miss. Anna"/>
    <x v="1"/>
    <x v="4"/>
    <x v="0"/>
    <x v="1"/>
    <x v="119"/>
    <n v="22.3583"/>
    <s v="F E69"/>
    <x v="1"/>
    <x v="1"/>
    <b v="1"/>
    <x v="2"/>
    <x v="3"/>
  </r>
  <r>
    <n v="130"/>
    <x v="0"/>
    <s v="Ekstrom, Mr. Johan"/>
    <x v="0"/>
    <x v="33"/>
    <x v="1"/>
    <x v="0"/>
    <x v="120"/>
    <n v="6.9749999999999996"/>
    <m/>
    <x v="0"/>
    <x v="0"/>
    <b v="0"/>
    <x v="6"/>
    <x v="3"/>
  </r>
  <r>
    <n v="131"/>
    <x v="0"/>
    <s v="Drazenoic, Mr. Jozef"/>
    <x v="0"/>
    <x v="40"/>
    <x v="1"/>
    <x v="0"/>
    <x v="121"/>
    <n v="7.8958000000000004"/>
    <m/>
    <x v="1"/>
    <x v="0"/>
    <b v="0"/>
    <x v="1"/>
    <x v="3"/>
  </r>
  <r>
    <n v="132"/>
    <x v="0"/>
    <s v="Coelho, Mr. Domingos Fernandeo"/>
    <x v="0"/>
    <x v="11"/>
    <x v="1"/>
    <x v="0"/>
    <x v="122"/>
    <n v="7.05"/>
    <m/>
    <x v="0"/>
    <x v="0"/>
    <b v="0"/>
    <x v="0"/>
    <x v="10"/>
  </r>
  <r>
    <n v="133"/>
    <x v="0"/>
    <s v="Robins, Mrs. Alexander A (Grace Charity Laury)"/>
    <x v="1"/>
    <x v="47"/>
    <x v="0"/>
    <x v="0"/>
    <x v="123"/>
    <n v="14.5"/>
    <m/>
    <x v="0"/>
    <x v="0"/>
    <b v="0"/>
    <x v="6"/>
    <x v="0"/>
  </r>
  <r>
    <n v="134"/>
    <x v="2"/>
    <s v="Weisz, Mrs. Leopold (Mathilde Francoise Pede)"/>
    <x v="1"/>
    <x v="28"/>
    <x v="0"/>
    <x v="0"/>
    <x v="124"/>
    <n v="26"/>
    <m/>
    <x v="0"/>
    <x v="1"/>
    <b v="0"/>
    <x v="0"/>
    <x v="3"/>
  </r>
  <r>
    <n v="135"/>
    <x v="2"/>
    <s v="Sobey, Mr. Samuel James Hayden"/>
    <x v="0"/>
    <x v="37"/>
    <x v="1"/>
    <x v="0"/>
    <x v="125"/>
    <n v="13"/>
    <m/>
    <x v="0"/>
    <x v="0"/>
    <b v="0"/>
    <x v="0"/>
    <x v="5"/>
  </r>
  <r>
    <n v="136"/>
    <x v="2"/>
    <s v="Richard, Mr. Emile"/>
    <x v="0"/>
    <x v="41"/>
    <x v="1"/>
    <x v="0"/>
    <x v="126"/>
    <n v="15.0458"/>
    <m/>
    <x v="1"/>
    <x v="0"/>
    <b v="0"/>
    <x v="0"/>
    <x v="6"/>
  </r>
  <r>
    <n v="137"/>
    <x v="1"/>
    <s v="Newsom, Miss. Helen Monypeny"/>
    <x v="1"/>
    <x v="19"/>
    <x v="1"/>
    <x v="2"/>
    <x v="127"/>
    <n v="26.283300000000001"/>
    <s v="D47"/>
    <x v="0"/>
    <x v="1"/>
    <b v="0"/>
    <x v="5"/>
    <x v="3"/>
  </r>
  <r>
    <n v="138"/>
    <x v="1"/>
    <s v="Futrelle, Mr. Jacques Heath"/>
    <x v="0"/>
    <x v="46"/>
    <x v="0"/>
    <x v="0"/>
    <x v="3"/>
    <n v="53.1"/>
    <s v="C123"/>
    <x v="0"/>
    <x v="0"/>
    <b v="0"/>
    <x v="1"/>
    <x v="3"/>
  </r>
  <r>
    <n v="139"/>
    <x v="0"/>
    <s v="Osen, Mr. Olaf Elon"/>
    <x v="0"/>
    <x v="36"/>
    <x v="1"/>
    <x v="0"/>
    <x v="128"/>
    <n v="9.2166999999999994"/>
    <m/>
    <x v="0"/>
    <x v="0"/>
    <b v="0"/>
    <x v="5"/>
    <x v="3"/>
  </r>
  <r>
    <n v="140"/>
    <x v="1"/>
    <s v="Giglio, Mr. Victor"/>
    <x v="0"/>
    <x v="42"/>
    <x v="1"/>
    <x v="0"/>
    <x v="129"/>
    <n v="79.2"/>
    <s v="B86"/>
    <x v="1"/>
    <x v="0"/>
    <b v="0"/>
    <x v="0"/>
    <x v="1"/>
  </r>
  <r>
    <n v="141"/>
    <x v="0"/>
    <s v="Boulos, Mrs. Joseph (Sultana)"/>
    <x v="1"/>
    <x v="4"/>
    <x v="1"/>
    <x v="2"/>
    <x v="130"/>
    <n v="15.245799999999999"/>
    <m/>
    <x v="1"/>
    <x v="0"/>
    <b v="1"/>
    <x v="2"/>
    <x v="3"/>
  </r>
  <r>
    <n v="142"/>
    <x v="0"/>
    <s v="Nysten, Miss. Anna Sofia"/>
    <x v="1"/>
    <x v="0"/>
    <x v="1"/>
    <x v="0"/>
    <x v="131"/>
    <n v="7.75"/>
    <m/>
    <x v="0"/>
    <x v="1"/>
    <b v="0"/>
    <x v="0"/>
    <x v="3"/>
  </r>
  <r>
    <n v="143"/>
    <x v="0"/>
    <s v="Hakkarainen, Mrs. Pekka Pietari (Elin Matilda Dolck)"/>
    <x v="1"/>
    <x v="42"/>
    <x v="0"/>
    <x v="0"/>
    <x v="132"/>
    <n v="15.85"/>
    <m/>
    <x v="0"/>
    <x v="1"/>
    <b v="0"/>
    <x v="0"/>
    <x v="2"/>
  </r>
  <r>
    <n v="144"/>
    <x v="0"/>
    <s v="Burke, Mr. Jeremiah"/>
    <x v="0"/>
    <x v="19"/>
    <x v="1"/>
    <x v="0"/>
    <x v="133"/>
    <n v="6.75"/>
    <m/>
    <x v="2"/>
    <x v="0"/>
    <b v="0"/>
    <x v="5"/>
    <x v="3"/>
  </r>
  <r>
    <n v="145"/>
    <x v="2"/>
    <s v="Andrew, Mr. Edgardo Samuel"/>
    <x v="0"/>
    <x v="24"/>
    <x v="1"/>
    <x v="0"/>
    <x v="134"/>
    <n v="11.5"/>
    <m/>
    <x v="0"/>
    <x v="0"/>
    <b v="0"/>
    <x v="5"/>
    <x v="3"/>
  </r>
  <r>
    <n v="146"/>
    <x v="2"/>
    <s v="Nicholls, Mr. Joseph Charles"/>
    <x v="0"/>
    <x v="19"/>
    <x v="0"/>
    <x v="1"/>
    <x v="135"/>
    <n v="36.75"/>
    <m/>
    <x v="0"/>
    <x v="0"/>
    <b v="0"/>
    <x v="5"/>
    <x v="5"/>
  </r>
  <r>
    <n v="147"/>
    <x v="0"/>
    <s v="Andersson, Mr. August Edvard (&quot;Wennerstrom&quot;)"/>
    <x v="0"/>
    <x v="7"/>
    <x v="1"/>
    <x v="0"/>
    <x v="136"/>
    <n v="7.7957999999999998"/>
    <m/>
    <x v="0"/>
    <x v="1"/>
    <b v="0"/>
    <x v="0"/>
    <x v="3"/>
  </r>
  <r>
    <n v="148"/>
    <x v="0"/>
    <s v="Ford, Miss. Robina Maggie &quot;Ruby&quot;"/>
    <x v="1"/>
    <x v="52"/>
    <x v="4"/>
    <x v="2"/>
    <x v="84"/>
    <n v="34.375"/>
    <m/>
    <x v="0"/>
    <x v="0"/>
    <b v="0"/>
    <x v="4"/>
    <x v="9"/>
  </r>
  <r>
    <n v="149"/>
    <x v="2"/>
    <s v="Navratil, Mr. Michel (&quot;Louis M Hoffman&quot;)"/>
    <x v="0"/>
    <x v="53"/>
    <x v="1"/>
    <x v="2"/>
    <x v="137"/>
    <n v="26"/>
    <s v="F2"/>
    <x v="0"/>
    <x v="0"/>
    <b v="0"/>
    <x v="1"/>
    <x v="3"/>
  </r>
  <r>
    <n v="150"/>
    <x v="2"/>
    <s v="Byles, Rev. Thomas Roussel Davids"/>
    <x v="0"/>
    <x v="22"/>
    <x v="1"/>
    <x v="0"/>
    <x v="138"/>
    <n v="13"/>
    <m/>
    <x v="0"/>
    <x v="0"/>
    <b v="0"/>
    <x v="6"/>
    <x v="3"/>
  </r>
  <r>
    <n v="151"/>
    <x v="2"/>
    <s v="Bateman, Rev. Robert James"/>
    <x v="0"/>
    <x v="54"/>
    <x v="1"/>
    <x v="0"/>
    <x v="139"/>
    <n v="12.525"/>
    <m/>
    <x v="0"/>
    <x v="0"/>
    <b v="0"/>
    <x v="3"/>
    <x v="8"/>
  </r>
  <r>
    <n v="152"/>
    <x v="1"/>
    <s v="Pears, Mrs. Thomas (Edith Wearne)"/>
    <x v="1"/>
    <x v="0"/>
    <x v="0"/>
    <x v="0"/>
    <x v="140"/>
    <n v="66.599999999999994"/>
    <s v="C2"/>
    <x v="0"/>
    <x v="1"/>
    <b v="0"/>
    <x v="0"/>
    <x v="3"/>
  </r>
  <r>
    <n v="153"/>
    <x v="0"/>
    <s v="Meo, Mr. Alfonzo"/>
    <x v="0"/>
    <x v="55"/>
    <x v="1"/>
    <x v="0"/>
    <x v="141"/>
    <n v="8.0500000000000007"/>
    <m/>
    <x v="0"/>
    <x v="0"/>
    <b v="0"/>
    <x v="3"/>
    <x v="0"/>
  </r>
  <r>
    <n v="154"/>
    <x v="0"/>
    <s v="van Billiard, Mr. Austin Blyler"/>
    <x v="0"/>
    <x v="56"/>
    <x v="1"/>
    <x v="2"/>
    <x v="142"/>
    <n v="14.5"/>
    <m/>
    <x v="0"/>
    <x v="0"/>
    <b v="0"/>
    <x v="6"/>
    <x v="0"/>
  </r>
  <r>
    <n v="155"/>
    <x v="0"/>
    <s v="Olsen, Mr. Ole Martin"/>
    <x v="0"/>
    <x v="4"/>
    <x v="1"/>
    <x v="0"/>
    <x v="143"/>
    <n v="7.3125"/>
    <m/>
    <x v="0"/>
    <x v="0"/>
    <b v="1"/>
    <x v="2"/>
    <x v="7"/>
  </r>
  <r>
    <n v="156"/>
    <x v="1"/>
    <s v="Williams, Mr. Charles Duane"/>
    <x v="0"/>
    <x v="54"/>
    <x v="1"/>
    <x v="1"/>
    <x v="144"/>
    <n v="61.379199999999997"/>
    <m/>
    <x v="1"/>
    <x v="0"/>
    <b v="0"/>
    <x v="3"/>
    <x v="1"/>
  </r>
  <r>
    <n v="157"/>
    <x v="0"/>
    <s v="Gilnagh, Miss. Katherine &quot;Katie&quot;"/>
    <x v="1"/>
    <x v="36"/>
    <x v="1"/>
    <x v="0"/>
    <x v="145"/>
    <n v="7.7332999999999998"/>
    <m/>
    <x v="2"/>
    <x v="1"/>
    <b v="0"/>
    <x v="5"/>
    <x v="3"/>
  </r>
  <r>
    <n v="158"/>
    <x v="0"/>
    <s v="Corn, Mr. Harry"/>
    <x v="0"/>
    <x v="39"/>
    <x v="1"/>
    <x v="0"/>
    <x v="146"/>
    <n v="8.0500000000000007"/>
    <m/>
    <x v="0"/>
    <x v="0"/>
    <b v="0"/>
    <x v="1"/>
    <x v="10"/>
  </r>
  <r>
    <n v="159"/>
    <x v="0"/>
    <s v="Smiljanic, Mr. Mile"/>
    <x v="0"/>
    <x v="4"/>
    <x v="1"/>
    <x v="0"/>
    <x v="147"/>
    <n v="8.6624999999999996"/>
    <m/>
    <x v="0"/>
    <x v="0"/>
    <b v="1"/>
    <x v="2"/>
    <x v="3"/>
  </r>
  <r>
    <n v="160"/>
    <x v="0"/>
    <s v="Sage, Master. Thomas Henry"/>
    <x v="0"/>
    <x v="4"/>
    <x v="6"/>
    <x v="2"/>
    <x v="148"/>
    <n v="69.55"/>
    <m/>
    <x v="0"/>
    <x v="0"/>
    <b v="1"/>
    <x v="2"/>
    <x v="5"/>
  </r>
  <r>
    <n v="161"/>
    <x v="0"/>
    <s v="Cribb, Mr. John Hatfield"/>
    <x v="0"/>
    <x v="57"/>
    <x v="1"/>
    <x v="1"/>
    <x v="149"/>
    <n v="16.100000000000001"/>
    <m/>
    <x v="0"/>
    <x v="0"/>
    <b v="0"/>
    <x v="6"/>
    <x v="3"/>
  </r>
  <r>
    <n v="162"/>
    <x v="2"/>
    <s v="Watt, Mrs. James (Elizabeth &quot;Bessie&quot; Inglis Milne)"/>
    <x v="1"/>
    <x v="20"/>
    <x v="1"/>
    <x v="0"/>
    <x v="150"/>
    <n v="15.75"/>
    <m/>
    <x v="0"/>
    <x v="1"/>
    <b v="0"/>
    <x v="6"/>
    <x v="5"/>
  </r>
  <r>
    <n v="163"/>
    <x v="0"/>
    <s v="Bengtsson, Mr. John Viktor"/>
    <x v="0"/>
    <x v="2"/>
    <x v="1"/>
    <x v="0"/>
    <x v="151"/>
    <n v="7.7750000000000004"/>
    <m/>
    <x v="0"/>
    <x v="0"/>
    <b v="0"/>
    <x v="0"/>
    <x v="3"/>
  </r>
  <r>
    <n v="164"/>
    <x v="0"/>
    <s v="Calic, Mr. Jovo"/>
    <x v="0"/>
    <x v="34"/>
    <x v="1"/>
    <x v="0"/>
    <x v="152"/>
    <n v="8.6624999999999996"/>
    <m/>
    <x v="0"/>
    <x v="0"/>
    <b v="0"/>
    <x v="5"/>
    <x v="3"/>
  </r>
  <r>
    <n v="165"/>
    <x v="0"/>
    <s v="Panula, Master. Eino Viljami"/>
    <x v="0"/>
    <x v="58"/>
    <x v="3"/>
    <x v="1"/>
    <x v="49"/>
    <n v="39.6875"/>
    <m/>
    <x v="0"/>
    <x v="0"/>
    <b v="0"/>
    <x v="4"/>
    <x v="3"/>
  </r>
  <r>
    <n v="166"/>
    <x v="0"/>
    <s v="Goldsmith, Master. Frank John William &quot;Frankie&quot;"/>
    <x v="0"/>
    <x v="52"/>
    <x v="1"/>
    <x v="2"/>
    <x v="153"/>
    <n v="20.524999999999999"/>
    <m/>
    <x v="0"/>
    <x v="1"/>
    <b v="0"/>
    <x v="4"/>
    <x v="3"/>
  </r>
  <r>
    <n v="167"/>
    <x v="1"/>
    <s v="Chibnall, Mrs. (Edith Martha Bowerman)"/>
    <x v="1"/>
    <x v="4"/>
    <x v="1"/>
    <x v="1"/>
    <x v="154"/>
    <n v="55"/>
    <s v="E33"/>
    <x v="0"/>
    <x v="1"/>
    <b v="1"/>
    <x v="2"/>
    <x v="3"/>
  </r>
  <r>
    <n v="168"/>
    <x v="0"/>
    <s v="Skoog, Mrs. William (Anna Bernhardina Karlsson)"/>
    <x v="1"/>
    <x v="33"/>
    <x v="0"/>
    <x v="5"/>
    <x v="62"/>
    <n v="27.9"/>
    <m/>
    <x v="0"/>
    <x v="0"/>
    <b v="0"/>
    <x v="6"/>
    <x v="3"/>
  </r>
  <r>
    <n v="169"/>
    <x v="1"/>
    <s v="Baumann, Mr. John D"/>
    <x v="0"/>
    <x v="4"/>
    <x v="1"/>
    <x v="0"/>
    <x v="155"/>
    <n v="25.925000000000001"/>
    <m/>
    <x v="0"/>
    <x v="0"/>
    <b v="1"/>
    <x v="2"/>
    <x v="1"/>
  </r>
  <r>
    <n v="170"/>
    <x v="0"/>
    <s v="Ling, Mr. Lee"/>
    <x v="0"/>
    <x v="17"/>
    <x v="1"/>
    <x v="0"/>
    <x v="72"/>
    <n v="56.495800000000003"/>
    <m/>
    <x v="0"/>
    <x v="0"/>
    <b v="0"/>
    <x v="0"/>
    <x v="3"/>
  </r>
  <r>
    <n v="171"/>
    <x v="1"/>
    <s v="Van der hoef, Mr. Wyckoff"/>
    <x v="0"/>
    <x v="59"/>
    <x v="1"/>
    <x v="0"/>
    <x v="156"/>
    <n v="33.5"/>
    <s v="B19"/>
    <x v="0"/>
    <x v="0"/>
    <b v="0"/>
    <x v="7"/>
    <x v="3"/>
  </r>
  <r>
    <n v="172"/>
    <x v="0"/>
    <s v="Rice, Master. Arthur"/>
    <x v="0"/>
    <x v="9"/>
    <x v="3"/>
    <x v="1"/>
    <x v="16"/>
    <n v="29.125"/>
    <m/>
    <x v="2"/>
    <x v="0"/>
    <b v="0"/>
    <x v="4"/>
    <x v="3"/>
  </r>
  <r>
    <n v="173"/>
    <x v="0"/>
    <s v="Johnson, Miss. Eleanor Ileen"/>
    <x v="1"/>
    <x v="58"/>
    <x v="0"/>
    <x v="1"/>
    <x v="8"/>
    <n v="11.1333"/>
    <m/>
    <x v="0"/>
    <x v="1"/>
    <b v="0"/>
    <x v="4"/>
    <x v="3"/>
  </r>
  <r>
    <n v="174"/>
    <x v="0"/>
    <s v="Sivola, Mr. Antti Wilhelm"/>
    <x v="0"/>
    <x v="23"/>
    <x v="1"/>
    <x v="0"/>
    <x v="157"/>
    <n v="7.9249999999999998"/>
    <m/>
    <x v="0"/>
    <x v="0"/>
    <b v="0"/>
    <x v="0"/>
    <x v="2"/>
  </r>
  <r>
    <n v="175"/>
    <x v="1"/>
    <s v="Smith, Mr. James Clinch"/>
    <x v="0"/>
    <x v="60"/>
    <x v="1"/>
    <x v="0"/>
    <x v="158"/>
    <n v="30.695799999999998"/>
    <s v="A7"/>
    <x v="1"/>
    <x v="0"/>
    <b v="0"/>
    <x v="3"/>
    <x v="3"/>
  </r>
  <r>
    <n v="176"/>
    <x v="0"/>
    <s v="Klasen, Mr. Klas Albin"/>
    <x v="0"/>
    <x v="24"/>
    <x v="0"/>
    <x v="1"/>
    <x v="159"/>
    <n v="7.8541999999999996"/>
    <m/>
    <x v="0"/>
    <x v="0"/>
    <b v="0"/>
    <x v="5"/>
    <x v="3"/>
  </r>
  <r>
    <n v="177"/>
    <x v="0"/>
    <s v="Lefebre, Master. Henry Forbes"/>
    <x v="0"/>
    <x v="4"/>
    <x v="2"/>
    <x v="1"/>
    <x v="160"/>
    <n v="25.466699999999999"/>
    <m/>
    <x v="0"/>
    <x v="0"/>
    <b v="1"/>
    <x v="2"/>
    <x v="3"/>
  </r>
  <r>
    <n v="178"/>
    <x v="1"/>
    <s v="Isham, Miss. Ann Elizabeth"/>
    <x v="1"/>
    <x v="61"/>
    <x v="1"/>
    <x v="0"/>
    <x v="161"/>
    <n v="28.712499999999999"/>
    <s v="C49"/>
    <x v="1"/>
    <x v="0"/>
    <b v="0"/>
    <x v="3"/>
    <x v="1"/>
  </r>
  <r>
    <n v="179"/>
    <x v="2"/>
    <s v="Hale, Mr. Reginald"/>
    <x v="0"/>
    <x v="39"/>
    <x v="1"/>
    <x v="0"/>
    <x v="162"/>
    <n v="13"/>
    <m/>
    <x v="0"/>
    <x v="0"/>
    <b v="0"/>
    <x v="1"/>
    <x v="3"/>
  </r>
  <r>
    <n v="180"/>
    <x v="0"/>
    <s v="Leonard, Mr. Lionel"/>
    <x v="0"/>
    <x v="62"/>
    <x v="1"/>
    <x v="0"/>
    <x v="163"/>
    <n v="0"/>
    <m/>
    <x v="0"/>
    <x v="0"/>
    <b v="0"/>
    <x v="1"/>
    <x v="7"/>
  </r>
  <r>
    <n v="181"/>
    <x v="0"/>
    <s v="Sage, Miss. Constance Gladys"/>
    <x v="1"/>
    <x v="4"/>
    <x v="6"/>
    <x v="2"/>
    <x v="148"/>
    <n v="69.55"/>
    <m/>
    <x v="0"/>
    <x v="0"/>
    <b v="1"/>
    <x v="2"/>
    <x v="5"/>
  </r>
  <r>
    <n v="182"/>
    <x v="2"/>
    <s v="Pernot, Mr. Rene"/>
    <x v="0"/>
    <x v="4"/>
    <x v="1"/>
    <x v="0"/>
    <x v="164"/>
    <n v="15.05"/>
    <m/>
    <x v="1"/>
    <x v="0"/>
    <b v="1"/>
    <x v="2"/>
    <x v="6"/>
  </r>
  <r>
    <n v="183"/>
    <x v="0"/>
    <s v="Asplund, Master. Clarence Gustaf Hugo"/>
    <x v="0"/>
    <x v="52"/>
    <x v="3"/>
    <x v="2"/>
    <x v="24"/>
    <n v="31.387499999999999"/>
    <m/>
    <x v="0"/>
    <x v="0"/>
    <b v="0"/>
    <x v="4"/>
    <x v="3"/>
  </r>
  <r>
    <n v="184"/>
    <x v="2"/>
    <s v="Becker, Master. Richard F"/>
    <x v="0"/>
    <x v="58"/>
    <x v="4"/>
    <x v="1"/>
    <x v="165"/>
    <n v="39"/>
    <s v="F4"/>
    <x v="0"/>
    <x v="1"/>
    <b v="0"/>
    <x v="4"/>
    <x v="3"/>
  </r>
  <r>
    <n v="185"/>
    <x v="0"/>
    <s v="Kink-Heilmann, Miss. Luise Gretchen"/>
    <x v="1"/>
    <x v="9"/>
    <x v="1"/>
    <x v="2"/>
    <x v="166"/>
    <n v="22.024999999999999"/>
    <m/>
    <x v="0"/>
    <x v="1"/>
    <b v="0"/>
    <x v="4"/>
    <x v="3"/>
  </r>
  <r>
    <n v="186"/>
    <x v="1"/>
    <s v="Rood, Mr. Hugh Roscoe"/>
    <x v="0"/>
    <x v="4"/>
    <x v="1"/>
    <x v="0"/>
    <x v="167"/>
    <n v="50"/>
    <s v="A32"/>
    <x v="0"/>
    <x v="0"/>
    <b v="1"/>
    <x v="2"/>
    <x v="3"/>
  </r>
  <r>
    <n v="187"/>
    <x v="0"/>
    <s v="O'Brien, Mrs. Thomas (Johanna &quot;Hannah&quot; Godfrey)"/>
    <x v="1"/>
    <x v="4"/>
    <x v="0"/>
    <x v="0"/>
    <x v="168"/>
    <n v="15.5"/>
    <m/>
    <x v="2"/>
    <x v="1"/>
    <b v="1"/>
    <x v="2"/>
    <x v="3"/>
  </r>
  <r>
    <n v="188"/>
    <x v="1"/>
    <s v="Romaine, Mr. Charles Hallace (&quot;Mr C Rolmane&quot;)"/>
    <x v="0"/>
    <x v="33"/>
    <x v="1"/>
    <x v="0"/>
    <x v="169"/>
    <n v="26.55"/>
    <m/>
    <x v="0"/>
    <x v="1"/>
    <b v="0"/>
    <x v="6"/>
    <x v="3"/>
  </r>
  <r>
    <n v="189"/>
    <x v="0"/>
    <s v="Bourke, Mr. John"/>
    <x v="0"/>
    <x v="20"/>
    <x v="0"/>
    <x v="1"/>
    <x v="170"/>
    <n v="15.5"/>
    <m/>
    <x v="2"/>
    <x v="0"/>
    <b v="0"/>
    <x v="6"/>
    <x v="3"/>
  </r>
  <r>
    <n v="190"/>
    <x v="0"/>
    <s v="Turcin, Mr. Stjepan"/>
    <x v="0"/>
    <x v="62"/>
    <x v="1"/>
    <x v="0"/>
    <x v="171"/>
    <n v="7.8958000000000004"/>
    <m/>
    <x v="0"/>
    <x v="0"/>
    <b v="0"/>
    <x v="1"/>
    <x v="3"/>
  </r>
  <r>
    <n v="191"/>
    <x v="2"/>
    <s v="Pinsky, Mrs. (Rosa)"/>
    <x v="1"/>
    <x v="35"/>
    <x v="1"/>
    <x v="0"/>
    <x v="172"/>
    <n v="13"/>
    <m/>
    <x v="0"/>
    <x v="1"/>
    <b v="0"/>
    <x v="1"/>
    <x v="3"/>
  </r>
  <r>
    <n v="192"/>
    <x v="2"/>
    <s v="Carbines, Mr. William"/>
    <x v="0"/>
    <x v="19"/>
    <x v="1"/>
    <x v="0"/>
    <x v="173"/>
    <n v="13"/>
    <m/>
    <x v="0"/>
    <x v="0"/>
    <b v="0"/>
    <x v="5"/>
    <x v="3"/>
  </r>
  <r>
    <n v="193"/>
    <x v="0"/>
    <s v="Andersen-Jensen, Miss. Carla Christine Nielsine"/>
    <x v="1"/>
    <x v="19"/>
    <x v="0"/>
    <x v="0"/>
    <x v="174"/>
    <n v="7.8541999999999996"/>
    <m/>
    <x v="0"/>
    <x v="1"/>
    <b v="0"/>
    <x v="5"/>
    <x v="3"/>
  </r>
  <r>
    <n v="194"/>
    <x v="2"/>
    <s v="Navratil, Master. Michel M"/>
    <x v="0"/>
    <x v="25"/>
    <x v="0"/>
    <x v="1"/>
    <x v="137"/>
    <n v="26"/>
    <s v="F2"/>
    <x v="0"/>
    <x v="1"/>
    <b v="0"/>
    <x v="4"/>
    <x v="3"/>
  </r>
  <r>
    <n v="195"/>
    <x v="1"/>
    <s v="Brown, Mrs. James Joseph (Margaret Tobin)"/>
    <x v="1"/>
    <x v="57"/>
    <x v="1"/>
    <x v="0"/>
    <x v="175"/>
    <n v="27.720800000000001"/>
    <s v="B4"/>
    <x v="1"/>
    <x v="1"/>
    <b v="0"/>
    <x v="6"/>
    <x v="1"/>
  </r>
  <r>
    <n v="196"/>
    <x v="1"/>
    <s v="Lurette, Miss. Elise"/>
    <x v="1"/>
    <x v="10"/>
    <x v="1"/>
    <x v="0"/>
    <x v="30"/>
    <n v="146.52080000000001"/>
    <s v="B80"/>
    <x v="1"/>
    <x v="1"/>
    <b v="0"/>
    <x v="3"/>
    <x v="1"/>
  </r>
  <r>
    <n v="197"/>
    <x v="0"/>
    <s v="Mernagh, Mr. Robert"/>
    <x v="0"/>
    <x v="4"/>
    <x v="1"/>
    <x v="0"/>
    <x v="176"/>
    <n v="7.75"/>
    <m/>
    <x v="2"/>
    <x v="0"/>
    <b v="1"/>
    <x v="2"/>
    <x v="3"/>
  </r>
  <r>
    <n v="198"/>
    <x v="0"/>
    <s v="Olsen, Mr. Karl Siegwart Andreas"/>
    <x v="0"/>
    <x v="22"/>
    <x v="1"/>
    <x v="1"/>
    <x v="177"/>
    <n v="8.4041999999999994"/>
    <m/>
    <x v="0"/>
    <x v="0"/>
    <b v="0"/>
    <x v="6"/>
    <x v="3"/>
  </r>
  <r>
    <n v="199"/>
    <x v="0"/>
    <s v="Madigan, Miss. Margaret &quot;Maggie&quot;"/>
    <x v="1"/>
    <x v="4"/>
    <x v="1"/>
    <x v="0"/>
    <x v="178"/>
    <n v="7.75"/>
    <m/>
    <x v="2"/>
    <x v="1"/>
    <b v="1"/>
    <x v="2"/>
    <x v="3"/>
  </r>
  <r>
    <n v="200"/>
    <x v="2"/>
    <s v="Yrois, Miss. Henriette (&quot;Mrs Harbeck&quot;)"/>
    <x v="1"/>
    <x v="42"/>
    <x v="1"/>
    <x v="0"/>
    <x v="179"/>
    <n v="13"/>
    <m/>
    <x v="0"/>
    <x v="0"/>
    <b v="0"/>
    <x v="0"/>
    <x v="3"/>
  </r>
  <r>
    <n v="201"/>
    <x v="0"/>
    <s v="Vande Walle, Mr. Nestor Cyriel"/>
    <x v="0"/>
    <x v="17"/>
    <x v="1"/>
    <x v="0"/>
    <x v="180"/>
    <n v="9.5"/>
    <m/>
    <x v="0"/>
    <x v="0"/>
    <b v="0"/>
    <x v="0"/>
    <x v="3"/>
  </r>
  <r>
    <n v="202"/>
    <x v="0"/>
    <s v="Sage, Mr. Frederick"/>
    <x v="0"/>
    <x v="4"/>
    <x v="6"/>
    <x v="2"/>
    <x v="148"/>
    <n v="69.55"/>
    <m/>
    <x v="0"/>
    <x v="0"/>
    <b v="1"/>
    <x v="2"/>
    <x v="5"/>
  </r>
  <r>
    <n v="203"/>
    <x v="0"/>
    <s v="Johanson, Mr. Jakob Alfred"/>
    <x v="0"/>
    <x v="15"/>
    <x v="1"/>
    <x v="0"/>
    <x v="181"/>
    <n v="6.4958"/>
    <m/>
    <x v="0"/>
    <x v="0"/>
    <b v="0"/>
    <x v="1"/>
    <x v="3"/>
  </r>
  <r>
    <n v="204"/>
    <x v="0"/>
    <s v="Youseff, Mr. Gerious"/>
    <x v="0"/>
    <x v="63"/>
    <x v="1"/>
    <x v="0"/>
    <x v="182"/>
    <n v="7.2249999999999996"/>
    <m/>
    <x v="1"/>
    <x v="0"/>
    <b v="0"/>
    <x v="6"/>
    <x v="3"/>
  </r>
  <r>
    <n v="205"/>
    <x v="0"/>
    <s v="Cohen, Mr. Gurshon &quot;Gus&quot;"/>
    <x v="0"/>
    <x v="24"/>
    <x v="1"/>
    <x v="0"/>
    <x v="183"/>
    <n v="8.0500000000000007"/>
    <m/>
    <x v="0"/>
    <x v="1"/>
    <b v="0"/>
    <x v="5"/>
    <x v="0"/>
  </r>
  <r>
    <n v="206"/>
    <x v="0"/>
    <s v="Strom, Miss. Telma Matilda"/>
    <x v="1"/>
    <x v="6"/>
    <x v="1"/>
    <x v="1"/>
    <x v="184"/>
    <n v="10.4625"/>
    <s v="G6"/>
    <x v="0"/>
    <x v="0"/>
    <b v="0"/>
    <x v="4"/>
    <x v="3"/>
  </r>
  <r>
    <n v="207"/>
    <x v="0"/>
    <s v="Backstrom, Mr. Karl Alfred"/>
    <x v="0"/>
    <x v="35"/>
    <x v="0"/>
    <x v="0"/>
    <x v="83"/>
    <n v="15.85"/>
    <m/>
    <x v="0"/>
    <x v="0"/>
    <b v="0"/>
    <x v="1"/>
    <x v="3"/>
  </r>
  <r>
    <n v="208"/>
    <x v="0"/>
    <s v="Albimona, Mr. Nassef Cassem"/>
    <x v="0"/>
    <x v="2"/>
    <x v="1"/>
    <x v="0"/>
    <x v="185"/>
    <n v="18.787500000000001"/>
    <m/>
    <x v="1"/>
    <x v="1"/>
    <b v="0"/>
    <x v="0"/>
    <x v="3"/>
  </r>
  <r>
    <n v="209"/>
    <x v="0"/>
    <s v="Carr, Miss. Helen &quot;Ellen&quot;"/>
    <x v="1"/>
    <x v="36"/>
    <x v="1"/>
    <x v="0"/>
    <x v="186"/>
    <n v="7.75"/>
    <m/>
    <x v="2"/>
    <x v="1"/>
    <b v="0"/>
    <x v="5"/>
    <x v="3"/>
  </r>
  <r>
    <n v="210"/>
    <x v="1"/>
    <s v="Blank, Mr. Henry"/>
    <x v="0"/>
    <x v="20"/>
    <x v="1"/>
    <x v="0"/>
    <x v="187"/>
    <n v="31"/>
    <s v="A31"/>
    <x v="1"/>
    <x v="1"/>
    <b v="0"/>
    <x v="6"/>
    <x v="3"/>
  </r>
  <r>
    <n v="211"/>
    <x v="0"/>
    <s v="Ali, Mr. Ahmed"/>
    <x v="0"/>
    <x v="42"/>
    <x v="1"/>
    <x v="0"/>
    <x v="188"/>
    <n v="7.05"/>
    <m/>
    <x v="0"/>
    <x v="0"/>
    <b v="0"/>
    <x v="0"/>
    <x v="10"/>
  </r>
  <r>
    <n v="212"/>
    <x v="2"/>
    <s v="Cameron, Miss. Clear Annie"/>
    <x v="1"/>
    <x v="3"/>
    <x v="1"/>
    <x v="0"/>
    <x v="189"/>
    <n v="21"/>
    <m/>
    <x v="0"/>
    <x v="1"/>
    <b v="0"/>
    <x v="1"/>
    <x v="12"/>
  </r>
  <r>
    <n v="213"/>
    <x v="0"/>
    <s v="Perkin, Mr. John Henry"/>
    <x v="0"/>
    <x v="0"/>
    <x v="1"/>
    <x v="0"/>
    <x v="190"/>
    <n v="7.25"/>
    <m/>
    <x v="0"/>
    <x v="0"/>
    <b v="0"/>
    <x v="0"/>
    <x v="0"/>
  </r>
  <r>
    <n v="214"/>
    <x v="2"/>
    <s v="Givard, Mr. Hans Kristensen"/>
    <x v="0"/>
    <x v="39"/>
    <x v="1"/>
    <x v="0"/>
    <x v="191"/>
    <n v="13"/>
    <m/>
    <x v="0"/>
    <x v="0"/>
    <b v="0"/>
    <x v="1"/>
    <x v="3"/>
  </r>
  <r>
    <n v="215"/>
    <x v="0"/>
    <s v="Kiernan, Mr. Philip"/>
    <x v="0"/>
    <x v="4"/>
    <x v="0"/>
    <x v="0"/>
    <x v="192"/>
    <n v="7.75"/>
    <m/>
    <x v="2"/>
    <x v="0"/>
    <b v="1"/>
    <x v="2"/>
    <x v="3"/>
  </r>
  <r>
    <n v="216"/>
    <x v="1"/>
    <s v="Newell, Miss. Madeleine"/>
    <x v="1"/>
    <x v="14"/>
    <x v="0"/>
    <x v="0"/>
    <x v="193"/>
    <n v="113.27500000000001"/>
    <s v="D36"/>
    <x v="1"/>
    <x v="1"/>
    <b v="0"/>
    <x v="1"/>
    <x v="3"/>
  </r>
  <r>
    <n v="217"/>
    <x v="0"/>
    <s v="Honkanen, Miss. Eliina"/>
    <x v="1"/>
    <x v="7"/>
    <x v="1"/>
    <x v="0"/>
    <x v="194"/>
    <n v="7.9249999999999998"/>
    <m/>
    <x v="0"/>
    <x v="1"/>
    <b v="0"/>
    <x v="0"/>
    <x v="2"/>
  </r>
  <r>
    <n v="218"/>
    <x v="2"/>
    <s v="Jacobsohn, Mr. Sidney Samuel"/>
    <x v="0"/>
    <x v="22"/>
    <x v="0"/>
    <x v="0"/>
    <x v="195"/>
    <n v="27"/>
    <m/>
    <x v="0"/>
    <x v="0"/>
    <b v="0"/>
    <x v="6"/>
    <x v="3"/>
  </r>
  <r>
    <n v="219"/>
    <x v="1"/>
    <s v="Bazzani, Miss. Albina"/>
    <x v="1"/>
    <x v="35"/>
    <x v="1"/>
    <x v="0"/>
    <x v="196"/>
    <n v="76.291700000000006"/>
    <s v="D15"/>
    <x v="1"/>
    <x v="1"/>
    <b v="0"/>
    <x v="1"/>
    <x v="3"/>
  </r>
  <r>
    <n v="220"/>
    <x v="2"/>
    <s v="Harris, Mr. Walter"/>
    <x v="0"/>
    <x v="39"/>
    <x v="1"/>
    <x v="0"/>
    <x v="197"/>
    <n v="10.5"/>
    <m/>
    <x v="0"/>
    <x v="0"/>
    <b v="0"/>
    <x v="1"/>
    <x v="9"/>
  </r>
  <r>
    <n v="221"/>
    <x v="0"/>
    <s v="Sunderland, Mr. Victor Francis"/>
    <x v="0"/>
    <x v="36"/>
    <x v="1"/>
    <x v="0"/>
    <x v="198"/>
    <n v="8.0500000000000007"/>
    <m/>
    <x v="0"/>
    <x v="1"/>
    <b v="0"/>
    <x v="5"/>
    <x v="10"/>
  </r>
  <r>
    <n v="222"/>
    <x v="2"/>
    <s v="Bracken, Mr. James H"/>
    <x v="0"/>
    <x v="7"/>
    <x v="1"/>
    <x v="0"/>
    <x v="199"/>
    <n v="13"/>
    <m/>
    <x v="0"/>
    <x v="0"/>
    <b v="0"/>
    <x v="0"/>
    <x v="3"/>
  </r>
  <r>
    <n v="223"/>
    <x v="0"/>
    <s v="Green, Mr. George Henry"/>
    <x v="0"/>
    <x v="54"/>
    <x v="1"/>
    <x v="0"/>
    <x v="200"/>
    <n v="8.0500000000000007"/>
    <m/>
    <x v="0"/>
    <x v="0"/>
    <b v="0"/>
    <x v="3"/>
    <x v="3"/>
  </r>
  <r>
    <n v="224"/>
    <x v="0"/>
    <s v="Nenkoff, Mr. Christo"/>
    <x v="0"/>
    <x v="4"/>
    <x v="1"/>
    <x v="0"/>
    <x v="201"/>
    <n v="7.8958000000000004"/>
    <m/>
    <x v="0"/>
    <x v="0"/>
    <b v="1"/>
    <x v="2"/>
    <x v="3"/>
  </r>
  <r>
    <n v="225"/>
    <x v="1"/>
    <s v="Hoyt, Mr. Frederick Maxfield"/>
    <x v="0"/>
    <x v="1"/>
    <x v="0"/>
    <x v="0"/>
    <x v="202"/>
    <n v="90"/>
    <s v="C93"/>
    <x v="0"/>
    <x v="1"/>
    <b v="0"/>
    <x v="1"/>
    <x v="3"/>
  </r>
  <r>
    <n v="226"/>
    <x v="0"/>
    <s v="Berglund, Mr. Karl Ivar Sven"/>
    <x v="0"/>
    <x v="0"/>
    <x v="1"/>
    <x v="0"/>
    <x v="203"/>
    <n v="9.35"/>
    <m/>
    <x v="0"/>
    <x v="0"/>
    <b v="0"/>
    <x v="0"/>
    <x v="4"/>
  </r>
  <r>
    <n v="227"/>
    <x v="2"/>
    <s v="Mellors, Mr. William John"/>
    <x v="0"/>
    <x v="19"/>
    <x v="1"/>
    <x v="0"/>
    <x v="204"/>
    <n v="10.5"/>
    <m/>
    <x v="0"/>
    <x v="1"/>
    <b v="0"/>
    <x v="5"/>
    <x v="7"/>
  </r>
  <r>
    <n v="228"/>
    <x v="0"/>
    <s v="Lovell, Mr. John Hall (&quot;Henry&quot;)"/>
    <x v="0"/>
    <x v="64"/>
    <x v="1"/>
    <x v="0"/>
    <x v="205"/>
    <n v="7.25"/>
    <m/>
    <x v="0"/>
    <x v="0"/>
    <b v="0"/>
    <x v="0"/>
    <x v="0"/>
  </r>
  <r>
    <n v="229"/>
    <x v="2"/>
    <s v="Fahlstrom, Mr. Arne Jonas"/>
    <x v="0"/>
    <x v="24"/>
    <x v="1"/>
    <x v="0"/>
    <x v="206"/>
    <n v="13"/>
    <m/>
    <x v="0"/>
    <x v="0"/>
    <b v="0"/>
    <x v="5"/>
    <x v="3"/>
  </r>
  <r>
    <n v="230"/>
    <x v="0"/>
    <s v="Lefebre, Miss. Mathilde"/>
    <x v="1"/>
    <x v="4"/>
    <x v="2"/>
    <x v="1"/>
    <x v="160"/>
    <n v="25.466699999999999"/>
    <m/>
    <x v="0"/>
    <x v="0"/>
    <b v="1"/>
    <x v="2"/>
    <x v="3"/>
  </r>
  <r>
    <n v="231"/>
    <x v="1"/>
    <s v="Harris, Mrs. Henry Birkhardt (Irene Wallach)"/>
    <x v="1"/>
    <x v="3"/>
    <x v="0"/>
    <x v="0"/>
    <x v="61"/>
    <n v="83.474999999999994"/>
    <s v="C83"/>
    <x v="0"/>
    <x v="1"/>
    <b v="0"/>
    <x v="1"/>
    <x v="3"/>
  </r>
  <r>
    <n v="232"/>
    <x v="0"/>
    <s v="Larsson, Mr. Bengt Edvin"/>
    <x v="0"/>
    <x v="28"/>
    <x v="1"/>
    <x v="0"/>
    <x v="207"/>
    <n v="7.7750000000000004"/>
    <m/>
    <x v="0"/>
    <x v="0"/>
    <b v="0"/>
    <x v="0"/>
    <x v="3"/>
  </r>
  <r>
    <n v="233"/>
    <x v="2"/>
    <s v="Sjostedt, Mr. Ernst Adolf"/>
    <x v="0"/>
    <x v="44"/>
    <x v="1"/>
    <x v="0"/>
    <x v="208"/>
    <n v="13.5"/>
    <m/>
    <x v="0"/>
    <x v="0"/>
    <b v="0"/>
    <x v="3"/>
    <x v="3"/>
  </r>
  <r>
    <n v="234"/>
    <x v="0"/>
    <s v="Asplund, Miss. Lillian Gertrud"/>
    <x v="1"/>
    <x v="31"/>
    <x v="3"/>
    <x v="2"/>
    <x v="24"/>
    <n v="31.387499999999999"/>
    <m/>
    <x v="0"/>
    <x v="1"/>
    <b v="0"/>
    <x v="4"/>
    <x v="3"/>
  </r>
  <r>
    <n v="235"/>
    <x v="2"/>
    <s v="Leyson, Mr. Robert William Norman"/>
    <x v="0"/>
    <x v="42"/>
    <x v="1"/>
    <x v="0"/>
    <x v="209"/>
    <n v="10.5"/>
    <m/>
    <x v="0"/>
    <x v="0"/>
    <b v="0"/>
    <x v="0"/>
    <x v="5"/>
  </r>
  <r>
    <n v="236"/>
    <x v="0"/>
    <s v="Harknett, Miss. Alice Phoebe"/>
    <x v="1"/>
    <x v="4"/>
    <x v="1"/>
    <x v="0"/>
    <x v="210"/>
    <n v="7.55"/>
    <m/>
    <x v="0"/>
    <x v="0"/>
    <b v="1"/>
    <x v="2"/>
    <x v="9"/>
  </r>
  <r>
    <n v="237"/>
    <x v="2"/>
    <s v="Hold, Mr. Stephen"/>
    <x v="0"/>
    <x v="57"/>
    <x v="0"/>
    <x v="0"/>
    <x v="211"/>
    <n v="26"/>
    <m/>
    <x v="0"/>
    <x v="0"/>
    <b v="0"/>
    <x v="6"/>
    <x v="3"/>
  </r>
  <r>
    <n v="238"/>
    <x v="2"/>
    <s v="Collyer, Miss. Marjorie &quot;Lottie&quot;"/>
    <x v="1"/>
    <x v="18"/>
    <x v="1"/>
    <x v="2"/>
    <x v="212"/>
    <n v="26.25"/>
    <m/>
    <x v="0"/>
    <x v="1"/>
    <b v="0"/>
    <x v="4"/>
    <x v="5"/>
  </r>
  <r>
    <n v="239"/>
    <x v="2"/>
    <s v="Pengelly, Mr. Frederick William"/>
    <x v="0"/>
    <x v="19"/>
    <x v="1"/>
    <x v="0"/>
    <x v="213"/>
    <n v="10.5"/>
    <m/>
    <x v="0"/>
    <x v="0"/>
    <b v="0"/>
    <x v="5"/>
    <x v="3"/>
  </r>
  <r>
    <n v="240"/>
    <x v="2"/>
    <s v="Hunt, Mr. George Henry"/>
    <x v="0"/>
    <x v="40"/>
    <x v="1"/>
    <x v="0"/>
    <x v="214"/>
    <n v="12.275"/>
    <m/>
    <x v="0"/>
    <x v="0"/>
    <b v="0"/>
    <x v="1"/>
    <x v="6"/>
  </r>
  <r>
    <n v="241"/>
    <x v="0"/>
    <s v="Zabour, Miss. Thamine"/>
    <x v="1"/>
    <x v="4"/>
    <x v="0"/>
    <x v="0"/>
    <x v="108"/>
    <n v="14.4542"/>
    <m/>
    <x v="1"/>
    <x v="0"/>
    <b v="1"/>
    <x v="2"/>
    <x v="3"/>
  </r>
  <r>
    <n v="242"/>
    <x v="0"/>
    <s v="Murphy, Miss. Katherine &quot;Kate&quot;"/>
    <x v="1"/>
    <x v="4"/>
    <x v="0"/>
    <x v="0"/>
    <x v="215"/>
    <n v="15.5"/>
    <m/>
    <x v="2"/>
    <x v="1"/>
    <b v="1"/>
    <x v="2"/>
    <x v="3"/>
  </r>
  <r>
    <n v="243"/>
    <x v="2"/>
    <s v="Coleridge, Mr. Reginald Charles"/>
    <x v="0"/>
    <x v="28"/>
    <x v="1"/>
    <x v="0"/>
    <x v="216"/>
    <n v="10.5"/>
    <m/>
    <x v="0"/>
    <x v="0"/>
    <b v="0"/>
    <x v="0"/>
    <x v="9"/>
  </r>
  <r>
    <n v="244"/>
    <x v="0"/>
    <s v="Maenpaa, Mr. Matti Alexanteri"/>
    <x v="0"/>
    <x v="0"/>
    <x v="1"/>
    <x v="0"/>
    <x v="217"/>
    <n v="7.125"/>
    <m/>
    <x v="0"/>
    <x v="0"/>
    <b v="0"/>
    <x v="0"/>
    <x v="2"/>
  </r>
  <r>
    <n v="245"/>
    <x v="0"/>
    <s v="Attalah, Mr. Sleiman"/>
    <x v="0"/>
    <x v="39"/>
    <x v="1"/>
    <x v="0"/>
    <x v="218"/>
    <n v="7.2249999999999996"/>
    <m/>
    <x v="1"/>
    <x v="0"/>
    <b v="0"/>
    <x v="1"/>
    <x v="3"/>
  </r>
  <r>
    <n v="246"/>
    <x v="1"/>
    <s v="Minahan, Dr. William Edward"/>
    <x v="0"/>
    <x v="57"/>
    <x v="4"/>
    <x v="0"/>
    <x v="219"/>
    <n v="90"/>
    <s v="C78"/>
    <x v="2"/>
    <x v="0"/>
    <b v="0"/>
    <x v="6"/>
    <x v="3"/>
  </r>
  <r>
    <n v="247"/>
    <x v="0"/>
    <s v="Lindahl, Miss. Agda Thorilda Viktoria"/>
    <x v="1"/>
    <x v="37"/>
    <x v="1"/>
    <x v="0"/>
    <x v="220"/>
    <n v="7.7750000000000004"/>
    <m/>
    <x v="0"/>
    <x v="0"/>
    <b v="0"/>
    <x v="0"/>
    <x v="3"/>
  </r>
  <r>
    <n v="248"/>
    <x v="2"/>
    <s v="Hamalainen, Mrs. William (Anna)"/>
    <x v="1"/>
    <x v="42"/>
    <x v="1"/>
    <x v="2"/>
    <x v="221"/>
    <n v="14.5"/>
    <m/>
    <x v="0"/>
    <x v="1"/>
    <b v="0"/>
    <x v="0"/>
    <x v="3"/>
  </r>
  <r>
    <n v="249"/>
    <x v="1"/>
    <s v="Beckwith, Mr. Richard Leonard"/>
    <x v="0"/>
    <x v="46"/>
    <x v="0"/>
    <x v="1"/>
    <x v="222"/>
    <n v="52.554200000000002"/>
    <s v="D35"/>
    <x v="0"/>
    <x v="1"/>
    <b v="0"/>
    <x v="1"/>
    <x v="3"/>
  </r>
  <r>
    <n v="250"/>
    <x v="2"/>
    <s v="Carter, Rev. Ernest Courtenay"/>
    <x v="0"/>
    <x v="5"/>
    <x v="0"/>
    <x v="0"/>
    <x v="223"/>
    <n v="26"/>
    <m/>
    <x v="0"/>
    <x v="0"/>
    <b v="0"/>
    <x v="3"/>
    <x v="3"/>
  </r>
  <r>
    <n v="251"/>
    <x v="0"/>
    <s v="Reed, Mr. James George"/>
    <x v="0"/>
    <x v="4"/>
    <x v="1"/>
    <x v="0"/>
    <x v="224"/>
    <n v="7.25"/>
    <m/>
    <x v="0"/>
    <x v="0"/>
    <b v="1"/>
    <x v="2"/>
    <x v="3"/>
  </r>
  <r>
    <n v="252"/>
    <x v="0"/>
    <s v="Strom, Mrs. Wilhelm (Elna Matilda Persson)"/>
    <x v="1"/>
    <x v="28"/>
    <x v="0"/>
    <x v="1"/>
    <x v="184"/>
    <n v="10.4625"/>
    <s v="G6"/>
    <x v="0"/>
    <x v="0"/>
    <b v="0"/>
    <x v="0"/>
    <x v="3"/>
  </r>
  <r>
    <n v="253"/>
    <x v="1"/>
    <s v="Stead, Mr. William Thomas"/>
    <x v="0"/>
    <x v="65"/>
    <x v="1"/>
    <x v="0"/>
    <x v="225"/>
    <n v="26.55"/>
    <s v="C87"/>
    <x v="0"/>
    <x v="0"/>
    <b v="0"/>
    <x v="7"/>
    <x v="3"/>
  </r>
  <r>
    <n v="254"/>
    <x v="0"/>
    <s v="Lobb, Mr. William Arthur"/>
    <x v="0"/>
    <x v="39"/>
    <x v="0"/>
    <x v="0"/>
    <x v="226"/>
    <n v="16.100000000000001"/>
    <m/>
    <x v="0"/>
    <x v="0"/>
    <b v="0"/>
    <x v="1"/>
    <x v="0"/>
  </r>
  <r>
    <n v="255"/>
    <x v="0"/>
    <s v="Rosblom, Mrs. Viktor (Helena Wilhelmina)"/>
    <x v="1"/>
    <x v="66"/>
    <x v="1"/>
    <x v="2"/>
    <x v="227"/>
    <n v="20.212499999999999"/>
    <m/>
    <x v="0"/>
    <x v="0"/>
    <b v="0"/>
    <x v="6"/>
    <x v="3"/>
  </r>
  <r>
    <n v="256"/>
    <x v="0"/>
    <s v="Touma, Mrs. Darwis (Hanne Youssef Razi)"/>
    <x v="1"/>
    <x v="28"/>
    <x v="1"/>
    <x v="2"/>
    <x v="228"/>
    <n v="15.245799999999999"/>
    <m/>
    <x v="1"/>
    <x v="1"/>
    <b v="0"/>
    <x v="0"/>
    <x v="3"/>
  </r>
  <r>
    <n v="257"/>
    <x v="1"/>
    <s v="Thorne, Mrs. Gertrude Maybelle"/>
    <x v="1"/>
    <x v="4"/>
    <x v="1"/>
    <x v="0"/>
    <x v="229"/>
    <n v="79.2"/>
    <m/>
    <x v="1"/>
    <x v="1"/>
    <b v="1"/>
    <x v="2"/>
    <x v="1"/>
  </r>
  <r>
    <n v="258"/>
    <x v="1"/>
    <s v="Cherry, Miss. Gladys"/>
    <x v="1"/>
    <x v="39"/>
    <x v="1"/>
    <x v="0"/>
    <x v="230"/>
    <n v="86.5"/>
    <s v="B77"/>
    <x v="0"/>
    <x v="1"/>
    <b v="0"/>
    <x v="1"/>
    <x v="3"/>
  </r>
  <r>
    <n v="259"/>
    <x v="1"/>
    <s v="Ward, Miss. Anna"/>
    <x v="1"/>
    <x v="3"/>
    <x v="1"/>
    <x v="0"/>
    <x v="231"/>
    <n v="512.32920000000001"/>
    <m/>
    <x v="1"/>
    <x v="1"/>
    <b v="0"/>
    <x v="1"/>
    <x v="1"/>
  </r>
  <r>
    <n v="260"/>
    <x v="2"/>
    <s v="Parrish, Mrs. (Lutie Davis)"/>
    <x v="1"/>
    <x v="61"/>
    <x v="1"/>
    <x v="1"/>
    <x v="232"/>
    <n v="26"/>
    <m/>
    <x v="0"/>
    <x v="1"/>
    <b v="0"/>
    <x v="3"/>
    <x v="3"/>
  </r>
  <r>
    <n v="261"/>
    <x v="0"/>
    <s v="Smith, Mr. Thomas"/>
    <x v="0"/>
    <x v="4"/>
    <x v="1"/>
    <x v="0"/>
    <x v="233"/>
    <n v="7.75"/>
    <m/>
    <x v="2"/>
    <x v="0"/>
    <b v="1"/>
    <x v="2"/>
    <x v="3"/>
  </r>
  <r>
    <n v="262"/>
    <x v="0"/>
    <s v="Asplund, Master. Edvin Rojj Felix"/>
    <x v="0"/>
    <x v="25"/>
    <x v="3"/>
    <x v="2"/>
    <x v="24"/>
    <n v="31.387499999999999"/>
    <m/>
    <x v="0"/>
    <x v="1"/>
    <b v="0"/>
    <x v="4"/>
    <x v="3"/>
  </r>
  <r>
    <n v="263"/>
    <x v="1"/>
    <s v="Taussig, Mr. Emil"/>
    <x v="0"/>
    <x v="67"/>
    <x v="0"/>
    <x v="1"/>
    <x v="234"/>
    <n v="79.650000000000006"/>
    <s v="E67"/>
    <x v="0"/>
    <x v="0"/>
    <b v="0"/>
    <x v="3"/>
    <x v="3"/>
  </r>
  <r>
    <n v="264"/>
    <x v="1"/>
    <s v="Harrison, Mr. William"/>
    <x v="0"/>
    <x v="20"/>
    <x v="1"/>
    <x v="0"/>
    <x v="235"/>
    <n v="0"/>
    <s v="B94"/>
    <x v="0"/>
    <x v="0"/>
    <b v="0"/>
    <x v="6"/>
    <x v="3"/>
  </r>
  <r>
    <n v="265"/>
    <x v="0"/>
    <s v="Henry, Miss. Delia"/>
    <x v="1"/>
    <x v="4"/>
    <x v="1"/>
    <x v="0"/>
    <x v="236"/>
    <n v="7.75"/>
    <m/>
    <x v="2"/>
    <x v="0"/>
    <b v="1"/>
    <x v="2"/>
    <x v="3"/>
  </r>
  <r>
    <n v="266"/>
    <x v="2"/>
    <s v="Reeves, Mr. David"/>
    <x v="0"/>
    <x v="62"/>
    <x v="1"/>
    <x v="0"/>
    <x v="237"/>
    <n v="10.5"/>
    <m/>
    <x v="0"/>
    <x v="0"/>
    <b v="0"/>
    <x v="1"/>
    <x v="5"/>
  </r>
  <r>
    <n v="267"/>
    <x v="0"/>
    <s v="Panula, Mr. Ernesti Arvid"/>
    <x v="0"/>
    <x v="36"/>
    <x v="3"/>
    <x v="1"/>
    <x v="49"/>
    <n v="39.6875"/>
    <m/>
    <x v="0"/>
    <x v="0"/>
    <b v="0"/>
    <x v="5"/>
    <x v="3"/>
  </r>
  <r>
    <n v="268"/>
    <x v="0"/>
    <s v="Persson, Mr. Ernst Ulrik"/>
    <x v="0"/>
    <x v="37"/>
    <x v="0"/>
    <x v="0"/>
    <x v="238"/>
    <n v="7.7750000000000004"/>
    <m/>
    <x v="0"/>
    <x v="1"/>
    <b v="0"/>
    <x v="0"/>
    <x v="3"/>
  </r>
  <r>
    <n v="269"/>
    <x v="1"/>
    <s v="Graham, Mrs. William Thompson (Edith Junkins)"/>
    <x v="1"/>
    <x v="10"/>
    <x v="1"/>
    <x v="1"/>
    <x v="239"/>
    <n v="153.46250000000001"/>
    <s v="C125"/>
    <x v="0"/>
    <x v="1"/>
    <b v="0"/>
    <x v="3"/>
    <x v="1"/>
  </r>
  <r>
    <n v="270"/>
    <x v="1"/>
    <s v="Bissette, Miss. Amelia"/>
    <x v="1"/>
    <x v="3"/>
    <x v="1"/>
    <x v="0"/>
    <x v="240"/>
    <n v="135.63329999999999"/>
    <s v="C99"/>
    <x v="0"/>
    <x v="1"/>
    <b v="0"/>
    <x v="1"/>
    <x v="1"/>
  </r>
  <r>
    <n v="271"/>
    <x v="1"/>
    <s v="Cairns, Mr. Alexander"/>
    <x v="0"/>
    <x v="4"/>
    <x v="1"/>
    <x v="0"/>
    <x v="241"/>
    <n v="31"/>
    <m/>
    <x v="0"/>
    <x v="0"/>
    <b v="1"/>
    <x v="2"/>
    <x v="3"/>
  </r>
  <r>
    <n v="272"/>
    <x v="0"/>
    <s v="Tornquist, Mr. William Henry"/>
    <x v="0"/>
    <x v="37"/>
    <x v="1"/>
    <x v="0"/>
    <x v="163"/>
    <n v="0"/>
    <m/>
    <x v="0"/>
    <x v="1"/>
    <b v="0"/>
    <x v="0"/>
    <x v="7"/>
  </r>
  <r>
    <n v="273"/>
    <x v="2"/>
    <s v="Mellinger, Mrs. (Elizabeth Anne Maidment)"/>
    <x v="1"/>
    <x v="66"/>
    <x v="1"/>
    <x v="1"/>
    <x v="242"/>
    <n v="19.5"/>
    <m/>
    <x v="0"/>
    <x v="1"/>
    <b v="0"/>
    <x v="6"/>
    <x v="3"/>
  </r>
  <r>
    <n v="274"/>
    <x v="1"/>
    <s v="Natsch, Mr. Charles H"/>
    <x v="0"/>
    <x v="46"/>
    <x v="1"/>
    <x v="1"/>
    <x v="243"/>
    <n v="29.7"/>
    <s v="C118"/>
    <x v="1"/>
    <x v="0"/>
    <b v="0"/>
    <x v="1"/>
    <x v="1"/>
  </r>
  <r>
    <n v="275"/>
    <x v="0"/>
    <s v="Healy, Miss. Hanora &quot;Nora&quot;"/>
    <x v="1"/>
    <x v="4"/>
    <x v="1"/>
    <x v="0"/>
    <x v="244"/>
    <n v="7.75"/>
    <m/>
    <x v="2"/>
    <x v="1"/>
    <b v="1"/>
    <x v="2"/>
    <x v="3"/>
  </r>
  <r>
    <n v="276"/>
    <x v="1"/>
    <s v="Andrews, Miss. Kornelia Theodosia"/>
    <x v="1"/>
    <x v="68"/>
    <x v="0"/>
    <x v="0"/>
    <x v="245"/>
    <n v="77.958299999999994"/>
    <s v="D7"/>
    <x v="0"/>
    <x v="1"/>
    <b v="0"/>
    <x v="7"/>
    <x v="3"/>
  </r>
  <r>
    <n v="277"/>
    <x v="0"/>
    <s v="Lindblom, Miss. Augusta Charlotta"/>
    <x v="1"/>
    <x v="33"/>
    <x v="1"/>
    <x v="0"/>
    <x v="246"/>
    <n v="7.75"/>
    <m/>
    <x v="0"/>
    <x v="0"/>
    <b v="0"/>
    <x v="6"/>
    <x v="3"/>
  </r>
  <r>
    <n v="278"/>
    <x v="2"/>
    <s v="Parkes, Mr. Francis &quot;Frank&quot;"/>
    <x v="0"/>
    <x v="4"/>
    <x v="1"/>
    <x v="0"/>
    <x v="247"/>
    <n v="0"/>
    <m/>
    <x v="0"/>
    <x v="0"/>
    <b v="1"/>
    <x v="2"/>
    <x v="3"/>
  </r>
  <r>
    <n v="279"/>
    <x v="0"/>
    <s v="Rice, Master. Eric"/>
    <x v="0"/>
    <x v="26"/>
    <x v="3"/>
    <x v="1"/>
    <x v="16"/>
    <n v="29.125"/>
    <m/>
    <x v="2"/>
    <x v="0"/>
    <b v="0"/>
    <x v="4"/>
    <x v="3"/>
  </r>
  <r>
    <n v="280"/>
    <x v="0"/>
    <s v="Abbott, Mrs. Stanton (Rosa Hunt)"/>
    <x v="1"/>
    <x v="3"/>
    <x v="0"/>
    <x v="1"/>
    <x v="248"/>
    <n v="20.25"/>
    <m/>
    <x v="0"/>
    <x v="1"/>
    <b v="0"/>
    <x v="1"/>
    <x v="5"/>
  </r>
  <r>
    <n v="281"/>
    <x v="0"/>
    <s v="Duane, Mr. Frank"/>
    <x v="0"/>
    <x v="29"/>
    <x v="1"/>
    <x v="0"/>
    <x v="249"/>
    <n v="7.75"/>
    <m/>
    <x v="2"/>
    <x v="0"/>
    <b v="0"/>
    <x v="7"/>
    <x v="3"/>
  </r>
  <r>
    <n v="282"/>
    <x v="0"/>
    <s v="Olsson, Mr. Nils Johan Goransson"/>
    <x v="0"/>
    <x v="17"/>
    <x v="1"/>
    <x v="0"/>
    <x v="250"/>
    <n v="7.8541999999999996"/>
    <m/>
    <x v="0"/>
    <x v="0"/>
    <b v="0"/>
    <x v="0"/>
    <x v="3"/>
  </r>
  <r>
    <n v="283"/>
    <x v="0"/>
    <s v="de Pelsmaeker, Mr. Alfons"/>
    <x v="0"/>
    <x v="36"/>
    <x v="1"/>
    <x v="0"/>
    <x v="251"/>
    <n v="9.5"/>
    <m/>
    <x v="0"/>
    <x v="0"/>
    <b v="0"/>
    <x v="5"/>
    <x v="3"/>
  </r>
  <r>
    <n v="284"/>
    <x v="0"/>
    <s v="Dorking, Mr. Edward Arthur"/>
    <x v="0"/>
    <x v="19"/>
    <x v="1"/>
    <x v="0"/>
    <x v="252"/>
    <n v="8.0500000000000007"/>
    <m/>
    <x v="0"/>
    <x v="1"/>
    <b v="0"/>
    <x v="5"/>
    <x v="0"/>
  </r>
  <r>
    <n v="285"/>
    <x v="1"/>
    <s v="Smith, Mr. Richard William"/>
    <x v="0"/>
    <x v="4"/>
    <x v="1"/>
    <x v="0"/>
    <x v="253"/>
    <n v="26"/>
    <s v="A19"/>
    <x v="0"/>
    <x v="0"/>
    <b v="1"/>
    <x v="2"/>
    <x v="3"/>
  </r>
  <r>
    <n v="286"/>
    <x v="0"/>
    <s v="Stankovic, Mr. Ivan"/>
    <x v="0"/>
    <x v="40"/>
    <x v="1"/>
    <x v="0"/>
    <x v="254"/>
    <n v="8.6624999999999996"/>
    <m/>
    <x v="1"/>
    <x v="0"/>
    <b v="0"/>
    <x v="1"/>
    <x v="3"/>
  </r>
  <r>
    <n v="287"/>
    <x v="0"/>
    <s v="de Mulder, Mr. Theodore"/>
    <x v="0"/>
    <x v="39"/>
    <x v="1"/>
    <x v="0"/>
    <x v="255"/>
    <n v="9.5"/>
    <m/>
    <x v="0"/>
    <x v="1"/>
    <b v="0"/>
    <x v="1"/>
    <x v="3"/>
  </r>
  <r>
    <n v="288"/>
    <x v="0"/>
    <s v="Naidenoff, Mr. Penko"/>
    <x v="0"/>
    <x v="0"/>
    <x v="1"/>
    <x v="0"/>
    <x v="256"/>
    <n v="7.8958000000000004"/>
    <m/>
    <x v="0"/>
    <x v="0"/>
    <b v="0"/>
    <x v="0"/>
    <x v="3"/>
  </r>
  <r>
    <n v="289"/>
    <x v="2"/>
    <s v="Hosono, Mr. Masabumi"/>
    <x v="0"/>
    <x v="22"/>
    <x v="1"/>
    <x v="0"/>
    <x v="257"/>
    <n v="13"/>
    <m/>
    <x v="0"/>
    <x v="1"/>
    <b v="0"/>
    <x v="6"/>
    <x v="3"/>
  </r>
  <r>
    <n v="290"/>
    <x v="0"/>
    <s v="Connolly, Miss. Kate"/>
    <x v="1"/>
    <x v="0"/>
    <x v="1"/>
    <x v="0"/>
    <x v="258"/>
    <n v="7.75"/>
    <m/>
    <x v="2"/>
    <x v="1"/>
    <b v="0"/>
    <x v="0"/>
    <x v="3"/>
  </r>
  <r>
    <n v="291"/>
    <x v="1"/>
    <s v="Barber, Miss. Ellen &quot;Nellie&quot;"/>
    <x v="1"/>
    <x v="2"/>
    <x v="1"/>
    <x v="0"/>
    <x v="259"/>
    <n v="78.849999999999994"/>
    <m/>
    <x v="0"/>
    <x v="1"/>
    <b v="0"/>
    <x v="0"/>
    <x v="3"/>
  </r>
  <r>
    <n v="292"/>
    <x v="1"/>
    <s v="Bishop, Mrs. Dickinson H (Helen Walton)"/>
    <x v="1"/>
    <x v="19"/>
    <x v="0"/>
    <x v="0"/>
    <x v="260"/>
    <n v="91.0792"/>
    <s v="B49"/>
    <x v="1"/>
    <x v="1"/>
    <b v="0"/>
    <x v="5"/>
    <x v="3"/>
  </r>
  <r>
    <n v="293"/>
    <x v="2"/>
    <s v="Levy, Mr. Rene Jacques"/>
    <x v="0"/>
    <x v="62"/>
    <x v="1"/>
    <x v="0"/>
    <x v="261"/>
    <n v="12.875"/>
    <s v="D"/>
    <x v="1"/>
    <x v="0"/>
    <b v="0"/>
    <x v="1"/>
    <x v="6"/>
  </r>
  <r>
    <n v="294"/>
    <x v="0"/>
    <s v="Haas, Miss. Aloisia"/>
    <x v="1"/>
    <x v="42"/>
    <x v="1"/>
    <x v="0"/>
    <x v="262"/>
    <n v="8.85"/>
    <m/>
    <x v="0"/>
    <x v="0"/>
    <b v="0"/>
    <x v="0"/>
    <x v="3"/>
  </r>
  <r>
    <n v="295"/>
    <x v="0"/>
    <s v="Mineff, Mr. Ivan"/>
    <x v="0"/>
    <x v="42"/>
    <x v="1"/>
    <x v="0"/>
    <x v="263"/>
    <n v="7.8958000000000004"/>
    <m/>
    <x v="0"/>
    <x v="0"/>
    <b v="0"/>
    <x v="0"/>
    <x v="3"/>
  </r>
  <r>
    <n v="296"/>
    <x v="1"/>
    <s v="Lewy, Mr. Ervin G"/>
    <x v="0"/>
    <x v="4"/>
    <x v="1"/>
    <x v="0"/>
    <x v="264"/>
    <n v="27.720800000000001"/>
    <m/>
    <x v="1"/>
    <x v="0"/>
    <b v="1"/>
    <x v="2"/>
    <x v="1"/>
  </r>
  <r>
    <n v="297"/>
    <x v="0"/>
    <s v="Hanna, Mr. Mansour"/>
    <x v="0"/>
    <x v="69"/>
    <x v="1"/>
    <x v="0"/>
    <x v="265"/>
    <n v="7.2291999999999996"/>
    <m/>
    <x v="1"/>
    <x v="0"/>
    <b v="0"/>
    <x v="0"/>
    <x v="3"/>
  </r>
  <r>
    <n v="298"/>
    <x v="1"/>
    <s v="Allison, Miss. Helen Loraine"/>
    <x v="1"/>
    <x v="6"/>
    <x v="0"/>
    <x v="2"/>
    <x v="266"/>
    <n v="151.55000000000001"/>
    <s v="C22 C26"/>
    <x v="0"/>
    <x v="0"/>
    <b v="0"/>
    <x v="4"/>
    <x v="3"/>
  </r>
  <r>
    <n v="299"/>
    <x v="1"/>
    <s v="Saalfeld, Mr. Adolphe"/>
    <x v="0"/>
    <x v="4"/>
    <x v="1"/>
    <x v="0"/>
    <x v="267"/>
    <n v="30.5"/>
    <s v="C106"/>
    <x v="0"/>
    <x v="1"/>
    <b v="1"/>
    <x v="2"/>
    <x v="3"/>
  </r>
  <r>
    <n v="300"/>
    <x v="1"/>
    <s v="Baxter, Mrs. James (Helene DeLaudeniere Chaput)"/>
    <x v="1"/>
    <x v="61"/>
    <x v="1"/>
    <x v="1"/>
    <x v="114"/>
    <n v="247.52080000000001"/>
    <s v="B58 B60"/>
    <x v="1"/>
    <x v="1"/>
    <b v="0"/>
    <x v="3"/>
    <x v="1"/>
  </r>
  <r>
    <n v="301"/>
    <x v="0"/>
    <s v="Kelly, Miss. Anna Katherine &quot;Annie Kate&quot;"/>
    <x v="1"/>
    <x v="4"/>
    <x v="1"/>
    <x v="0"/>
    <x v="268"/>
    <n v="7.75"/>
    <m/>
    <x v="2"/>
    <x v="1"/>
    <b v="1"/>
    <x v="2"/>
    <x v="3"/>
  </r>
  <r>
    <n v="302"/>
    <x v="0"/>
    <s v="McCoy, Mr. Bernard"/>
    <x v="0"/>
    <x v="4"/>
    <x v="4"/>
    <x v="0"/>
    <x v="269"/>
    <n v="23.25"/>
    <m/>
    <x v="2"/>
    <x v="1"/>
    <b v="1"/>
    <x v="2"/>
    <x v="3"/>
  </r>
  <r>
    <n v="303"/>
    <x v="0"/>
    <s v="Johnson, Mr. William Cahoone Jr"/>
    <x v="0"/>
    <x v="19"/>
    <x v="1"/>
    <x v="0"/>
    <x v="163"/>
    <n v="0"/>
    <m/>
    <x v="0"/>
    <x v="0"/>
    <b v="0"/>
    <x v="5"/>
    <x v="7"/>
  </r>
  <r>
    <n v="304"/>
    <x v="2"/>
    <s v="Keane, Miss. Nora A"/>
    <x v="1"/>
    <x v="4"/>
    <x v="1"/>
    <x v="0"/>
    <x v="270"/>
    <n v="12.35"/>
    <s v="E101"/>
    <x v="2"/>
    <x v="1"/>
    <b v="1"/>
    <x v="2"/>
    <x v="3"/>
  </r>
  <r>
    <n v="305"/>
    <x v="0"/>
    <s v="Williams, Mr. Howard Hugh &quot;Harry&quot;"/>
    <x v="0"/>
    <x v="4"/>
    <x v="1"/>
    <x v="0"/>
    <x v="271"/>
    <n v="8.0500000000000007"/>
    <m/>
    <x v="0"/>
    <x v="0"/>
    <b v="1"/>
    <x v="2"/>
    <x v="0"/>
  </r>
  <r>
    <n v="306"/>
    <x v="1"/>
    <s v="Allison, Master. Hudson Trevor"/>
    <x v="0"/>
    <x v="70"/>
    <x v="0"/>
    <x v="2"/>
    <x v="266"/>
    <n v="151.55000000000001"/>
    <s v="C22 C26"/>
    <x v="0"/>
    <x v="1"/>
    <b v="0"/>
    <x v="4"/>
    <x v="3"/>
  </r>
  <r>
    <n v="307"/>
    <x v="1"/>
    <s v="Fleming, Miss. Margaret"/>
    <x v="1"/>
    <x v="4"/>
    <x v="1"/>
    <x v="0"/>
    <x v="272"/>
    <n v="110.88330000000001"/>
    <m/>
    <x v="1"/>
    <x v="1"/>
    <b v="1"/>
    <x v="2"/>
    <x v="3"/>
  </r>
  <r>
    <n v="308"/>
    <x v="1"/>
    <s v="Penasco y Castellana, Mrs. Victor de Satode (Maria Josefa Perez de Soto y Vallejo)"/>
    <x v="1"/>
    <x v="34"/>
    <x v="0"/>
    <x v="0"/>
    <x v="273"/>
    <n v="108.9"/>
    <s v="C65"/>
    <x v="1"/>
    <x v="1"/>
    <b v="0"/>
    <x v="5"/>
    <x v="1"/>
  </r>
  <r>
    <n v="309"/>
    <x v="2"/>
    <s v="Abelson, Mr. Samuel"/>
    <x v="0"/>
    <x v="39"/>
    <x v="0"/>
    <x v="0"/>
    <x v="274"/>
    <n v="24"/>
    <m/>
    <x v="1"/>
    <x v="0"/>
    <b v="0"/>
    <x v="1"/>
    <x v="4"/>
  </r>
  <r>
    <n v="310"/>
    <x v="1"/>
    <s v="Francatelli, Miss. Laura Mabel"/>
    <x v="1"/>
    <x v="39"/>
    <x v="1"/>
    <x v="0"/>
    <x v="275"/>
    <n v="56.929200000000002"/>
    <s v="E36"/>
    <x v="1"/>
    <x v="1"/>
    <b v="0"/>
    <x v="1"/>
    <x v="1"/>
  </r>
  <r>
    <n v="311"/>
    <x v="1"/>
    <s v="Hays, Miss. Margaret Bechstein"/>
    <x v="1"/>
    <x v="42"/>
    <x v="1"/>
    <x v="0"/>
    <x v="276"/>
    <n v="83.158299999999997"/>
    <s v="C54"/>
    <x v="1"/>
    <x v="1"/>
    <b v="0"/>
    <x v="0"/>
    <x v="3"/>
  </r>
  <r>
    <n v="312"/>
    <x v="1"/>
    <s v="Ryerson, Miss. Emily Borie"/>
    <x v="1"/>
    <x v="24"/>
    <x v="4"/>
    <x v="2"/>
    <x v="277"/>
    <n v="262.375"/>
    <s v="B57 B59 B63 B66"/>
    <x v="1"/>
    <x v="1"/>
    <b v="0"/>
    <x v="5"/>
    <x v="1"/>
  </r>
  <r>
    <n v="313"/>
    <x v="2"/>
    <s v="Lahtinen, Mrs. William (Anna Sylfven)"/>
    <x v="1"/>
    <x v="2"/>
    <x v="0"/>
    <x v="1"/>
    <x v="278"/>
    <n v="26"/>
    <m/>
    <x v="0"/>
    <x v="0"/>
    <b v="0"/>
    <x v="0"/>
    <x v="3"/>
  </r>
  <r>
    <n v="314"/>
    <x v="0"/>
    <s v="Hendekovic, Mr. Ignjac"/>
    <x v="0"/>
    <x v="17"/>
    <x v="1"/>
    <x v="0"/>
    <x v="279"/>
    <n v="7.8958000000000004"/>
    <m/>
    <x v="0"/>
    <x v="0"/>
    <b v="0"/>
    <x v="0"/>
    <x v="3"/>
  </r>
  <r>
    <n v="315"/>
    <x v="2"/>
    <s v="Hart, Mr. Benjamin"/>
    <x v="0"/>
    <x v="71"/>
    <x v="0"/>
    <x v="1"/>
    <x v="280"/>
    <n v="26.25"/>
    <m/>
    <x v="0"/>
    <x v="0"/>
    <b v="0"/>
    <x v="6"/>
    <x v="12"/>
  </r>
  <r>
    <n v="316"/>
    <x v="0"/>
    <s v="Nilsson, Miss. Helmina Josefina"/>
    <x v="1"/>
    <x v="2"/>
    <x v="1"/>
    <x v="0"/>
    <x v="281"/>
    <n v="7.8541999999999996"/>
    <m/>
    <x v="0"/>
    <x v="1"/>
    <b v="0"/>
    <x v="0"/>
    <x v="3"/>
  </r>
  <r>
    <n v="317"/>
    <x v="2"/>
    <s v="Kantor, Mrs. Sinai (Miriam Sternin)"/>
    <x v="1"/>
    <x v="42"/>
    <x v="0"/>
    <x v="0"/>
    <x v="96"/>
    <n v="26"/>
    <m/>
    <x v="0"/>
    <x v="1"/>
    <b v="0"/>
    <x v="0"/>
    <x v="3"/>
  </r>
  <r>
    <n v="318"/>
    <x v="2"/>
    <s v="Moraweck, Dr. Ernest"/>
    <x v="0"/>
    <x v="5"/>
    <x v="1"/>
    <x v="0"/>
    <x v="282"/>
    <n v="14"/>
    <m/>
    <x v="0"/>
    <x v="0"/>
    <b v="0"/>
    <x v="3"/>
    <x v="3"/>
  </r>
  <r>
    <n v="319"/>
    <x v="1"/>
    <s v="Wick, Miss. Mary Natalie"/>
    <x v="1"/>
    <x v="14"/>
    <x v="1"/>
    <x v="2"/>
    <x v="283"/>
    <n v="164.86670000000001"/>
    <s v="C7"/>
    <x v="0"/>
    <x v="1"/>
    <b v="0"/>
    <x v="1"/>
    <x v="3"/>
  </r>
  <r>
    <n v="320"/>
    <x v="1"/>
    <s v="Spedden, Mrs. Frederic Oakley (Margaretta Corning Stone)"/>
    <x v="1"/>
    <x v="20"/>
    <x v="0"/>
    <x v="1"/>
    <x v="284"/>
    <n v="134.5"/>
    <s v="E34"/>
    <x v="1"/>
    <x v="1"/>
    <b v="0"/>
    <x v="6"/>
    <x v="3"/>
  </r>
  <r>
    <n v="321"/>
    <x v="0"/>
    <s v="Dennis, Mr. Samuel"/>
    <x v="0"/>
    <x v="0"/>
    <x v="1"/>
    <x v="0"/>
    <x v="285"/>
    <n v="7.25"/>
    <m/>
    <x v="0"/>
    <x v="0"/>
    <b v="0"/>
    <x v="0"/>
    <x v="0"/>
  </r>
  <r>
    <n v="322"/>
    <x v="0"/>
    <s v="Danoff, Mr. Yoto"/>
    <x v="0"/>
    <x v="7"/>
    <x v="1"/>
    <x v="0"/>
    <x v="286"/>
    <n v="7.8958000000000004"/>
    <m/>
    <x v="0"/>
    <x v="0"/>
    <b v="0"/>
    <x v="0"/>
    <x v="3"/>
  </r>
  <r>
    <n v="323"/>
    <x v="2"/>
    <s v="Slayter, Miss. Hilda Mary"/>
    <x v="1"/>
    <x v="39"/>
    <x v="1"/>
    <x v="0"/>
    <x v="287"/>
    <n v="12.35"/>
    <m/>
    <x v="2"/>
    <x v="1"/>
    <b v="0"/>
    <x v="1"/>
    <x v="3"/>
  </r>
  <r>
    <n v="324"/>
    <x v="2"/>
    <s v="Caldwell, Mrs. Albert Francis (Sylvia Mae Harbaugh)"/>
    <x v="1"/>
    <x v="0"/>
    <x v="0"/>
    <x v="1"/>
    <x v="76"/>
    <n v="29"/>
    <m/>
    <x v="0"/>
    <x v="1"/>
    <b v="0"/>
    <x v="0"/>
    <x v="3"/>
  </r>
  <r>
    <n v="325"/>
    <x v="0"/>
    <s v="Sage, Mr. George John Jr"/>
    <x v="0"/>
    <x v="4"/>
    <x v="6"/>
    <x v="2"/>
    <x v="148"/>
    <n v="69.55"/>
    <m/>
    <x v="0"/>
    <x v="0"/>
    <b v="1"/>
    <x v="2"/>
    <x v="5"/>
  </r>
  <r>
    <n v="326"/>
    <x v="1"/>
    <s v="Young, Miss. Marie Grice"/>
    <x v="1"/>
    <x v="62"/>
    <x v="1"/>
    <x v="0"/>
    <x v="240"/>
    <n v="135.63329999999999"/>
    <s v="C32"/>
    <x v="1"/>
    <x v="1"/>
    <b v="0"/>
    <x v="1"/>
    <x v="1"/>
  </r>
  <r>
    <n v="327"/>
    <x v="0"/>
    <s v="Nysveen, Mr. Johan Hansen"/>
    <x v="0"/>
    <x v="59"/>
    <x v="1"/>
    <x v="0"/>
    <x v="288"/>
    <n v="6.2374999999999998"/>
    <m/>
    <x v="0"/>
    <x v="0"/>
    <b v="0"/>
    <x v="7"/>
    <x v="3"/>
  </r>
  <r>
    <n v="328"/>
    <x v="2"/>
    <s v="Ball, Mrs. (Ada E Hall)"/>
    <x v="1"/>
    <x v="62"/>
    <x v="1"/>
    <x v="0"/>
    <x v="289"/>
    <n v="13"/>
    <s v="D"/>
    <x v="0"/>
    <x v="1"/>
    <b v="0"/>
    <x v="1"/>
    <x v="3"/>
  </r>
  <r>
    <n v="329"/>
    <x v="0"/>
    <s v="Goldsmith, Mrs. Frank John (Emily Alice Brown)"/>
    <x v="1"/>
    <x v="14"/>
    <x v="0"/>
    <x v="1"/>
    <x v="153"/>
    <n v="20.524999999999999"/>
    <m/>
    <x v="0"/>
    <x v="1"/>
    <b v="0"/>
    <x v="1"/>
    <x v="3"/>
  </r>
  <r>
    <n v="330"/>
    <x v="1"/>
    <s v="Hippach, Miss. Jean Gertrude"/>
    <x v="1"/>
    <x v="36"/>
    <x v="1"/>
    <x v="1"/>
    <x v="290"/>
    <n v="57.979199999999999"/>
    <s v="B18"/>
    <x v="1"/>
    <x v="1"/>
    <b v="0"/>
    <x v="5"/>
    <x v="3"/>
  </r>
  <r>
    <n v="331"/>
    <x v="0"/>
    <s v="McCoy, Miss. Agnes"/>
    <x v="1"/>
    <x v="4"/>
    <x v="4"/>
    <x v="0"/>
    <x v="269"/>
    <n v="23.25"/>
    <m/>
    <x v="2"/>
    <x v="1"/>
    <b v="1"/>
    <x v="2"/>
    <x v="3"/>
  </r>
  <r>
    <n v="332"/>
    <x v="1"/>
    <s v="Partner, Mr. Austen"/>
    <x v="0"/>
    <x v="63"/>
    <x v="1"/>
    <x v="0"/>
    <x v="291"/>
    <n v="28.5"/>
    <s v="C124"/>
    <x v="0"/>
    <x v="0"/>
    <b v="0"/>
    <x v="6"/>
    <x v="3"/>
  </r>
  <r>
    <n v="333"/>
    <x v="1"/>
    <s v="Graham, Mr. George Edward"/>
    <x v="0"/>
    <x v="1"/>
    <x v="1"/>
    <x v="1"/>
    <x v="239"/>
    <n v="153.46250000000001"/>
    <s v="C91"/>
    <x v="0"/>
    <x v="0"/>
    <b v="0"/>
    <x v="1"/>
    <x v="1"/>
  </r>
  <r>
    <n v="334"/>
    <x v="0"/>
    <s v="Vander Planke, Mr. Leo Edmondus"/>
    <x v="0"/>
    <x v="36"/>
    <x v="4"/>
    <x v="0"/>
    <x v="37"/>
    <n v="18"/>
    <m/>
    <x v="0"/>
    <x v="0"/>
    <b v="0"/>
    <x v="5"/>
    <x v="3"/>
  </r>
  <r>
    <n v="335"/>
    <x v="1"/>
    <s v="Frauenthal, Mrs. Henry William (Clara Heinsheimer)"/>
    <x v="1"/>
    <x v="4"/>
    <x v="0"/>
    <x v="0"/>
    <x v="292"/>
    <n v="133.65"/>
    <m/>
    <x v="0"/>
    <x v="1"/>
    <b v="1"/>
    <x v="2"/>
    <x v="1"/>
  </r>
  <r>
    <n v="336"/>
    <x v="0"/>
    <s v="Denkoff, Mr. Mitto"/>
    <x v="0"/>
    <x v="4"/>
    <x v="1"/>
    <x v="0"/>
    <x v="293"/>
    <n v="7.8958000000000004"/>
    <m/>
    <x v="0"/>
    <x v="0"/>
    <b v="1"/>
    <x v="2"/>
    <x v="3"/>
  </r>
  <r>
    <n v="337"/>
    <x v="1"/>
    <s v="Pears, Mr. Thomas Clinton"/>
    <x v="0"/>
    <x v="28"/>
    <x v="0"/>
    <x v="0"/>
    <x v="140"/>
    <n v="66.599999999999994"/>
    <s v="C2"/>
    <x v="0"/>
    <x v="0"/>
    <b v="0"/>
    <x v="0"/>
    <x v="3"/>
  </r>
  <r>
    <n v="338"/>
    <x v="1"/>
    <s v="Burns, Miss. Elizabeth Margaret"/>
    <x v="1"/>
    <x v="66"/>
    <x v="1"/>
    <x v="0"/>
    <x v="284"/>
    <n v="134.5"/>
    <s v="E40"/>
    <x v="1"/>
    <x v="1"/>
    <b v="0"/>
    <x v="6"/>
    <x v="3"/>
  </r>
  <r>
    <n v="339"/>
    <x v="0"/>
    <s v="Dahl, Mr. Karl Edwart"/>
    <x v="0"/>
    <x v="33"/>
    <x v="1"/>
    <x v="0"/>
    <x v="294"/>
    <n v="8.0500000000000007"/>
    <m/>
    <x v="0"/>
    <x v="1"/>
    <b v="0"/>
    <x v="6"/>
    <x v="3"/>
  </r>
  <r>
    <n v="340"/>
    <x v="1"/>
    <s v="Blackwell, Mr. Stephen Weart"/>
    <x v="0"/>
    <x v="33"/>
    <x v="1"/>
    <x v="0"/>
    <x v="295"/>
    <n v="35.5"/>
    <s v="T"/>
    <x v="0"/>
    <x v="0"/>
    <b v="0"/>
    <x v="6"/>
    <x v="3"/>
  </r>
  <r>
    <n v="341"/>
    <x v="2"/>
    <s v="Navratil, Master. Edmond Roger"/>
    <x v="0"/>
    <x v="6"/>
    <x v="0"/>
    <x v="1"/>
    <x v="137"/>
    <n v="26"/>
    <s v="F2"/>
    <x v="0"/>
    <x v="1"/>
    <b v="0"/>
    <x v="4"/>
    <x v="3"/>
  </r>
  <r>
    <n v="342"/>
    <x v="1"/>
    <s v="Fortune, Miss. Alice Elizabeth"/>
    <x v="1"/>
    <x v="42"/>
    <x v="2"/>
    <x v="2"/>
    <x v="26"/>
    <n v="263"/>
    <s v="C23 C25 C27"/>
    <x v="0"/>
    <x v="1"/>
    <b v="0"/>
    <x v="0"/>
    <x v="3"/>
  </r>
  <r>
    <n v="343"/>
    <x v="2"/>
    <s v="Collander, Mr. Erik Gustaf"/>
    <x v="0"/>
    <x v="17"/>
    <x v="1"/>
    <x v="0"/>
    <x v="296"/>
    <n v="13"/>
    <m/>
    <x v="0"/>
    <x v="0"/>
    <b v="0"/>
    <x v="0"/>
    <x v="3"/>
  </r>
  <r>
    <n v="344"/>
    <x v="2"/>
    <s v="Sedgwick, Mr. Charles Frederick Waddington"/>
    <x v="0"/>
    <x v="37"/>
    <x v="1"/>
    <x v="0"/>
    <x v="297"/>
    <n v="13"/>
    <m/>
    <x v="0"/>
    <x v="0"/>
    <b v="0"/>
    <x v="0"/>
    <x v="3"/>
  </r>
  <r>
    <n v="345"/>
    <x v="2"/>
    <s v="Fox, Mr. Stanley Hubert"/>
    <x v="0"/>
    <x v="62"/>
    <x v="1"/>
    <x v="0"/>
    <x v="298"/>
    <n v="13"/>
    <m/>
    <x v="0"/>
    <x v="0"/>
    <b v="0"/>
    <x v="1"/>
    <x v="3"/>
  </r>
  <r>
    <n v="346"/>
    <x v="2"/>
    <s v="Brown, Miss. Amelia &quot;Mildred&quot;"/>
    <x v="1"/>
    <x v="42"/>
    <x v="1"/>
    <x v="0"/>
    <x v="299"/>
    <n v="13"/>
    <s v="F33"/>
    <x v="0"/>
    <x v="1"/>
    <b v="0"/>
    <x v="0"/>
    <x v="3"/>
  </r>
  <r>
    <n v="347"/>
    <x v="2"/>
    <s v="Smith, Miss. Marion Elsie"/>
    <x v="1"/>
    <x v="20"/>
    <x v="1"/>
    <x v="0"/>
    <x v="300"/>
    <n v="13"/>
    <m/>
    <x v="0"/>
    <x v="1"/>
    <b v="0"/>
    <x v="6"/>
    <x v="3"/>
  </r>
  <r>
    <n v="348"/>
    <x v="0"/>
    <s v="Davison, Mrs. Thomas Henry (Mary E Finck)"/>
    <x v="1"/>
    <x v="4"/>
    <x v="0"/>
    <x v="0"/>
    <x v="301"/>
    <n v="16.100000000000001"/>
    <m/>
    <x v="0"/>
    <x v="1"/>
    <b v="1"/>
    <x v="2"/>
    <x v="3"/>
  </r>
  <r>
    <n v="349"/>
    <x v="0"/>
    <s v="Coutts, Master. William Loch &quot;William&quot;"/>
    <x v="0"/>
    <x v="25"/>
    <x v="0"/>
    <x v="1"/>
    <x v="302"/>
    <n v="15.9"/>
    <m/>
    <x v="0"/>
    <x v="1"/>
    <b v="0"/>
    <x v="4"/>
    <x v="5"/>
  </r>
  <r>
    <n v="350"/>
    <x v="0"/>
    <s v="Dimic, Mr. Jovan"/>
    <x v="0"/>
    <x v="22"/>
    <x v="1"/>
    <x v="0"/>
    <x v="303"/>
    <n v="8.6624999999999996"/>
    <m/>
    <x v="0"/>
    <x v="0"/>
    <b v="0"/>
    <x v="6"/>
    <x v="3"/>
  </r>
  <r>
    <n v="351"/>
    <x v="0"/>
    <s v="Odahl, Mr. Nils Martin"/>
    <x v="0"/>
    <x v="41"/>
    <x v="1"/>
    <x v="0"/>
    <x v="304"/>
    <n v="9.2249999999999996"/>
    <m/>
    <x v="0"/>
    <x v="0"/>
    <b v="0"/>
    <x v="0"/>
    <x v="3"/>
  </r>
  <r>
    <n v="352"/>
    <x v="1"/>
    <s v="Williams-Lambert, Mr. Fletcher Fellows"/>
    <x v="0"/>
    <x v="4"/>
    <x v="1"/>
    <x v="0"/>
    <x v="305"/>
    <n v="35"/>
    <s v="C128"/>
    <x v="0"/>
    <x v="0"/>
    <b v="1"/>
    <x v="2"/>
    <x v="3"/>
  </r>
  <r>
    <n v="353"/>
    <x v="0"/>
    <s v="Elias, Mr. Tannous"/>
    <x v="0"/>
    <x v="16"/>
    <x v="0"/>
    <x v="1"/>
    <x v="306"/>
    <n v="7.2291999999999996"/>
    <m/>
    <x v="1"/>
    <x v="0"/>
    <b v="0"/>
    <x v="5"/>
    <x v="3"/>
  </r>
  <r>
    <n v="354"/>
    <x v="0"/>
    <s v="Arnold-Franchi, Mr. Josef"/>
    <x v="0"/>
    <x v="37"/>
    <x v="0"/>
    <x v="0"/>
    <x v="48"/>
    <n v="17.8"/>
    <m/>
    <x v="0"/>
    <x v="0"/>
    <b v="0"/>
    <x v="0"/>
    <x v="3"/>
  </r>
  <r>
    <n v="355"/>
    <x v="0"/>
    <s v="Yousif, Mr. Wazli"/>
    <x v="0"/>
    <x v="4"/>
    <x v="1"/>
    <x v="0"/>
    <x v="307"/>
    <n v="7.2249999999999996"/>
    <m/>
    <x v="1"/>
    <x v="0"/>
    <b v="1"/>
    <x v="2"/>
    <x v="3"/>
  </r>
  <r>
    <n v="356"/>
    <x v="0"/>
    <s v="Vanden Steen, Mr. Leo Peter"/>
    <x v="0"/>
    <x v="17"/>
    <x v="1"/>
    <x v="0"/>
    <x v="308"/>
    <n v="9.5"/>
    <m/>
    <x v="0"/>
    <x v="0"/>
    <b v="0"/>
    <x v="0"/>
    <x v="3"/>
  </r>
  <r>
    <n v="357"/>
    <x v="1"/>
    <s v="Bowerman, Miss. Elsie Edith"/>
    <x v="1"/>
    <x v="0"/>
    <x v="1"/>
    <x v="1"/>
    <x v="154"/>
    <n v="55"/>
    <s v="E33"/>
    <x v="0"/>
    <x v="1"/>
    <b v="0"/>
    <x v="0"/>
    <x v="3"/>
  </r>
  <r>
    <n v="358"/>
    <x v="2"/>
    <s v="Funk, Miss. Annie Clemmer"/>
    <x v="1"/>
    <x v="1"/>
    <x v="1"/>
    <x v="0"/>
    <x v="309"/>
    <n v="13"/>
    <m/>
    <x v="0"/>
    <x v="0"/>
    <b v="0"/>
    <x v="1"/>
    <x v="3"/>
  </r>
  <r>
    <n v="359"/>
    <x v="0"/>
    <s v="McGovern, Miss. Mary"/>
    <x v="1"/>
    <x v="4"/>
    <x v="1"/>
    <x v="0"/>
    <x v="310"/>
    <n v="7.8792"/>
    <m/>
    <x v="2"/>
    <x v="1"/>
    <b v="1"/>
    <x v="2"/>
    <x v="3"/>
  </r>
  <r>
    <n v="360"/>
    <x v="0"/>
    <s v="Mockler, Miss. Helen Mary &quot;Ellie&quot;"/>
    <x v="1"/>
    <x v="4"/>
    <x v="1"/>
    <x v="0"/>
    <x v="311"/>
    <n v="7.8792"/>
    <m/>
    <x v="2"/>
    <x v="1"/>
    <b v="1"/>
    <x v="2"/>
    <x v="3"/>
  </r>
  <r>
    <n v="361"/>
    <x v="0"/>
    <s v="Skoog, Mr. Wilhelm"/>
    <x v="0"/>
    <x v="20"/>
    <x v="0"/>
    <x v="5"/>
    <x v="62"/>
    <n v="27.9"/>
    <m/>
    <x v="0"/>
    <x v="0"/>
    <b v="0"/>
    <x v="6"/>
    <x v="3"/>
  </r>
  <r>
    <n v="362"/>
    <x v="2"/>
    <s v="del Carlo, Mr. Sebastiano"/>
    <x v="0"/>
    <x v="28"/>
    <x v="0"/>
    <x v="0"/>
    <x v="312"/>
    <n v="27.720800000000001"/>
    <m/>
    <x v="1"/>
    <x v="0"/>
    <b v="0"/>
    <x v="0"/>
    <x v="6"/>
  </r>
  <r>
    <n v="363"/>
    <x v="0"/>
    <s v="Barbara, Mrs. (Catherine David)"/>
    <x v="1"/>
    <x v="33"/>
    <x v="1"/>
    <x v="1"/>
    <x v="313"/>
    <n v="14.4542"/>
    <m/>
    <x v="1"/>
    <x v="0"/>
    <b v="0"/>
    <x v="6"/>
    <x v="3"/>
  </r>
  <r>
    <n v="364"/>
    <x v="0"/>
    <s v="Asim, Mr. Adola"/>
    <x v="0"/>
    <x v="3"/>
    <x v="1"/>
    <x v="0"/>
    <x v="314"/>
    <n v="7.05"/>
    <m/>
    <x v="0"/>
    <x v="0"/>
    <b v="0"/>
    <x v="1"/>
    <x v="10"/>
  </r>
  <r>
    <n v="365"/>
    <x v="0"/>
    <s v="O'Brien, Mr. Thomas"/>
    <x v="0"/>
    <x v="4"/>
    <x v="0"/>
    <x v="0"/>
    <x v="168"/>
    <n v="15.5"/>
    <m/>
    <x v="2"/>
    <x v="0"/>
    <b v="1"/>
    <x v="2"/>
    <x v="3"/>
  </r>
  <r>
    <n v="366"/>
    <x v="0"/>
    <s v="Adahl, Mr. Mauritz Nils Martin"/>
    <x v="0"/>
    <x v="39"/>
    <x v="1"/>
    <x v="0"/>
    <x v="315"/>
    <n v="7.25"/>
    <m/>
    <x v="0"/>
    <x v="0"/>
    <b v="0"/>
    <x v="1"/>
    <x v="11"/>
  </r>
  <r>
    <n v="367"/>
    <x v="1"/>
    <s v="Warren, Mrs. Frank Manley (Anna Sophia Atkinson)"/>
    <x v="1"/>
    <x v="72"/>
    <x v="0"/>
    <x v="0"/>
    <x v="316"/>
    <n v="75.25"/>
    <s v="D37"/>
    <x v="1"/>
    <x v="1"/>
    <b v="0"/>
    <x v="7"/>
    <x v="3"/>
  </r>
  <r>
    <n v="368"/>
    <x v="0"/>
    <s v="Moussa, Mrs. (Mantoura Boulos)"/>
    <x v="1"/>
    <x v="4"/>
    <x v="1"/>
    <x v="0"/>
    <x v="317"/>
    <n v="7.2291999999999996"/>
    <m/>
    <x v="1"/>
    <x v="1"/>
    <b v="1"/>
    <x v="2"/>
    <x v="3"/>
  </r>
  <r>
    <n v="369"/>
    <x v="0"/>
    <s v="Jermyn, Miss. Annie"/>
    <x v="1"/>
    <x v="4"/>
    <x v="1"/>
    <x v="0"/>
    <x v="318"/>
    <n v="7.75"/>
    <m/>
    <x v="2"/>
    <x v="1"/>
    <b v="1"/>
    <x v="2"/>
    <x v="3"/>
  </r>
  <r>
    <n v="370"/>
    <x v="1"/>
    <s v="Aubart, Mme. Leontine Pauline"/>
    <x v="1"/>
    <x v="42"/>
    <x v="1"/>
    <x v="0"/>
    <x v="319"/>
    <n v="69.3"/>
    <s v="B35"/>
    <x v="1"/>
    <x v="1"/>
    <b v="0"/>
    <x v="0"/>
    <x v="1"/>
  </r>
  <r>
    <n v="371"/>
    <x v="1"/>
    <s v="Harder, Mr. George Achilles"/>
    <x v="0"/>
    <x v="37"/>
    <x v="0"/>
    <x v="0"/>
    <x v="320"/>
    <n v="55.441699999999997"/>
    <s v="E50"/>
    <x v="1"/>
    <x v="1"/>
    <b v="0"/>
    <x v="0"/>
    <x v="3"/>
  </r>
  <r>
    <n v="372"/>
    <x v="0"/>
    <s v="Wiklund, Mr. Jakob Alfred"/>
    <x v="0"/>
    <x v="24"/>
    <x v="0"/>
    <x v="0"/>
    <x v="321"/>
    <n v="6.4958"/>
    <m/>
    <x v="0"/>
    <x v="0"/>
    <b v="0"/>
    <x v="5"/>
    <x v="3"/>
  </r>
  <r>
    <n v="373"/>
    <x v="0"/>
    <s v="Beavan, Mr. William Thomas"/>
    <x v="0"/>
    <x v="19"/>
    <x v="1"/>
    <x v="0"/>
    <x v="322"/>
    <n v="8.0500000000000007"/>
    <m/>
    <x v="0"/>
    <x v="0"/>
    <b v="0"/>
    <x v="5"/>
    <x v="3"/>
  </r>
  <r>
    <n v="374"/>
    <x v="1"/>
    <s v="Ringhini, Mr. Sante"/>
    <x v="0"/>
    <x v="0"/>
    <x v="1"/>
    <x v="0"/>
    <x v="240"/>
    <n v="135.63329999999999"/>
    <m/>
    <x v="1"/>
    <x v="0"/>
    <b v="0"/>
    <x v="0"/>
    <x v="1"/>
  </r>
  <r>
    <n v="375"/>
    <x v="0"/>
    <s v="Palsson, Miss. Stina Viola"/>
    <x v="1"/>
    <x v="25"/>
    <x v="2"/>
    <x v="1"/>
    <x v="7"/>
    <n v="21.074999999999999"/>
    <m/>
    <x v="0"/>
    <x v="0"/>
    <b v="0"/>
    <x v="4"/>
    <x v="3"/>
  </r>
  <r>
    <n v="376"/>
    <x v="1"/>
    <s v="Meyer, Mrs. Edgar Joseph (Leila Saks)"/>
    <x v="1"/>
    <x v="4"/>
    <x v="0"/>
    <x v="0"/>
    <x v="33"/>
    <n v="82.1708"/>
    <m/>
    <x v="1"/>
    <x v="1"/>
    <b v="1"/>
    <x v="2"/>
    <x v="1"/>
  </r>
  <r>
    <n v="377"/>
    <x v="0"/>
    <s v="Landergren, Miss. Aurora Adelia"/>
    <x v="1"/>
    <x v="0"/>
    <x v="1"/>
    <x v="0"/>
    <x v="323"/>
    <n v="7.25"/>
    <m/>
    <x v="0"/>
    <x v="1"/>
    <b v="0"/>
    <x v="0"/>
    <x v="11"/>
  </r>
  <r>
    <n v="378"/>
    <x v="1"/>
    <s v="Widener, Mr. Harry Elkins"/>
    <x v="0"/>
    <x v="7"/>
    <x v="1"/>
    <x v="2"/>
    <x v="324"/>
    <n v="211.5"/>
    <s v="C82"/>
    <x v="1"/>
    <x v="0"/>
    <b v="0"/>
    <x v="0"/>
    <x v="3"/>
  </r>
  <r>
    <n v="379"/>
    <x v="0"/>
    <s v="Betros, Mr. Tannous"/>
    <x v="0"/>
    <x v="11"/>
    <x v="1"/>
    <x v="0"/>
    <x v="325"/>
    <n v="4.0125000000000002"/>
    <m/>
    <x v="1"/>
    <x v="0"/>
    <b v="0"/>
    <x v="0"/>
    <x v="3"/>
  </r>
  <r>
    <n v="380"/>
    <x v="0"/>
    <s v="Gustafsson, Mr. Karl Gideon"/>
    <x v="0"/>
    <x v="19"/>
    <x v="1"/>
    <x v="0"/>
    <x v="326"/>
    <n v="7.7750000000000004"/>
    <m/>
    <x v="0"/>
    <x v="0"/>
    <b v="0"/>
    <x v="5"/>
    <x v="3"/>
  </r>
  <r>
    <n v="381"/>
    <x v="1"/>
    <s v="Bidois, Miss. Rosalie"/>
    <x v="1"/>
    <x v="22"/>
    <x v="1"/>
    <x v="0"/>
    <x v="327"/>
    <n v="227.52500000000001"/>
    <m/>
    <x v="1"/>
    <x v="1"/>
    <b v="0"/>
    <x v="6"/>
    <x v="1"/>
  </r>
  <r>
    <n v="382"/>
    <x v="0"/>
    <s v="Nakid, Miss. Maria (&quot;Mary&quot;)"/>
    <x v="1"/>
    <x v="58"/>
    <x v="1"/>
    <x v="2"/>
    <x v="328"/>
    <n v="15.7417"/>
    <m/>
    <x v="1"/>
    <x v="1"/>
    <b v="0"/>
    <x v="4"/>
    <x v="3"/>
  </r>
  <r>
    <n v="383"/>
    <x v="0"/>
    <s v="Tikkanen, Mr. Juho"/>
    <x v="0"/>
    <x v="35"/>
    <x v="1"/>
    <x v="0"/>
    <x v="329"/>
    <n v="7.9249999999999998"/>
    <m/>
    <x v="0"/>
    <x v="0"/>
    <b v="0"/>
    <x v="1"/>
    <x v="2"/>
  </r>
  <r>
    <n v="384"/>
    <x v="1"/>
    <s v="Holverson, Mrs. Alexander Oskar (Mary Aline Towner)"/>
    <x v="1"/>
    <x v="3"/>
    <x v="0"/>
    <x v="0"/>
    <x v="34"/>
    <n v="52"/>
    <m/>
    <x v="0"/>
    <x v="1"/>
    <b v="0"/>
    <x v="1"/>
    <x v="3"/>
  </r>
  <r>
    <n v="385"/>
    <x v="0"/>
    <s v="Plotcharsky, Mr. Vasil"/>
    <x v="0"/>
    <x v="4"/>
    <x v="1"/>
    <x v="0"/>
    <x v="330"/>
    <n v="7.8958000000000004"/>
    <m/>
    <x v="0"/>
    <x v="0"/>
    <b v="1"/>
    <x v="2"/>
    <x v="3"/>
  </r>
  <r>
    <n v="386"/>
    <x v="2"/>
    <s v="Davies, Mr. Charles Henry"/>
    <x v="0"/>
    <x v="24"/>
    <x v="1"/>
    <x v="0"/>
    <x v="70"/>
    <n v="73.5"/>
    <m/>
    <x v="0"/>
    <x v="0"/>
    <b v="0"/>
    <x v="5"/>
    <x v="8"/>
  </r>
  <r>
    <n v="387"/>
    <x v="0"/>
    <s v="Goodwin, Master. Sidney Leonard"/>
    <x v="0"/>
    <x v="58"/>
    <x v="5"/>
    <x v="2"/>
    <x v="58"/>
    <n v="46.9"/>
    <m/>
    <x v="0"/>
    <x v="0"/>
    <b v="0"/>
    <x v="4"/>
    <x v="5"/>
  </r>
  <r>
    <n v="388"/>
    <x v="2"/>
    <s v="Buss, Miss. Kate"/>
    <x v="1"/>
    <x v="62"/>
    <x v="1"/>
    <x v="0"/>
    <x v="331"/>
    <n v="13"/>
    <m/>
    <x v="0"/>
    <x v="1"/>
    <b v="0"/>
    <x v="1"/>
    <x v="3"/>
  </r>
  <r>
    <n v="389"/>
    <x v="0"/>
    <s v="Sadlier, Mr. Matthew"/>
    <x v="0"/>
    <x v="4"/>
    <x v="1"/>
    <x v="0"/>
    <x v="332"/>
    <n v="7.7291999999999996"/>
    <m/>
    <x v="2"/>
    <x v="0"/>
    <b v="1"/>
    <x v="2"/>
    <x v="3"/>
  </r>
  <r>
    <n v="390"/>
    <x v="2"/>
    <s v="Lehmann, Miss. Bertha"/>
    <x v="1"/>
    <x v="34"/>
    <x v="1"/>
    <x v="0"/>
    <x v="333"/>
    <n v="12"/>
    <m/>
    <x v="1"/>
    <x v="1"/>
    <b v="0"/>
    <x v="5"/>
    <x v="6"/>
  </r>
  <r>
    <n v="391"/>
    <x v="1"/>
    <s v="Carter, Mr. William Ernest"/>
    <x v="0"/>
    <x v="62"/>
    <x v="0"/>
    <x v="2"/>
    <x v="334"/>
    <n v="120"/>
    <s v="B96 B98"/>
    <x v="0"/>
    <x v="1"/>
    <b v="0"/>
    <x v="1"/>
    <x v="3"/>
  </r>
  <r>
    <n v="392"/>
    <x v="0"/>
    <s v="Jansson, Mr. Carl Olof"/>
    <x v="0"/>
    <x v="23"/>
    <x v="1"/>
    <x v="0"/>
    <x v="335"/>
    <n v="7.7957999999999998"/>
    <m/>
    <x v="0"/>
    <x v="1"/>
    <b v="0"/>
    <x v="0"/>
    <x v="3"/>
  </r>
  <r>
    <n v="393"/>
    <x v="0"/>
    <s v="Gustafsson, Mr. Johan Birger"/>
    <x v="0"/>
    <x v="17"/>
    <x v="4"/>
    <x v="0"/>
    <x v="336"/>
    <n v="7.9249999999999998"/>
    <m/>
    <x v="0"/>
    <x v="0"/>
    <b v="0"/>
    <x v="0"/>
    <x v="3"/>
  </r>
  <r>
    <n v="394"/>
    <x v="1"/>
    <s v="Newell, Miss. Marjorie"/>
    <x v="1"/>
    <x v="41"/>
    <x v="0"/>
    <x v="0"/>
    <x v="193"/>
    <n v="113.27500000000001"/>
    <s v="D36"/>
    <x v="1"/>
    <x v="1"/>
    <b v="0"/>
    <x v="0"/>
    <x v="3"/>
  </r>
  <r>
    <n v="395"/>
    <x v="0"/>
    <s v="Sandstrom, Mrs. Hjalmar (Agnes Charlotta Bengtsson)"/>
    <x v="1"/>
    <x v="42"/>
    <x v="1"/>
    <x v="2"/>
    <x v="10"/>
    <n v="16.7"/>
    <s v="G6"/>
    <x v="0"/>
    <x v="1"/>
    <b v="0"/>
    <x v="0"/>
    <x v="4"/>
  </r>
  <r>
    <n v="396"/>
    <x v="0"/>
    <s v="Johansson, Mr. Erik"/>
    <x v="0"/>
    <x v="0"/>
    <x v="1"/>
    <x v="0"/>
    <x v="337"/>
    <n v="7.7957999999999998"/>
    <m/>
    <x v="0"/>
    <x v="0"/>
    <b v="0"/>
    <x v="0"/>
    <x v="3"/>
  </r>
  <r>
    <n v="397"/>
    <x v="0"/>
    <s v="Olsson, Miss. Elina"/>
    <x v="1"/>
    <x v="14"/>
    <x v="1"/>
    <x v="0"/>
    <x v="338"/>
    <n v="7.8541999999999996"/>
    <m/>
    <x v="0"/>
    <x v="0"/>
    <b v="0"/>
    <x v="1"/>
    <x v="3"/>
  </r>
  <r>
    <n v="398"/>
    <x v="2"/>
    <s v="McKane, Mr. Peter David"/>
    <x v="0"/>
    <x v="43"/>
    <x v="1"/>
    <x v="0"/>
    <x v="339"/>
    <n v="26"/>
    <m/>
    <x v="0"/>
    <x v="0"/>
    <b v="0"/>
    <x v="6"/>
    <x v="3"/>
  </r>
  <r>
    <n v="399"/>
    <x v="2"/>
    <s v="Pain, Dr. Alfred"/>
    <x v="0"/>
    <x v="41"/>
    <x v="1"/>
    <x v="0"/>
    <x v="340"/>
    <n v="10.5"/>
    <m/>
    <x v="0"/>
    <x v="0"/>
    <b v="0"/>
    <x v="0"/>
    <x v="3"/>
  </r>
  <r>
    <n v="400"/>
    <x v="2"/>
    <s v="Trout, Mrs. William H (Jessie L)"/>
    <x v="1"/>
    <x v="17"/>
    <x v="1"/>
    <x v="0"/>
    <x v="341"/>
    <n v="12.65"/>
    <m/>
    <x v="0"/>
    <x v="1"/>
    <b v="0"/>
    <x v="0"/>
    <x v="3"/>
  </r>
  <r>
    <n v="401"/>
    <x v="0"/>
    <s v="Niskanen, Mr. Juha"/>
    <x v="0"/>
    <x v="12"/>
    <x v="1"/>
    <x v="0"/>
    <x v="342"/>
    <n v="7.9249999999999998"/>
    <m/>
    <x v="0"/>
    <x v="1"/>
    <b v="0"/>
    <x v="1"/>
    <x v="2"/>
  </r>
  <r>
    <n v="402"/>
    <x v="0"/>
    <s v="Adams, Mr. John"/>
    <x v="0"/>
    <x v="2"/>
    <x v="1"/>
    <x v="0"/>
    <x v="343"/>
    <n v="8.0500000000000007"/>
    <m/>
    <x v="0"/>
    <x v="0"/>
    <b v="0"/>
    <x v="0"/>
    <x v="3"/>
  </r>
  <r>
    <n v="403"/>
    <x v="0"/>
    <s v="Jussila, Miss. Mari Aina"/>
    <x v="1"/>
    <x v="23"/>
    <x v="0"/>
    <x v="0"/>
    <x v="344"/>
    <n v="9.8249999999999993"/>
    <m/>
    <x v="0"/>
    <x v="0"/>
    <b v="0"/>
    <x v="0"/>
    <x v="3"/>
  </r>
  <r>
    <n v="404"/>
    <x v="0"/>
    <s v="Hakkarainen, Mr. Pekka Pietari"/>
    <x v="0"/>
    <x v="17"/>
    <x v="0"/>
    <x v="0"/>
    <x v="132"/>
    <n v="15.85"/>
    <m/>
    <x v="0"/>
    <x v="0"/>
    <b v="0"/>
    <x v="0"/>
    <x v="2"/>
  </r>
  <r>
    <n v="405"/>
    <x v="0"/>
    <s v="Oreskovic, Miss. Marija"/>
    <x v="1"/>
    <x v="11"/>
    <x v="1"/>
    <x v="0"/>
    <x v="345"/>
    <n v="8.6624999999999996"/>
    <m/>
    <x v="0"/>
    <x v="0"/>
    <b v="0"/>
    <x v="0"/>
    <x v="3"/>
  </r>
  <r>
    <n v="406"/>
    <x v="2"/>
    <s v="Gale, Mr. Shadrach"/>
    <x v="0"/>
    <x v="15"/>
    <x v="0"/>
    <x v="0"/>
    <x v="346"/>
    <n v="21"/>
    <m/>
    <x v="0"/>
    <x v="0"/>
    <b v="0"/>
    <x v="1"/>
    <x v="3"/>
  </r>
  <r>
    <n v="407"/>
    <x v="0"/>
    <s v="Widegren, Mr. Carl/Charles Peter"/>
    <x v="0"/>
    <x v="54"/>
    <x v="1"/>
    <x v="0"/>
    <x v="347"/>
    <n v="7.75"/>
    <m/>
    <x v="0"/>
    <x v="0"/>
    <b v="0"/>
    <x v="3"/>
    <x v="3"/>
  </r>
  <r>
    <n v="408"/>
    <x v="2"/>
    <s v="Richards, Master. William Rowe"/>
    <x v="0"/>
    <x v="25"/>
    <x v="0"/>
    <x v="1"/>
    <x v="348"/>
    <n v="18.75"/>
    <m/>
    <x v="0"/>
    <x v="1"/>
    <b v="0"/>
    <x v="4"/>
    <x v="3"/>
  </r>
  <r>
    <n v="409"/>
    <x v="0"/>
    <s v="Birkeland, Mr. Hans Martin Monsen"/>
    <x v="0"/>
    <x v="23"/>
    <x v="1"/>
    <x v="0"/>
    <x v="349"/>
    <n v="7.7750000000000004"/>
    <m/>
    <x v="0"/>
    <x v="0"/>
    <b v="0"/>
    <x v="0"/>
    <x v="3"/>
  </r>
  <r>
    <n v="410"/>
    <x v="0"/>
    <s v="Lefebre, Miss. Ida"/>
    <x v="1"/>
    <x v="4"/>
    <x v="2"/>
    <x v="1"/>
    <x v="160"/>
    <n v="25.466699999999999"/>
    <m/>
    <x v="0"/>
    <x v="0"/>
    <b v="1"/>
    <x v="2"/>
    <x v="3"/>
  </r>
  <r>
    <n v="411"/>
    <x v="0"/>
    <s v="Sdycoff, Mr. Todor"/>
    <x v="0"/>
    <x v="4"/>
    <x v="1"/>
    <x v="0"/>
    <x v="350"/>
    <n v="7.8958000000000004"/>
    <m/>
    <x v="0"/>
    <x v="0"/>
    <b v="1"/>
    <x v="2"/>
    <x v="3"/>
  </r>
  <r>
    <n v="412"/>
    <x v="0"/>
    <s v="Hart, Mr. Henry"/>
    <x v="0"/>
    <x v="4"/>
    <x v="1"/>
    <x v="0"/>
    <x v="351"/>
    <n v="6.8582999999999998"/>
    <m/>
    <x v="2"/>
    <x v="0"/>
    <b v="1"/>
    <x v="2"/>
    <x v="3"/>
  </r>
  <r>
    <n v="413"/>
    <x v="1"/>
    <s v="Minahan, Miss. Daisy E"/>
    <x v="1"/>
    <x v="40"/>
    <x v="0"/>
    <x v="0"/>
    <x v="219"/>
    <n v="90"/>
    <s v="C78"/>
    <x v="2"/>
    <x v="1"/>
    <b v="0"/>
    <x v="1"/>
    <x v="3"/>
  </r>
  <r>
    <n v="414"/>
    <x v="2"/>
    <s v="Cunningham, Mr. Alfred Fleming"/>
    <x v="0"/>
    <x v="4"/>
    <x v="1"/>
    <x v="0"/>
    <x v="247"/>
    <n v="0"/>
    <m/>
    <x v="0"/>
    <x v="0"/>
    <b v="1"/>
    <x v="2"/>
    <x v="3"/>
  </r>
  <r>
    <n v="415"/>
    <x v="0"/>
    <s v="Sundman, Mr. Johan Julian"/>
    <x v="0"/>
    <x v="57"/>
    <x v="1"/>
    <x v="0"/>
    <x v="352"/>
    <n v="7.9249999999999998"/>
    <m/>
    <x v="0"/>
    <x v="1"/>
    <b v="0"/>
    <x v="6"/>
    <x v="2"/>
  </r>
  <r>
    <n v="416"/>
    <x v="0"/>
    <s v="Meek, Mrs. Thomas (Annie Louise Rowley)"/>
    <x v="1"/>
    <x v="4"/>
    <x v="1"/>
    <x v="0"/>
    <x v="353"/>
    <n v="8.0500000000000007"/>
    <m/>
    <x v="0"/>
    <x v="0"/>
    <b v="1"/>
    <x v="2"/>
    <x v="3"/>
  </r>
  <r>
    <n v="417"/>
    <x v="2"/>
    <s v="Drew, Mrs. James Vivian (Lulu Thorne Christian)"/>
    <x v="1"/>
    <x v="15"/>
    <x v="0"/>
    <x v="1"/>
    <x v="354"/>
    <n v="32.5"/>
    <m/>
    <x v="0"/>
    <x v="1"/>
    <b v="0"/>
    <x v="1"/>
    <x v="3"/>
  </r>
  <r>
    <n v="418"/>
    <x v="2"/>
    <s v="Silven, Miss. Lyyli Karoliina"/>
    <x v="1"/>
    <x v="24"/>
    <x v="1"/>
    <x v="2"/>
    <x v="355"/>
    <n v="13"/>
    <m/>
    <x v="0"/>
    <x v="1"/>
    <b v="0"/>
    <x v="5"/>
    <x v="3"/>
  </r>
  <r>
    <n v="419"/>
    <x v="2"/>
    <s v="Matthews, Mr. William John"/>
    <x v="0"/>
    <x v="39"/>
    <x v="1"/>
    <x v="0"/>
    <x v="356"/>
    <n v="13"/>
    <m/>
    <x v="0"/>
    <x v="0"/>
    <b v="0"/>
    <x v="1"/>
    <x v="3"/>
  </r>
  <r>
    <n v="420"/>
    <x v="0"/>
    <s v="Van Impe, Miss. Catharina"/>
    <x v="1"/>
    <x v="73"/>
    <x v="1"/>
    <x v="2"/>
    <x v="357"/>
    <n v="24.15"/>
    <m/>
    <x v="0"/>
    <x v="0"/>
    <b v="0"/>
    <x v="5"/>
    <x v="3"/>
  </r>
  <r>
    <n v="421"/>
    <x v="0"/>
    <s v="Gheorgheff, Mr. Stanio"/>
    <x v="0"/>
    <x v="4"/>
    <x v="1"/>
    <x v="0"/>
    <x v="358"/>
    <n v="7.8958000000000004"/>
    <m/>
    <x v="1"/>
    <x v="0"/>
    <b v="1"/>
    <x v="2"/>
    <x v="3"/>
  </r>
  <r>
    <n v="422"/>
    <x v="0"/>
    <s v="Charters, Mr. David"/>
    <x v="0"/>
    <x v="23"/>
    <x v="1"/>
    <x v="0"/>
    <x v="359"/>
    <n v="7.7332999999999998"/>
    <m/>
    <x v="2"/>
    <x v="0"/>
    <b v="0"/>
    <x v="0"/>
    <x v="0"/>
  </r>
  <r>
    <n v="423"/>
    <x v="0"/>
    <s v="Zimmerman, Mr. Leo"/>
    <x v="0"/>
    <x v="28"/>
    <x v="1"/>
    <x v="0"/>
    <x v="360"/>
    <n v="7.875"/>
    <m/>
    <x v="0"/>
    <x v="0"/>
    <b v="0"/>
    <x v="0"/>
    <x v="3"/>
  </r>
  <r>
    <n v="424"/>
    <x v="0"/>
    <s v="Danbom, Mrs. Ernst Gilbert (Anna Sigrid Maria Brogren)"/>
    <x v="1"/>
    <x v="17"/>
    <x v="0"/>
    <x v="1"/>
    <x v="361"/>
    <n v="14.4"/>
    <m/>
    <x v="0"/>
    <x v="0"/>
    <b v="0"/>
    <x v="0"/>
    <x v="3"/>
  </r>
  <r>
    <n v="425"/>
    <x v="0"/>
    <s v="Rosblom, Mr. Viktor Richard"/>
    <x v="0"/>
    <x v="24"/>
    <x v="0"/>
    <x v="1"/>
    <x v="227"/>
    <n v="20.212499999999999"/>
    <m/>
    <x v="0"/>
    <x v="0"/>
    <b v="0"/>
    <x v="5"/>
    <x v="3"/>
  </r>
  <r>
    <n v="426"/>
    <x v="0"/>
    <s v="Wiseman, Mr. Phillippe"/>
    <x v="0"/>
    <x v="4"/>
    <x v="1"/>
    <x v="0"/>
    <x v="362"/>
    <n v="7.25"/>
    <m/>
    <x v="0"/>
    <x v="0"/>
    <b v="1"/>
    <x v="2"/>
    <x v="0"/>
  </r>
  <r>
    <n v="427"/>
    <x v="2"/>
    <s v="Clarke, Mrs. Charles V (Ada Maria Winfield)"/>
    <x v="1"/>
    <x v="17"/>
    <x v="0"/>
    <x v="0"/>
    <x v="363"/>
    <n v="26"/>
    <m/>
    <x v="0"/>
    <x v="1"/>
    <b v="0"/>
    <x v="0"/>
    <x v="3"/>
  </r>
  <r>
    <n v="428"/>
    <x v="2"/>
    <s v="Phillips, Miss. Kate Florence (&quot;Mrs Kate Louise Phillips Marshall&quot;)"/>
    <x v="1"/>
    <x v="19"/>
    <x v="1"/>
    <x v="0"/>
    <x v="364"/>
    <n v="26"/>
    <m/>
    <x v="0"/>
    <x v="1"/>
    <b v="0"/>
    <x v="5"/>
    <x v="3"/>
  </r>
  <r>
    <n v="429"/>
    <x v="0"/>
    <s v="Flynn, Mr. James"/>
    <x v="0"/>
    <x v="4"/>
    <x v="1"/>
    <x v="0"/>
    <x v="365"/>
    <n v="7.75"/>
    <m/>
    <x v="2"/>
    <x v="0"/>
    <b v="1"/>
    <x v="2"/>
    <x v="3"/>
  </r>
  <r>
    <n v="430"/>
    <x v="0"/>
    <s v="Pickard, Mr. Berk (Berk Trembisky)"/>
    <x v="0"/>
    <x v="35"/>
    <x v="1"/>
    <x v="0"/>
    <x v="366"/>
    <n v="8.0500000000000007"/>
    <s v="E10"/>
    <x v="0"/>
    <x v="1"/>
    <b v="0"/>
    <x v="1"/>
    <x v="10"/>
  </r>
  <r>
    <n v="431"/>
    <x v="1"/>
    <s v="Bjornstrom-Steffansson, Mr. Mauritz Hakan"/>
    <x v="0"/>
    <x v="17"/>
    <x v="1"/>
    <x v="0"/>
    <x v="367"/>
    <n v="26.55"/>
    <s v="C52"/>
    <x v="0"/>
    <x v="1"/>
    <b v="0"/>
    <x v="0"/>
    <x v="3"/>
  </r>
  <r>
    <n v="432"/>
    <x v="0"/>
    <s v="Thorneycroft, Mrs. Percival (Florence Kate White)"/>
    <x v="1"/>
    <x v="4"/>
    <x v="0"/>
    <x v="0"/>
    <x v="368"/>
    <n v="16.100000000000001"/>
    <m/>
    <x v="0"/>
    <x v="1"/>
    <b v="1"/>
    <x v="2"/>
    <x v="3"/>
  </r>
  <r>
    <n v="433"/>
    <x v="2"/>
    <s v="Louch, Mrs. Charles Alexander (Alice Adelaide Slow)"/>
    <x v="1"/>
    <x v="22"/>
    <x v="0"/>
    <x v="0"/>
    <x v="369"/>
    <n v="26"/>
    <m/>
    <x v="0"/>
    <x v="1"/>
    <b v="0"/>
    <x v="6"/>
    <x v="6"/>
  </r>
  <r>
    <n v="434"/>
    <x v="0"/>
    <s v="Kallio, Mr. Nikolai Erland"/>
    <x v="0"/>
    <x v="34"/>
    <x v="1"/>
    <x v="0"/>
    <x v="370"/>
    <n v="7.125"/>
    <m/>
    <x v="0"/>
    <x v="0"/>
    <b v="0"/>
    <x v="5"/>
    <x v="2"/>
  </r>
  <r>
    <n v="435"/>
    <x v="1"/>
    <s v="Silvey, Mr. William Baird"/>
    <x v="0"/>
    <x v="61"/>
    <x v="0"/>
    <x v="0"/>
    <x v="371"/>
    <n v="55.9"/>
    <s v="E44"/>
    <x v="0"/>
    <x v="0"/>
    <b v="0"/>
    <x v="3"/>
    <x v="3"/>
  </r>
  <r>
    <n v="436"/>
    <x v="1"/>
    <s v="Carter, Miss. Lucile Polk"/>
    <x v="1"/>
    <x v="8"/>
    <x v="0"/>
    <x v="2"/>
    <x v="334"/>
    <n v="120"/>
    <s v="B96 B98"/>
    <x v="0"/>
    <x v="1"/>
    <b v="0"/>
    <x v="5"/>
    <x v="3"/>
  </r>
  <r>
    <n v="437"/>
    <x v="0"/>
    <s v="Ford, Miss. Doolina Margaret &quot;Daisy&quot;"/>
    <x v="1"/>
    <x v="23"/>
    <x v="4"/>
    <x v="2"/>
    <x v="84"/>
    <n v="34.375"/>
    <m/>
    <x v="0"/>
    <x v="0"/>
    <b v="0"/>
    <x v="0"/>
    <x v="9"/>
  </r>
  <r>
    <n v="438"/>
    <x v="2"/>
    <s v="Richards, Mrs. Sidney (Emily Hocking)"/>
    <x v="1"/>
    <x v="42"/>
    <x v="4"/>
    <x v="4"/>
    <x v="348"/>
    <n v="18.75"/>
    <m/>
    <x v="0"/>
    <x v="1"/>
    <b v="0"/>
    <x v="0"/>
    <x v="3"/>
  </r>
  <r>
    <n v="439"/>
    <x v="1"/>
    <s v="Fortune, Mr. Mark"/>
    <x v="0"/>
    <x v="74"/>
    <x v="0"/>
    <x v="5"/>
    <x v="26"/>
    <n v="263"/>
    <s v="C23 C25 C27"/>
    <x v="0"/>
    <x v="0"/>
    <b v="0"/>
    <x v="7"/>
    <x v="3"/>
  </r>
  <r>
    <n v="440"/>
    <x v="2"/>
    <s v="Kvillner, Mr. Johan Henrik Johannesson"/>
    <x v="0"/>
    <x v="14"/>
    <x v="1"/>
    <x v="0"/>
    <x v="372"/>
    <n v="10.5"/>
    <m/>
    <x v="0"/>
    <x v="0"/>
    <b v="0"/>
    <x v="1"/>
    <x v="5"/>
  </r>
  <r>
    <n v="441"/>
    <x v="2"/>
    <s v="Hart, Mrs. Benjamin (Esther Ada Bloomfield)"/>
    <x v="1"/>
    <x v="33"/>
    <x v="0"/>
    <x v="1"/>
    <x v="280"/>
    <n v="26.25"/>
    <m/>
    <x v="0"/>
    <x v="1"/>
    <b v="0"/>
    <x v="6"/>
    <x v="12"/>
  </r>
  <r>
    <n v="442"/>
    <x v="0"/>
    <s v="Hampe, Mr. Leon"/>
    <x v="0"/>
    <x v="11"/>
    <x v="1"/>
    <x v="0"/>
    <x v="373"/>
    <n v="9.5"/>
    <m/>
    <x v="0"/>
    <x v="0"/>
    <b v="0"/>
    <x v="0"/>
    <x v="3"/>
  </r>
  <r>
    <n v="443"/>
    <x v="0"/>
    <s v="Petterson, Mr. Johan Emil"/>
    <x v="0"/>
    <x v="37"/>
    <x v="0"/>
    <x v="0"/>
    <x v="374"/>
    <n v="7.7750000000000004"/>
    <m/>
    <x v="0"/>
    <x v="0"/>
    <b v="0"/>
    <x v="0"/>
    <x v="3"/>
  </r>
  <r>
    <n v="444"/>
    <x v="2"/>
    <s v="Reynaldo, Ms. Encarnacion"/>
    <x v="1"/>
    <x v="17"/>
    <x v="1"/>
    <x v="0"/>
    <x v="375"/>
    <n v="13"/>
    <m/>
    <x v="0"/>
    <x v="1"/>
    <b v="0"/>
    <x v="0"/>
    <x v="3"/>
  </r>
  <r>
    <n v="445"/>
    <x v="0"/>
    <s v="Johannesen-Bratthammer, Mr. Bernt"/>
    <x v="0"/>
    <x v="4"/>
    <x v="1"/>
    <x v="0"/>
    <x v="376"/>
    <n v="8.1125000000000007"/>
    <m/>
    <x v="0"/>
    <x v="1"/>
    <b v="1"/>
    <x v="2"/>
    <x v="3"/>
  </r>
  <r>
    <n v="446"/>
    <x v="1"/>
    <s v="Dodge, Master. Washington"/>
    <x v="0"/>
    <x v="9"/>
    <x v="1"/>
    <x v="2"/>
    <x v="377"/>
    <n v="81.8583"/>
    <s v="A34"/>
    <x v="0"/>
    <x v="1"/>
    <b v="0"/>
    <x v="4"/>
    <x v="3"/>
  </r>
  <r>
    <n v="447"/>
    <x v="2"/>
    <s v="Mellinger, Miss. Madeleine Violet"/>
    <x v="1"/>
    <x v="75"/>
    <x v="1"/>
    <x v="1"/>
    <x v="242"/>
    <n v="19.5"/>
    <m/>
    <x v="0"/>
    <x v="1"/>
    <b v="0"/>
    <x v="5"/>
    <x v="3"/>
  </r>
  <r>
    <n v="448"/>
    <x v="1"/>
    <s v="Seward, Mr. Frederic Kimber"/>
    <x v="0"/>
    <x v="15"/>
    <x v="1"/>
    <x v="0"/>
    <x v="378"/>
    <n v="26.55"/>
    <m/>
    <x v="0"/>
    <x v="1"/>
    <b v="0"/>
    <x v="1"/>
    <x v="3"/>
  </r>
  <r>
    <n v="449"/>
    <x v="0"/>
    <s v="Baclini, Miss. Marie Catherine"/>
    <x v="1"/>
    <x v="31"/>
    <x v="4"/>
    <x v="1"/>
    <x v="379"/>
    <n v="19.258299999999998"/>
    <m/>
    <x v="1"/>
    <x v="1"/>
    <b v="0"/>
    <x v="4"/>
    <x v="3"/>
  </r>
  <r>
    <n v="450"/>
    <x v="1"/>
    <s v="Peuchen, Major. Arthur Godfrey"/>
    <x v="0"/>
    <x v="67"/>
    <x v="1"/>
    <x v="0"/>
    <x v="380"/>
    <n v="30.5"/>
    <s v="C104"/>
    <x v="0"/>
    <x v="1"/>
    <b v="0"/>
    <x v="3"/>
    <x v="3"/>
  </r>
  <r>
    <n v="451"/>
    <x v="2"/>
    <s v="West, Mr. Edwy Arthur"/>
    <x v="0"/>
    <x v="62"/>
    <x v="0"/>
    <x v="2"/>
    <x v="57"/>
    <n v="27.75"/>
    <m/>
    <x v="0"/>
    <x v="0"/>
    <b v="0"/>
    <x v="1"/>
    <x v="5"/>
  </r>
  <r>
    <n v="452"/>
    <x v="0"/>
    <s v="Hagland, Mr. Ingvald Olai Olsen"/>
    <x v="0"/>
    <x v="4"/>
    <x v="0"/>
    <x v="0"/>
    <x v="381"/>
    <n v="19.966699999999999"/>
    <m/>
    <x v="0"/>
    <x v="0"/>
    <b v="1"/>
    <x v="2"/>
    <x v="3"/>
  </r>
  <r>
    <n v="453"/>
    <x v="1"/>
    <s v="Foreman, Mr. Benjamin Laventall"/>
    <x v="0"/>
    <x v="39"/>
    <x v="1"/>
    <x v="0"/>
    <x v="382"/>
    <n v="27.75"/>
    <s v="C111"/>
    <x v="1"/>
    <x v="0"/>
    <b v="0"/>
    <x v="1"/>
    <x v="3"/>
  </r>
  <r>
    <n v="454"/>
    <x v="1"/>
    <s v="Goldenberg, Mr. Samuel L"/>
    <x v="0"/>
    <x v="27"/>
    <x v="0"/>
    <x v="0"/>
    <x v="383"/>
    <n v="89.104200000000006"/>
    <s v="C92"/>
    <x v="1"/>
    <x v="1"/>
    <b v="0"/>
    <x v="6"/>
    <x v="3"/>
  </r>
  <r>
    <n v="455"/>
    <x v="0"/>
    <s v="Peduzzi, Mr. Joseph"/>
    <x v="0"/>
    <x v="4"/>
    <x v="1"/>
    <x v="0"/>
    <x v="384"/>
    <n v="8.0500000000000007"/>
    <m/>
    <x v="0"/>
    <x v="0"/>
    <b v="1"/>
    <x v="2"/>
    <x v="0"/>
  </r>
  <r>
    <n v="456"/>
    <x v="0"/>
    <s v="Jalsevac, Mr. Ivan"/>
    <x v="0"/>
    <x v="28"/>
    <x v="1"/>
    <x v="0"/>
    <x v="385"/>
    <n v="7.8958000000000004"/>
    <m/>
    <x v="1"/>
    <x v="1"/>
    <b v="0"/>
    <x v="0"/>
    <x v="3"/>
  </r>
  <r>
    <n v="457"/>
    <x v="1"/>
    <s v="Millet, Mr. Francis Davis"/>
    <x v="0"/>
    <x v="29"/>
    <x v="1"/>
    <x v="0"/>
    <x v="386"/>
    <n v="26.55"/>
    <s v="E38"/>
    <x v="0"/>
    <x v="0"/>
    <b v="0"/>
    <x v="7"/>
    <x v="3"/>
  </r>
  <r>
    <n v="458"/>
    <x v="1"/>
    <s v="Kenyon, Mrs. Frederick R (Marion)"/>
    <x v="1"/>
    <x v="4"/>
    <x v="0"/>
    <x v="0"/>
    <x v="387"/>
    <n v="51.862499999999997"/>
    <s v="D21"/>
    <x v="0"/>
    <x v="1"/>
    <b v="1"/>
    <x v="2"/>
    <x v="3"/>
  </r>
  <r>
    <n v="459"/>
    <x v="2"/>
    <s v="Toomey, Miss. Ellen"/>
    <x v="1"/>
    <x v="61"/>
    <x v="1"/>
    <x v="0"/>
    <x v="388"/>
    <n v="10.5"/>
    <m/>
    <x v="0"/>
    <x v="1"/>
    <b v="0"/>
    <x v="3"/>
    <x v="12"/>
  </r>
  <r>
    <n v="460"/>
    <x v="0"/>
    <s v="O'Connor, Mr. Maurice"/>
    <x v="0"/>
    <x v="4"/>
    <x v="1"/>
    <x v="0"/>
    <x v="389"/>
    <n v="7.75"/>
    <m/>
    <x v="2"/>
    <x v="0"/>
    <b v="1"/>
    <x v="2"/>
    <x v="3"/>
  </r>
  <r>
    <n v="461"/>
    <x v="1"/>
    <s v="Anderson, Mr. Harry"/>
    <x v="0"/>
    <x v="76"/>
    <x v="1"/>
    <x v="0"/>
    <x v="390"/>
    <n v="26.55"/>
    <s v="E12"/>
    <x v="0"/>
    <x v="1"/>
    <b v="0"/>
    <x v="6"/>
    <x v="3"/>
  </r>
  <r>
    <n v="462"/>
    <x v="0"/>
    <s v="Morley, Mr. William"/>
    <x v="0"/>
    <x v="15"/>
    <x v="1"/>
    <x v="0"/>
    <x v="391"/>
    <n v="8.0500000000000007"/>
    <m/>
    <x v="0"/>
    <x v="0"/>
    <b v="0"/>
    <x v="1"/>
    <x v="3"/>
  </r>
  <r>
    <n v="463"/>
    <x v="1"/>
    <s v="Gee, Mr. Arthur H"/>
    <x v="0"/>
    <x v="47"/>
    <x v="1"/>
    <x v="0"/>
    <x v="392"/>
    <n v="38.5"/>
    <s v="E63"/>
    <x v="0"/>
    <x v="0"/>
    <b v="0"/>
    <x v="6"/>
    <x v="3"/>
  </r>
  <r>
    <n v="464"/>
    <x v="2"/>
    <s v="Milling, Mr. Jacob Christian"/>
    <x v="0"/>
    <x v="76"/>
    <x v="1"/>
    <x v="0"/>
    <x v="393"/>
    <n v="13"/>
    <m/>
    <x v="0"/>
    <x v="0"/>
    <b v="0"/>
    <x v="6"/>
    <x v="3"/>
  </r>
  <r>
    <n v="465"/>
    <x v="0"/>
    <s v="Maisner, Mr. Simon"/>
    <x v="0"/>
    <x v="4"/>
    <x v="1"/>
    <x v="0"/>
    <x v="394"/>
    <n v="8.0500000000000007"/>
    <m/>
    <x v="0"/>
    <x v="0"/>
    <b v="1"/>
    <x v="2"/>
    <x v="0"/>
  </r>
  <r>
    <n v="466"/>
    <x v="0"/>
    <s v="Goncalves, Mr. Manuel Estanslas"/>
    <x v="0"/>
    <x v="1"/>
    <x v="1"/>
    <x v="0"/>
    <x v="395"/>
    <n v="7.05"/>
    <m/>
    <x v="0"/>
    <x v="0"/>
    <b v="0"/>
    <x v="1"/>
    <x v="10"/>
  </r>
  <r>
    <n v="467"/>
    <x v="2"/>
    <s v="Campbell, Mr. William"/>
    <x v="0"/>
    <x v="4"/>
    <x v="1"/>
    <x v="0"/>
    <x v="247"/>
    <n v="0"/>
    <m/>
    <x v="0"/>
    <x v="0"/>
    <b v="1"/>
    <x v="2"/>
    <x v="3"/>
  </r>
  <r>
    <n v="468"/>
    <x v="1"/>
    <s v="Smart, Mr. John Montgomery"/>
    <x v="0"/>
    <x v="60"/>
    <x v="1"/>
    <x v="0"/>
    <x v="396"/>
    <n v="26.55"/>
    <m/>
    <x v="0"/>
    <x v="0"/>
    <b v="0"/>
    <x v="3"/>
    <x v="3"/>
  </r>
  <r>
    <n v="469"/>
    <x v="0"/>
    <s v="Scanlan, Mr. James"/>
    <x v="0"/>
    <x v="4"/>
    <x v="1"/>
    <x v="0"/>
    <x v="397"/>
    <n v="7.7249999999999996"/>
    <m/>
    <x v="2"/>
    <x v="0"/>
    <b v="1"/>
    <x v="2"/>
    <x v="3"/>
  </r>
  <r>
    <n v="470"/>
    <x v="0"/>
    <s v="Baclini, Miss. Helene Barbara"/>
    <x v="1"/>
    <x v="77"/>
    <x v="4"/>
    <x v="1"/>
    <x v="379"/>
    <n v="19.258299999999998"/>
    <m/>
    <x v="1"/>
    <x v="1"/>
    <b v="0"/>
    <x v="4"/>
    <x v="3"/>
  </r>
  <r>
    <n v="471"/>
    <x v="0"/>
    <s v="Keefe, Mr. Arthur"/>
    <x v="0"/>
    <x v="4"/>
    <x v="1"/>
    <x v="0"/>
    <x v="398"/>
    <n v="7.25"/>
    <m/>
    <x v="0"/>
    <x v="0"/>
    <b v="1"/>
    <x v="2"/>
    <x v="3"/>
  </r>
  <r>
    <n v="472"/>
    <x v="0"/>
    <s v="Cacic, Mr. Luka"/>
    <x v="0"/>
    <x v="1"/>
    <x v="1"/>
    <x v="0"/>
    <x v="399"/>
    <n v="8.6624999999999996"/>
    <m/>
    <x v="0"/>
    <x v="0"/>
    <b v="0"/>
    <x v="1"/>
    <x v="3"/>
  </r>
  <r>
    <n v="473"/>
    <x v="2"/>
    <s v="West, Mrs. Edwy Arthur (Ada Mary Worth)"/>
    <x v="1"/>
    <x v="40"/>
    <x v="0"/>
    <x v="2"/>
    <x v="57"/>
    <n v="27.75"/>
    <m/>
    <x v="0"/>
    <x v="1"/>
    <b v="0"/>
    <x v="1"/>
    <x v="5"/>
  </r>
  <r>
    <n v="474"/>
    <x v="2"/>
    <s v="Jerwan, Mrs. Amin S (Marie Marthe Thuillard)"/>
    <x v="1"/>
    <x v="41"/>
    <x v="1"/>
    <x v="0"/>
    <x v="400"/>
    <n v="13.791700000000001"/>
    <s v="D"/>
    <x v="1"/>
    <x v="1"/>
    <b v="0"/>
    <x v="0"/>
    <x v="6"/>
  </r>
  <r>
    <n v="475"/>
    <x v="0"/>
    <s v="Strandberg, Miss. Ida Sofia"/>
    <x v="1"/>
    <x v="0"/>
    <x v="1"/>
    <x v="0"/>
    <x v="401"/>
    <n v="9.8375000000000004"/>
    <m/>
    <x v="0"/>
    <x v="0"/>
    <b v="0"/>
    <x v="0"/>
    <x v="3"/>
  </r>
  <r>
    <n v="476"/>
    <x v="1"/>
    <s v="Clifford, Mr. George Quincy"/>
    <x v="0"/>
    <x v="4"/>
    <x v="1"/>
    <x v="0"/>
    <x v="107"/>
    <n v="52"/>
    <s v="A14"/>
    <x v="0"/>
    <x v="0"/>
    <b v="1"/>
    <x v="2"/>
    <x v="3"/>
  </r>
  <r>
    <n v="477"/>
    <x v="2"/>
    <s v="Renouf, Mr. Peter Henry"/>
    <x v="0"/>
    <x v="15"/>
    <x v="0"/>
    <x v="0"/>
    <x v="402"/>
    <n v="21"/>
    <m/>
    <x v="0"/>
    <x v="0"/>
    <b v="0"/>
    <x v="1"/>
    <x v="3"/>
  </r>
  <r>
    <n v="478"/>
    <x v="0"/>
    <s v="Braund, Mr. Lewis Richard"/>
    <x v="0"/>
    <x v="28"/>
    <x v="0"/>
    <x v="0"/>
    <x v="403"/>
    <n v="7.0457999999999998"/>
    <m/>
    <x v="0"/>
    <x v="0"/>
    <b v="0"/>
    <x v="0"/>
    <x v="3"/>
  </r>
  <r>
    <n v="479"/>
    <x v="0"/>
    <s v="Karlsson, Mr. Nils August"/>
    <x v="0"/>
    <x v="0"/>
    <x v="1"/>
    <x v="0"/>
    <x v="404"/>
    <n v="7.5208000000000004"/>
    <m/>
    <x v="0"/>
    <x v="0"/>
    <b v="0"/>
    <x v="0"/>
    <x v="3"/>
  </r>
  <r>
    <n v="480"/>
    <x v="0"/>
    <s v="Hirvonen, Miss. Hildur E"/>
    <x v="1"/>
    <x v="6"/>
    <x v="1"/>
    <x v="1"/>
    <x v="405"/>
    <n v="12.2875"/>
    <m/>
    <x v="0"/>
    <x v="1"/>
    <b v="0"/>
    <x v="4"/>
    <x v="3"/>
  </r>
  <r>
    <n v="481"/>
    <x v="0"/>
    <s v="Goodwin, Master. Harold Victor"/>
    <x v="0"/>
    <x v="52"/>
    <x v="5"/>
    <x v="2"/>
    <x v="58"/>
    <n v="46.9"/>
    <m/>
    <x v="0"/>
    <x v="0"/>
    <b v="0"/>
    <x v="4"/>
    <x v="5"/>
  </r>
  <r>
    <n v="482"/>
    <x v="2"/>
    <s v="Frost, Mr. Anthony Wood &quot;Archie&quot;"/>
    <x v="0"/>
    <x v="4"/>
    <x v="1"/>
    <x v="0"/>
    <x v="406"/>
    <n v="0"/>
    <m/>
    <x v="0"/>
    <x v="0"/>
    <b v="1"/>
    <x v="2"/>
    <x v="3"/>
  </r>
  <r>
    <n v="483"/>
    <x v="0"/>
    <s v="Rouse, Mr. Richard Henry"/>
    <x v="0"/>
    <x v="61"/>
    <x v="1"/>
    <x v="0"/>
    <x v="407"/>
    <n v="8.0500000000000007"/>
    <m/>
    <x v="0"/>
    <x v="0"/>
    <b v="0"/>
    <x v="3"/>
    <x v="0"/>
  </r>
  <r>
    <n v="484"/>
    <x v="0"/>
    <s v="Turkula, Mrs. (Hedwig)"/>
    <x v="1"/>
    <x v="68"/>
    <x v="1"/>
    <x v="0"/>
    <x v="408"/>
    <n v="9.5875000000000004"/>
    <m/>
    <x v="0"/>
    <x v="1"/>
    <b v="0"/>
    <x v="7"/>
    <x v="3"/>
  </r>
  <r>
    <n v="485"/>
    <x v="1"/>
    <s v="Bishop, Mr. Dickinson H"/>
    <x v="0"/>
    <x v="37"/>
    <x v="0"/>
    <x v="0"/>
    <x v="260"/>
    <n v="91.0792"/>
    <s v="B49"/>
    <x v="1"/>
    <x v="1"/>
    <b v="0"/>
    <x v="0"/>
    <x v="3"/>
  </r>
  <r>
    <n v="486"/>
    <x v="0"/>
    <s v="Lefebre, Miss. Jeannie"/>
    <x v="1"/>
    <x v="4"/>
    <x v="2"/>
    <x v="1"/>
    <x v="160"/>
    <n v="25.466699999999999"/>
    <m/>
    <x v="0"/>
    <x v="0"/>
    <b v="1"/>
    <x v="2"/>
    <x v="3"/>
  </r>
  <r>
    <n v="487"/>
    <x v="1"/>
    <s v="Hoyt, Mrs. Frederick Maxfield (Jane Anne Forby)"/>
    <x v="1"/>
    <x v="3"/>
    <x v="0"/>
    <x v="0"/>
    <x v="202"/>
    <n v="90"/>
    <s v="C93"/>
    <x v="0"/>
    <x v="1"/>
    <b v="0"/>
    <x v="1"/>
    <x v="3"/>
  </r>
  <r>
    <n v="488"/>
    <x v="1"/>
    <s v="Kent, Mr. Edward Austin"/>
    <x v="0"/>
    <x v="10"/>
    <x v="1"/>
    <x v="0"/>
    <x v="409"/>
    <n v="29.7"/>
    <s v="B37"/>
    <x v="1"/>
    <x v="0"/>
    <b v="0"/>
    <x v="3"/>
    <x v="3"/>
  </r>
  <r>
    <n v="489"/>
    <x v="0"/>
    <s v="Somerton, Mr. Francis William"/>
    <x v="0"/>
    <x v="39"/>
    <x v="1"/>
    <x v="0"/>
    <x v="410"/>
    <n v="8.0500000000000007"/>
    <m/>
    <x v="0"/>
    <x v="0"/>
    <b v="0"/>
    <x v="1"/>
    <x v="0"/>
  </r>
  <r>
    <n v="490"/>
    <x v="0"/>
    <s v="Coutts, Master. Eden Leslie &quot;Neville&quot;"/>
    <x v="0"/>
    <x v="52"/>
    <x v="0"/>
    <x v="1"/>
    <x v="302"/>
    <n v="15.9"/>
    <m/>
    <x v="0"/>
    <x v="1"/>
    <b v="0"/>
    <x v="4"/>
    <x v="5"/>
  </r>
  <r>
    <n v="491"/>
    <x v="0"/>
    <s v="Hagland, Mr. Konrad Mathias Reiersen"/>
    <x v="0"/>
    <x v="4"/>
    <x v="0"/>
    <x v="0"/>
    <x v="411"/>
    <n v="19.966699999999999"/>
    <m/>
    <x v="0"/>
    <x v="0"/>
    <b v="1"/>
    <x v="2"/>
    <x v="3"/>
  </r>
  <r>
    <n v="492"/>
    <x v="0"/>
    <s v="Windelov, Mr. Einar"/>
    <x v="0"/>
    <x v="23"/>
    <x v="1"/>
    <x v="0"/>
    <x v="412"/>
    <n v="7.25"/>
    <m/>
    <x v="0"/>
    <x v="0"/>
    <b v="0"/>
    <x v="0"/>
    <x v="10"/>
  </r>
  <r>
    <n v="493"/>
    <x v="1"/>
    <s v="Molson, Mr. Harry Markland"/>
    <x v="0"/>
    <x v="13"/>
    <x v="1"/>
    <x v="0"/>
    <x v="413"/>
    <n v="30.5"/>
    <s v="C30"/>
    <x v="0"/>
    <x v="0"/>
    <b v="0"/>
    <x v="3"/>
    <x v="3"/>
  </r>
  <r>
    <n v="494"/>
    <x v="1"/>
    <s v="Artagaveytia, Mr. Ramon"/>
    <x v="0"/>
    <x v="45"/>
    <x v="1"/>
    <x v="0"/>
    <x v="414"/>
    <n v="49.504199999999997"/>
    <m/>
    <x v="1"/>
    <x v="0"/>
    <b v="0"/>
    <x v="8"/>
    <x v="1"/>
  </r>
  <r>
    <n v="495"/>
    <x v="0"/>
    <s v="Stanley, Mr. Edward Roland"/>
    <x v="0"/>
    <x v="23"/>
    <x v="1"/>
    <x v="0"/>
    <x v="415"/>
    <n v="8.0500000000000007"/>
    <m/>
    <x v="0"/>
    <x v="0"/>
    <b v="0"/>
    <x v="0"/>
    <x v="0"/>
  </r>
  <r>
    <n v="496"/>
    <x v="0"/>
    <s v="Yousseff, Mr. Gerious"/>
    <x v="0"/>
    <x v="4"/>
    <x v="1"/>
    <x v="0"/>
    <x v="111"/>
    <n v="14.458299999999999"/>
    <m/>
    <x v="1"/>
    <x v="0"/>
    <b v="1"/>
    <x v="2"/>
    <x v="3"/>
  </r>
  <r>
    <n v="497"/>
    <x v="1"/>
    <s v="Eustis, Miss. Elizabeth Mussey"/>
    <x v="1"/>
    <x v="5"/>
    <x v="0"/>
    <x v="0"/>
    <x v="416"/>
    <n v="78.2667"/>
    <s v="D20"/>
    <x v="1"/>
    <x v="1"/>
    <b v="0"/>
    <x v="3"/>
    <x v="3"/>
  </r>
  <r>
    <n v="498"/>
    <x v="0"/>
    <s v="Shellard, Mr. Frederick William"/>
    <x v="0"/>
    <x v="4"/>
    <x v="1"/>
    <x v="0"/>
    <x v="417"/>
    <n v="15.1"/>
    <m/>
    <x v="0"/>
    <x v="0"/>
    <b v="1"/>
    <x v="2"/>
    <x v="5"/>
  </r>
  <r>
    <n v="499"/>
    <x v="1"/>
    <s v="Allison, Mrs. Hudson J C (Bessie Waldo Daniels)"/>
    <x v="1"/>
    <x v="37"/>
    <x v="0"/>
    <x v="2"/>
    <x v="266"/>
    <n v="151.55000000000001"/>
    <s v="C22 C26"/>
    <x v="0"/>
    <x v="0"/>
    <b v="0"/>
    <x v="0"/>
    <x v="3"/>
  </r>
  <r>
    <n v="500"/>
    <x v="0"/>
    <s v="Svensson, Mr. Olof"/>
    <x v="0"/>
    <x v="42"/>
    <x v="1"/>
    <x v="0"/>
    <x v="418"/>
    <n v="7.7957999999999998"/>
    <m/>
    <x v="0"/>
    <x v="0"/>
    <b v="0"/>
    <x v="0"/>
    <x v="3"/>
  </r>
  <r>
    <n v="501"/>
    <x v="0"/>
    <s v="Calic, Mr. Petar"/>
    <x v="0"/>
    <x v="34"/>
    <x v="1"/>
    <x v="0"/>
    <x v="419"/>
    <n v="8.6624999999999996"/>
    <m/>
    <x v="0"/>
    <x v="0"/>
    <b v="0"/>
    <x v="5"/>
    <x v="3"/>
  </r>
  <r>
    <n v="502"/>
    <x v="0"/>
    <s v="Canavan, Miss. Mary"/>
    <x v="1"/>
    <x v="23"/>
    <x v="1"/>
    <x v="0"/>
    <x v="420"/>
    <n v="7.75"/>
    <m/>
    <x v="2"/>
    <x v="0"/>
    <b v="0"/>
    <x v="0"/>
    <x v="3"/>
  </r>
  <r>
    <n v="503"/>
    <x v="0"/>
    <s v="O'Sullivan, Miss. Bridget Mary"/>
    <x v="1"/>
    <x v="4"/>
    <x v="1"/>
    <x v="0"/>
    <x v="421"/>
    <n v="7.6292"/>
    <m/>
    <x v="2"/>
    <x v="0"/>
    <b v="1"/>
    <x v="2"/>
    <x v="3"/>
  </r>
  <r>
    <n v="504"/>
    <x v="0"/>
    <s v="Laitinen, Miss. Kristina Sofia"/>
    <x v="1"/>
    <x v="46"/>
    <x v="1"/>
    <x v="0"/>
    <x v="422"/>
    <n v="9.5875000000000004"/>
    <m/>
    <x v="0"/>
    <x v="0"/>
    <b v="0"/>
    <x v="1"/>
    <x v="3"/>
  </r>
  <r>
    <n v="505"/>
    <x v="1"/>
    <s v="Maioni, Miss. Roberta"/>
    <x v="1"/>
    <x v="36"/>
    <x v="1"/>
    <x v="0"/>
    <x v="230"/>
    <n v="86.5"/>
    <s v="B79"/>
    <x v="0"/>
    <x v="1"/>
    <b v="0"/>
    <x v="5"/>
    <x v="3"/>
  </r>
  <r>
    <n v="506"/>
    <x v="1"/>
    <s v="Penasco y Castellana, Mr. Victor de Satode"/>
    <x v="0"/>
    <x v="24"/>
    <x v="0"/>
    <x v="0"/>
    <x v="273"/>
    <n v="108.9"/>
    <s v="C65"/>
    <x v="1"/>
    <x v="0"/>
    <b v="0"/>
    <x v="5"/>
    <x v="1"/>
  </r>
  <r>
    <n v="507"/>
    <x v="2"/>
    <s v="Quick, Mrs. Frederick Charles (Jane Richards)"/>
    <x v="1"/>
    <x v="40"/>
    <x v="1"/>
    <x v="2"/>
    <x v="423"/>
    <n v="26"/>
    <m/>
    <x v="0"/>
    <x v="1"/>
    <b v="0"/>
    <x v="1"/>
    <x v="3"/>
  </r>
  <r>
    <n v="508"/>
    <x v="1"/>
    <s v="Bradley, Mr. George (&quot;George Arthur Brayton&quot;)"/>
    <x v="0"/>
    <x v="4"/>
    <x v="1"/>
    <x v="0"/>
    <x v="424"/>
    <n v="26.55"/>
    <m/>
    <x v="0"/>
    <x v="1"/>
    <b v="1"/>
    <x v="2"/>
    <x v="3"/>
  </r>
  <r>
    <n v="509"/>
    <x v="0"/>
    <s v="Olsen, Mr. Henry Margido"/>
    <x v="0"/>
    <x v="17"/>
    <x v="1"/>
    <x v="0"/>
    <x v="425"/>
    <n v="22.524999999999999"/>
    <m/>
    <x v="0"/>
    <x v="0"/>
    <b v="0"/>
    <x v="0"/>
    <x v="11"/>
  </r>
  <r>
    <n v="510"/>
    <x v="0"/>
    <s v="Lang, Mr. Fang"/>
    <x v="0"/>
    <x v="2"/>
    <x v="1"/>
    <x v="0"/>
    <x v="72"/>
    <n v="56.495800000000003"/>
    <m/>
    <x v="0"/>
    <x v="1"/>
    <b v="0"/>
    <x v="0"/>
    <x v="3"/>
  </r>
  <r>
    <n v="511"/>
    <x v="0"/>
    <s v="Daly, Mr. Eugene Patrick"/>
    <x v="0"/>
    <x v="28"/>
    <x v="1"/>
    <x v="0"/>
    <x v="426"/>
    <n v="7.75"/>
    <m/>
    <x v="2"/>
    <x v="1"/>
    <b v="0"/>
    <x v="0"/>
    <x v="3"/>
  </r>
  <r>
    <n v="512"/>
    <x v="0"/>
    <s v="Webber, Mr. James"/>
    <x v="0"/>
    <x v="4"/>
    <x v="1"/>
    <x v="0"/>
    <x v="427"/>
    <n v="8.0500000000000007"/>
    <m/>
    <x v="0"/>
    <x v="0"/>
    <b v="1"/>
    <x v="2"/>
    <x v="10"/>
  </r>
  <r>
    <n v="513"/>
    <x v="1"/>
    <s v="McGough, Mr. James Robert"/>
    <x v="0"/>
    <x v="62"/>
    <x v="1"/>
    <x v="0"/>
    <x v="428"/>
    <n v="26.287500000000001"/>
    <s v="E25"/>
    <x v="0"/>
    <x v="1"/>
    <b v="0"/>
    <x v="1"/>
    <x v="1"/>
  </r>
  <r>
    <n v="514"/>
    <x v="1"/>
    <s v="Rothschild, Mrs. Martin (Elizabeth L. Barrett)"/>
    <x v="1"/>
    <x v="5"/>
    <x v="0"/>
    <x v="0"/>
    <x v="429"/>
    <n v="59.4"/>
    <m/>
    <x v="1"/>
    <x v="1"/>
    <b v="0"/>
    <x v="3"/>
    <x v="1"/>
  </r>
  <r>
    <n v="515"/>
    <x v="0"/>
    <s v="Coleff, Mr. Satio"/>
    <x v="0"/>
    <x v="42"/>
    <x v="1"/>
    <x v="0"/>
    <x v="430"/>
    <n v="7.4958"/>
    <m/>
    <x v="0"/>
    <x v="0"/>
    <b v="0"/>
    <x v="0"/>
    <x v="3"/>
  </r>
  <r>
    <n v="516"/>
    <x v="1"/>
    <s v="Walker, Mr. William Anderson"/>
    <x v="0"/>
    <x v="47"/>
    <x v="1"/>
    <x v="0"/>
    <x v="431"/>
    <n v="34.020800000000001"/>
    <s v="D46"/>
    <x v="0"/>
    <x v="0"/>
    <b v="0"/>
    <x v="6"/>
    <x v="3"/>
  </r>
  <r>
    <n v="517"/>
    <x v="2"/>
    <s v="Lemore, Mrs. (Amelia Milley)"/>
    <x v="1"/>
    <x v="15"/>
    <x v="1"/>
    <x v="0"/>
    <x v="432"/>
    <n v="10.5"/>
    <s v="F33"/>
    <x v="0"/>
    <x v="1"/>
    <b v="0"/>
    <x v="1"/>
    <x v="5"/>
  </r>
  <r>
    <n v="518"/>
    <x v="0"/>
    <s v="Ryan, Mr. Patrick"/>
    <x v="0"/>
    <x v="4"/>
    <x v="1"/>
    <x v="0"/>
    <x v="106"/>
    <n v="24.15"/>
    <m/>
    <x v="2"/>
    <x v="0"/>
    <b v="1"/>
    <x v="2"/>
    <x v="3"/>
  </r>
  <r>
    <n v="519"/>
    <x v="2"/>
    <s v="Angle, Mrs. William A (Florence &quot;Mary&quot; Agnes Hughes)"/>
    <x v="1"/>
    <x v="62"/>
    <x v="0"/>
    <x v="0"/>
    <x v="433"/>
    <n v="26"/>
    <m/>
    <x v="0"/>
    <x v="1"/>
    <b v="0"/>
    <x v="1"/>
    <x v="3"/>
  </r>
  <r>
    <n v="520"/>
    <x v="0"/>
    <s v="Pavlovic, Mr. Stefo"/>
    <x v="0"/>
    <x v="35"/>
    <x v="1"/>
    <x v="0"/>
    <x v="434"/>
    <n v="7.8958000000000004"/>
    <m/>
    <x v="0"/>
    <x v="0"/>
    <b v="0"/>
    <x v="1"/>
    <x v="3"/>
  </r>
  <r>
    <n v="521"/>
    <x v="1"/>
    <s v="Perreault, Miss. Anne"/>
    <x v="1"/>
    <x v="39"/>
    <x v="1"/>
    <x v="0"/>
    <x v="435"/>
    <n v="93.5"/>
    <s v="B73"/>
    <x v="0"/>
    <x v="1"/>
    <b v="0"/>
    <x v="1"/>
    <x v="3"/>
  </r>
  <r>
    <n v="522"/>
    <x v="0"/>
    <s v="Vovk, Mr. Janko"/>
    <x v="0"/>
    <x v="0"/>
    <x v="1"/>
    <x v="0"/>
    <x v="436"/>
    <n v="7.8958000000000004"/>
    <m/>
    <x v="0"/>
    <x v="0"/>
    <b v="0"/>
    <x v="0"/>
    <x v="3"/>
  </r>
  <r>
    <n v="523"/>
    <x v="0"/>
    <s v="Lahoud, Mr. Sarkis"/>
    <x v="0"/>
    <x v="4"/>
    <x v="1"/>
    <x v="0"/>
    <x v="437"/>
    <n v="7.2249999999999996"/>
    <m/>
    <x v="1"/>
    <x v="0"/>
    <b v="1"/>
    <x v="2"/>
    <x v="3"/>
  </r>
  <r>
    <n v="524"/>
    <x v="1"/>
    <s v="Hippach, Mrs. Louis Albert (Ida Sophia Fischer)"/>
    <x v="1"/>
    <x v="57"/>
    <x v="1"/>
    <x v="1"/>
    <x v="290"/>
    <n v="57.979199999999999"/>
    <s v="B18"/>
    <x v="1"/>
    <x v="1"/>
    <b v="0"/>
    <x v="6"/>
    <x v="3"/>
  </r>
  <r>
    <n v="525"/>
    <x v="0"/>
    <s v="Kassem, Mr. Fared"/>
    <x v="0"/>
    <x v="4"/>
    <x v="1"/>
    <x v="0"/>
    <x v="438"/>
    <n v="7.2291999999999996"/>
    <m/>
    <x v="1"/>
    <x v="0"/>
    <b v="1"/>
    <x v="2"/>
    <x v="3"/>
  </r>
  <r>
    <n v="526"/>
    <x v="0"/>
    <s v="Farrell, Mr. James"/>
    <x v="0"/>
    <x v="56"/>
    <x v="1"/>
    <x v="0"/>
    <x v="439"/>
    <n v="7.75"/>
    <m/>
    <x v="2"/>
    <x v="0"/>
    <b v="0"/>
    <x v="6"/>
    <x v="3"/>
  </r>
  <r>
    <n v="527"/>
    <x v="2"/>
    <s v="Ridsdale, Miss. Lucy"/>
    <x v="1"/>
    <x v="61"/>
    <x v="1"/>
    <x v="0"/>
    <x v="440"/>
    <n v="10.5"/>
    <m/>
    <x v="0"/>
    <x v="1"/>
    <b v="0"/>
    <x v="3"/>
    <x v="9"/>
  </r>
  <r>
    <n v="528"/>
    <x v="1"/>
    <s v="Farthing, Mr. John"/>
    <x v="0"/>
    <x v="4"/>
    <x v="1"/>
    <x v="0"/>
    <x v="441"/>
    <n v="221.7792"/>
    <s v="C95"/>
    <x v="0"/>
    <x v="0"/>
    <b v="1"/>
    <x v="2"/>
    <x v="1"/>
  </r>
  <r>
    <n v="529"/>
    <x v="0"/>
    <s v="Salonen, Mr. Johan Werner"/>
    <x v="0"/>
    <x v="12"/>
    <x v="1"/>
    <x v="0"/>
    <x v="442"/>
    <n v="7.9249999999999998"/>
    <m/>
    <x v="0"/>
    <x v="0"/>
    <b v="0"/>
    <x v="1"/>
    <x v="3"/>
  </r>
  <r>
    <n v="530"/>
    <x v="2"/>
    <s v="Hocking, Mr. Richard George"/>
    <x v="0"/>
    <x v="41"/>
    <x v="4"/>
    <x v="1"/>
    <x v="443"/>
    <n v="11.5"/>
    <m/>
    <x v="0"/>
    <x v="0"/>
    <b v="0"/>
    <x v="0"/>
    <x v="3"/>
  </r>
  <r>
    <n v="531"/>
    <x v="2"/>
    <s v="Quick, Miss. Phyllis May"/>
    <x v="1"/>
    <x v="6"/>
    <x v="0"/>
    <x v="1"/>
    <x v="423"/>
    <n v="26"/>
    <m/>
    <x v="0"/>
    <x v="1"/>
    <b v="0"/>
    <x v="4"/>
    <x v="3"/>
  </r>
  <r>
    <n v="532"/>
    <x v="0"/>
    <s v="Toufik, Mr. Nakli"/>
    <x v="0"/>
    <x v="4"/>
    <x v="1"/>
    <x v="0"/>
    <x v="444"/>
    <n v="7.2291999999999996"/>
    <m/>
    <x v="1"/>
    <x v="0"/>
    <b v="1"/>
    <x v="2"/>
    <x v="3"/>
  </r>
  <r>
    <n v="533"/>
    <x v="0"/>
    <s v="Elias, Mr. Joseph Jr"/>
    <x v="0"/>
    <x v="34"/>
    <x v="0"/>
    <x v="1"/>
    <x v="445"/>
    <n v="7.2291999999999996"/>
    <m/>
    <x v="1"/>
    <x v="0"/>
    <b v="0"/>
    <x v="5"/>
    <x v="3"/>
  </r>
  <r>
    <n v="534"/>
    <x v="0"/>
    <s v="Peter, Mrs. Catherine (Catherine Rizk)"/>
    <x v="1"/>
    <x v="4"/>
    <x v="1"/>
    <x v="2"/>
    <x v="119"/>
    <n v="22.3583"/>
    <m/>
    <x v="1"/>
    <x v="1"/>
    <b v="1"/>
    <x v="2"/>
    <x v="3"/>
  </r>
  <r>
    <n v="535"/>
    <x v="0"/>
    <s v="Cacic, Miss. Marija"/>
    <x v="1"/>
    <x v="39"/>
    <x v="1"/>
    <x v="0"/>
    <x v="446"/>
    <n v="8.6624999999999996"/>
    <m/>
    <x v="0"/>
    <x v="0"/>
    <b v="0"/>
    <x v="1"/>
    <x v="3"/>
  </r>
  <r>
    <n v="536"/>
    <x v="2"/>
    <s v="Hart, Miss. Eva Miriam"/>
    <x v="1"/>
    <x v="26"/>
    <x v="1"/>
    <x v="2"/>
    <x v="280"/>
    <n v="26.25"/>
    <m/>
    <x v="0"/>
    <x v="1"/>
    <b v="0"/>
    <x v="4"/>
    <x v="12"/>
  </r>
  <r>
    <n v="537"/>
    <x v="1"/>
    <s v="Butt, Major. Archibald Willingham"/>
    <x v="0"/>
    <x v="33"/>
    <x v="1"/>
    <x v="0"/>
    <x v="447"/>
    <n v="26.55"/>
    <s v="B38"/>
    <x v="0"/>
    <x v="0"/>
    <b v="0"/>
    <x v="6"/>
    <x v="3"/>
  </r>
  <r>
    <n v="538"/>
    <x v="1"/>
    <s v="LeRoy, Miss. Bertha"/>
    <x v="1"/>
    <x v="39"/>
    <x v="1"/>
    <x v="0"/>
    <x v="448"/>
    <n v="106.425"/>
    <m/>
    <x v="1"/>
    <x v="1"/>
    <b v="0"/>
    <x v="1"/>
    <x v="1"/>
  </r>
  <r>
    <n v="539"/>
    <x v="0"/>
    <s v="Risien, Mr. Samuel Beard"/>
    <x v="0"/>
    <x v="4"/>
    <x v="1"/>
    <x v="0"/>
    <x v="449"/>
    <n v="14.5"/>
    <m/>
    <x v="0"/>
    <x v="0"/>
    <b v="1"/>
    <x v="2"/>
    <x v="3"/>
  </r>
  <r>
    <n v="540"/>
    <x v="1"/>
    <s v="Frolicher, Miss. Hedwig Margaritha"/>
    <x v="1"/>
    <x v="0"/>
    <x v="1"/>
    <x v="2"/>
    <x v="450"/>
    <n v="49.5"/>
    <s v="B39"/>
    <x v="1"/>
    <x v="1"/>
    <b v="0"/>
    <x v="0"/>
    <x v="3"/>
  </r>
  <r>
    <n v="541"/>
    <x v="1"/>
    <s v="Crosby, Miss. Harriet R"/>
    <x v="1"/>
    <x v="62"/>
    <x v="1"/>
    <x v="2"/>
    <x v="451"/>
    <n v="71"/>
    <s v="B22"/>
    <x v="0"/>
    <x v="1"/>
    <b v="0"/>
    <x v="1"/>
    <x v="9"/>
  </r>
  <r>
    <n v="542"/>
    <x v="0"/>
    <s v="Andersson, Miss. Ingeborg Constanzia"/>
    <x v="1"/>
    <x v="52"/>
    <x v="3"/>
    <x v="2"/>
    <x v="13"/>
    <n v="31.274999999999999"/>
    <m/>
    <x v="0"/>
    <x v="0"/>
    <b v="0"/>
    <x v="4"/>
    <x v="3"/>
  </r>
  <r>
    <n v="543"/>
    <x v="0"/>
    <s v="Andersson, Miss. Sigrid Elisabeth"/>
    <x v="1"/>
    <x v="32"/>
    <x v="3"/>
    <x v="2"/>
    <x v="13"/>
    <n v="31.274999999999999"/>
    <m/>
    <x v="0"/>
    <x v="0"/>
    <b v="0"/>
    <x v="5"/>
    <x v="3"/>
  </r>
  <r>
    <n v="544"/>
    <x v="2"/>
    <s v="Beane, Mr. Edward"/>
    <x v="0"/>
    <x v="35"/>
    <x v="0"/>
    <x v="0"/>
    <x v="452"/>
    <n v="26"/>
    <m/>
    <x v="0"/>
    <x v="1"/>
    <b v="0"/>
    <x v="1"/>
    <x v="3"/>
  </r>
  <r>
    <n v="545"/>
    <x v="1"/>
    <s v="Douglas, Mr. Walter Donald"/>
    <x v="0"/>
    <x v="61"/>
    <x v="0"/>
    <x v="0"/>
    <x v="448"/>
    <n v="106.425"/>
    <s v="C86"/>
    <x v="1"/>
    <x v="0"/>
    <b v="0"/>
    <x v="3"/>
    <x v="1"/>
  </r>
  <r>
    <n v="546"/>
    <x v="1"/>
    <s v="Nicholson, Mr. Arthur Ernest"/>
    <x v="0"/>
    <x v="74"/>
    <x v="1"/>
    <x v="0"/>
    <x v="453"/>
    <n v="26"/>
    <m/>
    <x v="0"/>
    <x v="0"/>
    <b v="0"/>
    <x v="7"/>
    <x v="3"/>
  </r>
  <r>
    <n v="547"/>
    <x v="2"/>
    <s v="Beane, Mrs. Edward (Ethel Clarke)"/>
    <x v="1"/>
    <x v="19"/>
    <x v="0"/>
    <x v="0"/>
    <x v="452"/>
    <n v="26"/>
    <m/>
    <x v="0"/>
    <x v="1"/>
    <b v="0"/>
    <x v="5"/>
    <x v="3"/>
  </r>
  <r>
    <n v="548"/>
    <x v="2"/>
    <s v="Padro y Manent, Mr. Julian"/>
    <x v="0"/>
    <x v="4"/>
    <x v="1"/>
    <x v="0"/>
    <x v="454"/>
    <n v="13.862500000000001"/>
    <m/>
    <x v="1"/>
    <x v="1"/>
    <b v="1"/>
    <x v="2"/>
    <x v="6"/>
  </r>
  <r>
    <n v="549"/>
    <x v="0"/>
    <s v="Goldsmith, Mr. Frank John"/>
    <x v="0"/>
    <x v="40"/>
    <x v="0"/>
    <x v="1"/>
    <x v="153"/>
    <n v="20.524999999999999"/>
    <m/>
    <x v="0"/>
    <x v="0"/>
    <b v="0"/>
    <x v="1"/>
    <x v="3"/>
  </r>
  <r>
    <n v="550"/>
    <x v="2"/>
    <s v="Davies, Master. John Morgan Jr"/>
    <x v="0"/>
    <x v="18"/>
    <x v="0"/>
    <x v="1"/>
    <x v="135"/>
    <n v="36.75"/>
    <m/>
    <x v="0"/>
    <x v="1"/>
    <b v="0"/>
    <x v="4"/>
    <x v="5"/>
  </r>
  <r>
    <n v="551"/>
    <x v="1"/>
    <s v="Thayer, Mr. John Borland Jr"/>
    <x v="0"/>
    <x v="34"/>
    <x v="1"/>
    <x v="2"/>
    <x v="272"/>
    <n v="110.88330000000001"/>
    <s v="C70"/>
    <x v="1"/>
    <x v="1"/>
    <b v="0"/>
    <x v="5"/>
    <x v="3"/>
  </r>
  <r>
    <n v="552"/>
    <x v="2"/>
    <s v="Sharp, Mr. Percival James R"/>
    <x v="0"/>
    <x v="7"/>
    <x v="1"/>
    <x v="0"/>
    <x v="455"/>
    <n v="26"/>
    <m/>
    <x v="0"/>
    <x v="0"/>
    <b v="0"/>
    <x v="0"/>
    <x v="3"/>
  </r>
  <r>
    <n v="553"/>
    <x v="0"/>
    <s v="O'Brien, Mr. Timothy"/>
    <x v="0"/>
    <x v="4"/>
    <x v="1"/>
    <x v="0"/>
    <x v="456"/>
    <n v="7.8292000000000002"/>
    <m/>
    <x v="2"/>
    <x v="0"/>
    <b v="1"/>
    <x v="2"/>
    <x v="3"/>
  </r>
  <r>
    <n v="554"/>
    <x v="0"/>
    <s v="Leeni, Mr. Fahim (&quot;Philip Zenni&quot;)"/>
    <x v="0"/>
    <x v="0"/>
    <x v="1"/>
    <x v="0"/>
    <x v="457"/>
    <n v="7.2249999999999996"/>
    <m/>
    <x v="1"/>
    <x v="1"/>
    <b v="0"/>
    <x v="0"/>
    <x v="3"/>
  </r>
  <r>
    <n v="555"/>
    <x v="0"/>
    <s v="Ohman, Miss. Velin"/>
    <x v="1"/>
    <x v="0"/>
    <x v="1"/>
    <x v="0"/>
    <x v="458"/>
    <n v="7.7750000000000004"/>
    <m/>
    <x v="0"/>
    <x v="1"/>
    <b v="0"/>
    <x v="0"/>
    <x v="3"/>
  </r>
  <r>
    <n v="556"/>
    <x v="1"/>
    <s v="Wright, Mr. George"/>
    <x v="0"/>
    <x v="65"/>
    <x v="1"/>
    <x v="0"/>
    <x v="459"/>
    <n v="26.55"/>
    <m/>
    <x v="0"/>
    <x v="0"/>
    <b v="0"/>
    <x v="7"/>
    <x v="3"/>
  </r>
  <r>
    <n v="557"/>
    <x v="1"/>
    <s v="Duff Gordon, Lady. (Lucille Christiana Sutherland) (&quot;Mrs Morgan&quot;)"/>
    <x v="1"/>
    <x v="76"/>
    <x v="0"/>
    <x v="0"/>
    <x v="460"/>
    <n v="39.6"/>
    <s v="A16"/>
    <x v="1"/>
    <x v="1"/>
    <b v="0"/>
    <x v="6"/>
    <x v="3"/>
  </r>
  <r>
    <n v="558"/>
    <x v="1"/>
    <s v="Robbins, Mr. Victor"/>
    <x v="0"/>
    <x v="4"/>
    <x v="1"/>
    <x v="0"/>
    <x v="327"/>
    <n v="227.52500000000001"/>
    <m/>
    <x v="1"/>
    <x v="0"/>
    <b v="1"/>
    <x v="2"/>
    <x v="1"/>
  </r>
  <r>
    <n v="559"/>
    <x v="1"/>
    <s v="Taussig, Mrs. Emil (Tillie Mandelbaum)"/>
    <x v="1"/>
    <x v="12"/>
    <x v="0"/>
    <x v="1"/>
    <x v="234"/>
    <n v="79.650000000000006"/>
    <s v="E67"/>
    <x v="0"/>
    <x v="1"/>
    <b v="0"/>
    <x v="1"/>
    <x v="3"/>
  </r>
  <r>
    <n v="560"/>
    <x v="0"/>
    <s v="de Messemaeker, Mrs. Guillaume Joseph (Emma)"/>
    <x v="1"/>
    <x v="62"/>
    <x v="0"/>
    <x v="0"/>
    <x v="461"/>
    <n v="17.399999999999999"/>
    <m/>
    <x v="0"/>
    <x v="1"/>
    <b v="0"/>
    <x v="1"/>
    <x v="3"/>
  </r>
  <r>
    <n v="561"/>
    <x v="0"/>
    <s v="Morrow, Mr. Thomas Rowan"/>
    <x v="0"/>
    <x v="4"/>
    <x v="1"/>
    <x v="0"/>
    <x v="462"/>
    <n v="7.75"/>
    <m/>
    <x v="2"/>
    <x v="0"/>
    <b v="1"/>
    <x v="2"/>
    <x v="3"/>
  </r>
  <r>
    <n v="562"/>
    <x v="0"/>
    <s v="Sivic, Mr. Husein"/>
    <x v="0"/>
    <x v="20"/>
    <x v="1"/>
    <x v="0"/>
    <x v="463"/>
    <n v="7.8958000000000004"/>
    <m/>
    <x v="0"/>
    <x v="0"/>
    <b v="0"/>
    <x v="6"/>
    <x v="3"/>
  </r>
  <r>
    <n v="563"/>
    <x v="2"/>
    <s v="Norman, Mr. Robert Douglas"/>
    <x v="0"/>
    <x v="17"/>
    <x v="1"/>
    <x v="0"/>
    <x v="464"/>
    <n v="13.5"/>
    <m/>
    <x v="0"/>
    <x v="0"/>
    <b v="0"/>
    <x v="0"/>
    <x v="3"/>
  </r>
  <r>
    <n v="564"/>
    <x v="0"/>
    <s v="Simmons, Mr. John"/>
    <x v="0"/>
    <x v="4"/>
    <x v="1"/>
    <x v="0"/>
    <x v="465"/>
    <n v="8.0500000000000007"/>
    <m/>
    <x v="0"/>
    <x v="0"/>
    <b v="1"/>
    <x v="2"/>
    <x v="10"/>
  </r>
  <r>
    <n v="565"/>
    <x v="0"/>
    <s v="Meanwell, Miss. (Marion Ogden)"/>
    <x v="1"/>
    <x v="4"/>
    <x v="1"/>
    <x v="0"/>
    <x v="466"/>
    <n v="8.0500000000000007"/>
    <m/>
    <x v="0"/>
    <x v="0"/>
    <b v="1"/>
    <x v="2"/>
    <x v="10"/>
  </r>
  <r>
    <n v="566"/>
    <x v="0"/>
    <s v="Davies, Mr. Alfred J"/>
    <x v="0"/>
    <x v="42"/>
    <x v="4"/>
    <x v="0"/>
    <x v="467"/>
    <n v="24.15"/>
    <m/>
    <x v="0"/>
    <x v="0"/>
    <b v="0"/>
    <x v="0"/>
    <x v="0"/>
  </r>
  <r>
    <n v="567"/>
    <x v="0"/>
    <s v="Stoytcheff, Mr. Ilia"/>
    <x v="0"/>
    <x v="19"/>
    <x v="1"/>
    <x v="0"/>
    <x v="468"/>
    <n v="7.8958000000000004"/>
    <m/>
    <x v="0"/>
    <x v="0"/>
    <b v="0"/>
    <x v="5"/>
    <x v="3"/>
  </r>
  <r>
    <n v="568"/>
    <x v="0"/>
    <s v="Palsson, Mrs. Nils (Alma Cornelia Berglund)"/>
    <x v="1"/>
    <x v="28"/>
    <x v="1"/>
    <x v="5"/>
    <x v="7"/>
    <n v="21.074999999999999"/>
    <m/>
    <x v="0"/>
    <x v="0"/>
    <b v="0"/>
    <x v="0"/>
    <x v="3"/>
  </r>
  <r>
    <n v="569"/>
    <x v="0"/>
    <s v="Doharr, Mr. Tannous"/>
    <x v="0"/>
    <x v="4"/>
    <x v="1"/>
    <x v="0"/>
    <x v="469"/>
    <n v="7.2291999999999996"/>
    <m/>
    <x v="1"/>
    <x v="0"/>
    <b v="1"/>
    <x v="2"/>
    <x v="3"/>
  </r>
  <r>
    <n v="570"/>
    <x v="0"/>
    <s v="Jonsson, Mr. Carl"/>
    <x v="0"/>
    <x v="35"/>
    <x v="1"/>
    <x v="0"/>
    <x v="470"/>
    <n v="7.8541999999999996"/>
    <m/>
    <x v="0"/>
    <x v="1"/>
    <b v="0"/>
    <x v="1"/>
    <x v="3"/>
  </r>
  <r>
    <n v="571"/>
    <x v="2"/>
    <s v="Harris, Mr. George"/>
    <x v="0"/>
    <x v="65"/>
    <x v="1"/>
    <x v="0"/>
    <x v="471"/>
    <n v="10.5"/>
    <m/>
    <x v="0"/>
    <x v="1"/>
    <b v="0"/>
    <x v="7"/>
    <x v="7"/>
  </r>
  <r>
    <n v="572"/>
    <x v="1"/>
    <s v="Appleton, Mrs. Edward Dale (Charlotte Lamson)"/>
    <x v="1"/>
    <x v="78"/>
    <x v="4"/>
    <x v="0"/>
    <x v="472"/>
    <n v="51.479199999999999"/>
    <s v="C101"/>
    <x v="0"/>
    <x v="1"/>
    <b v="0"/>
    <x v="3"/>
    <x v="3"/>
  </r>
  <r>
    <n v="573"/>
    <x v="1"/>
    <s v="Flynn, Mr. John Irwin (&quot;Irving&quot;)"/>
    <x v="0"/>
    <x v="62"/>
    <x v="1"/>
    <x v="0"/>
    <x v="473"/>
    <n v="26.387499999999999"/>
    <s v="E25"/>
    <x v="0"/>
    <x v="1"/>
    <b v="0"/>
    <x v="1"/>
    <x v="1"/>
  </r>
  <r>
    <n v="574"/>
    <x v="0"/>
    <s v="Kelly, Miss. Mary"/>
    <x v="1"/>
    <x v="4"/>
    <x v="1"/>
    <x v="0"/>
    <x v="474"/>
    <n v="7.75"/>
    <m/>
    <x v="2"/>
    <x v="1"/>
    <b v="1"/>
    <x v="2"/>
    <x v="3"/>
  </r>
  <r>
    <n v="575"/>
    <x v="0"/>
    <s v="Rush, Mr. Alfred George John"/>
    <x v="0"/>
    <x v="36"/>
    <x v="1"/>
    <x v="0"/>
    <x v="475"/>
    <n v="8.0500000000000007"/>
    <m/>
    <x v="0"/>
    <x v="0"/>
    <b v="0"/>
    <x v="5"/>
    <x v="0"/>
  </r>
  <r>
    <n v="576"/>
    <x v="0"/>
    <s v="Patchett, Mr. George"/>
    <x v="0"/>
    <x v="19"/>
    <x v="1"/>
    <x v="0"/>
    <x v="476"/>
    <n v="14.5"/>
    <m/>
    <x v="0"/>
    <x v="0"/>
    <b v="0"/>
    <x v="5"/>
    <x v="3"/>
  </r>
  <r>
    <n v="577"/>
    <x v="2"/>
    <s v="Garside, Miss. Ethel"/>
    <x v="1"/>
    <x v="15"/>
    <x v="1"/>
    <x v="0"/>
    <x v="477"/>
    <n v="13"/>
    <m/>
    <x v="0"/>
    <x v="1"/>
    <b v="0"/>
    <x v="1"/>
    <x v="3"/>
  </r>
  <r>
    <n v="578"/>
    <x v="1"/>
    <s v="Silvey, Mrs. William Baird (Alice Munger)"/>
    <x v="1"/>
    <x v="12"/>
    <x v="0"/>
    <x v="0"/>
    <x v="371"/>
    <n v="55.9"/>
    <s v="E44"/>
    <x v="0"/>
    <x v="1"/>
    <b v="0"/>
    <x v="1"/>
    <x v="3"/>
  </r>
  <r>
    <n v="579"/>
    <x v="0"/>
    <s v="Caram, Mrs. Joseph (Maria Elias)"/>
    <x v="1"/>
    <x v="4"/>
    <x v="0"/>
    <x v="0"/>
    <x v="478"/>
    <n v="14.458299999999999"/>
    <m/>
    <x v="1"/>
    <x v="0"/>
    <b v="1"/>
    <x v="2"/>
    <x v="3"/>
  </r>
  <r>
    <n v="580"/>
    <x v="0"/>
    <s v="Jussila, Mr. Eiriik"/>
    <x v="0"/>
    <x v="35"/>
    <x v="1"/>
    <x v="0"/>
    <x v="479"/>
    <n v="7.9249999999999998"/>
    <m/>
    <x v="0"/>
    <x v="1"/>
    <b v="0"/>
    <x v="1"/>
    <x v="2"/>
  </r>
  <r>
    <n v="581"/>
    <x v="2"/>
    <s v="Christy, Miss. Julie Rachel"/>
    <x v="1"/>
    <x v="37"/>
    <x v="0"/>
    <x v="1"/>
    <x v="480"/>
    <n v="30"/>
    <m/>
    <x v="0"/>
    <x v="1"/>
    <b v="0"/>
    <x v="0"/>
    <x v="3"/>
  </r>
  <r>
    <n v="582"/>
    <x v="1"/>
    <s v="Thayer, Mrs. John Borland (Marian Longstreth Morris)"/>
    <x v="1"/>
    <x v="12"/>
    <x v="0"/>
    <x v="1"/>
    <x v="272"/>
    <n v="110.88330000000001"/>
    <s v="C68"/>
    <x v="1"/>
    <x v="1"/>
    <b v="0"/>
    <x v="1"/>
    <x v="3"/>
  </r>
  <r>
    <n v="583"/>
    <x v="2"/>
    <s v="Downton, Mr. William James"/>
    <x v="0"/>
    <x v="5"/>
    <x v="1"/>
    <x v="0"/>
    <x v="339"/>
    <n v="26"/>
    <m/>
    <x v="0"/>
    <x v="0"/>
    <b v="0"/>
    <x v="3"/>
    <x v="3"/>
  </r>
  <r>
    <n v="584"/>
    <x v="1"/>
    <s v="Ross, Mr. John Hugo"/>
    <x v="0"/>
    <x v="62"/>
    <x v="1"/>
    <x v="0"/>
    <x v="481"/>
    <n v="40.125"/>
    <s v="A10"/>
    <x v="1"/>
    <x v="0"/>
    <b v="0"/>
    <x v="1"/>
    <x v="3"/>
  </r>
  <r>
    <n v="585"/>
    <x v="0"/>
    <s v="Paulner, Mr. Uscher"/>
    <x v="0"/>
    <x v="4"/>
    <x v="1"/>
    <x v="0"/>
    <x v="482"/>
    <n v="8.7125000000000004"/>
    <m/>
    <x v="1"/>
    <x v="0"/>
    <b v="1"/>
    <x v="2"/>
    <x v="3"/>
  </r>
  <r>
    <n v="586"/>
    <x v="1"/>
    <s v="Taussig, Miss. Ruth"/>
    <x v="1"/>
    <x v="24"/>
    <x v="1"/>
    <x v="2"/>
    <x v="234"/>
    <n v="79.650000000000006"/>
    <s v="E68"/>
    <x v="0"/>
    <x v="1"/>
    <b v="0"/>
    <x v="5"/>
    <x v="3"/>
  </r>
  <r>
    <n v="587"/>
    <x v="2"/>
    <s v="Jarvis, Mr. John Denzil"/>
    <x v="0"/>
    <x v="47"/>
    <x v="1"/>
    <x v="0"/>
    <x v="483"/>
    <n v="15"/>
    <m/>
    <x v="0"/>
    <x v="0"/>
    <b v="0"/>
    <x v="6"/>
    <x v="3"/>
  </r>
  <r>
    <n v="588"/>
    <x v="1"/>
    <s v="Frolicher-Stehli, Mr. Maxmillian"/>
    <x v="0"/>
    <x v="72"/>
    <x v="0"/>
    <x v="1"/>
    <x v="484"/>
    <n v="79.2"/>
    <s v="B41"/>
    <x v="1"/>
    <x v="1"/>
    <b v="0"/>
    <x v="7"/>
    <x v="3"/>
  </r>
  <r>
    <n v="589"/>
    <x v="0"/>
    <s v="Gilinski, Mr. Eliezer"/>
    <x v="0"/>
    <x v="0"/>
    <x v="1"/>
    <x v="0"/>
    <x v="485"/>
    <n v="8.0500000000000007"/>
    <m/>
    <x v="0"/>
    <x v="0"/>
    <b v="0"/>
    <x v="0"/>
    <x v="3"/>
  </r>
  <r>
    <n v="590"/>
    <x v="0"/>
    <s v="Murdlin, Mr. Joseph"/>
    <x v="0"/>
    <x v="4"/>
    <x v="1"/>
    <x v="0"/>
    <x v="486"/>
    <n v="8.0500000000000007"/>
    <m/>
    <x v="0"/>
    <x v="0"/>
    <b v="1"/>
    <x v="2"/>
    <x v="0"/>
  </r>
  <r>
    <n v="591"/>
    <x v="0"/>
    <s v="Rintamaki, Mr. Matti"/>
    <x v="0"/>
    <x v="3"/>
    <x v="1"/>
    <x v="0"/>
    <x v="487"/>
    <n v="7.125"/>
    <m/>
    <x v="0"/>
    <x v="0"/>
    <b v="0"/>
    <x v="1"/>
    <x v="2"/>
  </r>
  <r>
    <n v="592"/>
    <x v="1"/>
    <s v="Stephenson, Mrs. Walter Bertram (Martha Eustis)"/>
    <x v="1"/>
    <x v="67"/>
    <x v="0"/>
    <x v="0"/>
    <x v="416"/>
    <n v="78.2667"/>
    <s v="D20"/>
    <x v="1"/>
    <x v="1"/>
    <b v="0"/>
    <x v="3"/>
    <x v="3"/>
  </r>
  <r>
    <n v="593"/>
    <x v="0"/>
    <s v="Elsbury, Mr. William James"/>
    <x v="0"/>
    <x v="47"/>
    <x v="1"/>
    <x v="0"/>
    <x v="488"/>
    <n v="7.25"/>
    <m/>
    <x v="0"/>
    <x v="0"/>
    <b v="0"/>
    <x v="6"/>
    <x v="0"/>
  </r>
  <r>
    <n v="594"/>
    <x v="0"/>
    <s v="Bourke, Miss. Mary"/>
    <x v="1"/>
    <x v="4"/>
    <x v="1"/>
    <x v="2"/>
    <x v="489"/>
    <n v="7.75"/>
    <m/>
    <x v="2"/>
    <x v="0"/>
    <b v="1"/>
    <x v="2"/>
    <x v="3"/>
  </r>
  <r>
    <n v="595"/>
    <x v="2"/>
    <s v="Chapman, Mr. John Henry"/>
    <x v="0"/>
    <x v="46"/>
    <x v="0"/>
    <x v="0"/>
    <x v="490"/>
    <n v="26"/>
    <m/>
    <x v="0"/>
    <x v="0"/>
    <b v="0"/>
    <x v="1"/>
    <x v="6"/>
  </r>
  <r>
    <n v="596"/>
    <x v="0"/>
    <s v="Van Impe, Mr. Jean Baptiste"/>
    <x v="0"/>
    <x v="62"/>
    <x v="0"/>
    <x v="1"/>
    <x v="357"/>
    <n v="24.15"/>
    <m/>
    <x v="0"/>
    <x v="0"/>
    <b v="0"/>
    <x v="1"/>
    <x v="3"/>
  </r>
  <r>
    <n v="597"/>
    <x v="2"/>
    <s v="Leitch, Miss. Jessie Wills"/>
    <x v="1"/>
    <x v="4"/>
    <x v="1"/>
    <x v="0"/>
    <x v="491"/>
    <n v="33"/>
    <m/>
    <x v="0"/>
    <x v="1"/>
    <b v="1"/>
    <x v="2"/>
    <x v="3"/>
  </r>
  <r>
    <n v="598"/>
    <x v="0"/>
    <s v="Johnson, Mr. Alfred"/>
    <x v="0"/>
    <x v="27"/>
    <x v="1"/>
    <x v="0"/>
    <x v="163"/>
    <n v="0"/>
    <m/>
    <x v="0"/>
    <x v="0"/>
    <b v="0"/>
    <x v="6"/>
    <x v="7"/>
  </r>
  <r>
    <n v="599"/>
    <x v="0"/>
    <s v="Boulos, Mr. Hanna"/>
    <x v="0"/>
    <x v="4"/>
    <x v="1"/>
    <x v="0"/>
    <x v="492"/>
    <n v="7.2249999999999996"/>
    <m/>
    <x v="1"/>
    <x v="0"/>
    <b v="1"/>
    <x v="2"/>
    <x v="3"/>
  </r>
  <r>
    <n v="600"/>
    <x v="1"/>
    <s v="Duff Gordon, Sir. Cosmo Edmund (&quot;Mr Morgan&quot;)"/>
    <x v="0"/>
    <x v="27"/>
    <x v="0"/>
    <x v="0"/>
    <x v="275"/>
    <n v="56.929200000000002"/>
    <s v="A20"/>
    <x v="1"/>
    <x v="1"/>
    <b v="0"/>
    <x v="6"/>
    <x v="1"/>
  </r>
  <r>
    <n v="601"/>
    <x v="2"/>
    <s v="Jacobsohn, Mrs. Sidney Samuel (Amy Frances Christy)"/>
    <x v="1"/>
    <x v="42"/>
    <x v="4"/>
    <x v="1"/>
    <x v="195"/>
    <n v="27"/>
    <m/>
    <x v="0"/>
    <x v="1"/>
    <b v="0"/>
    <x v="0"/>
    <x v="3"/>
  </r>
  <r>
    <n v="602"/>
    <x v="0"/>
    <s v="Slabenoff, Mr. Petco"/>
    <x v="0"/>
    <x v="4"/>
    <x v="1"/>
    <x v="0"/>
    <x v="493"/>
    <n v="7.8958000000000004"/>
    <m/>
    <x v="0"/>
    <x v="0"/>
    <b v="1"/>
    <x v="2"/>
    <x v="3"/>
  </r>
  <r>
    <n v="603"/>
    <x v="1"/>
    <s v="Harrington, Mr. Charles H"/>
    <x v="0"/>
    <x v="4"/>
    <x v="1"/>
    <x v="0"/>
    <x v="494"/>
    <n v="42.4"/>
    <m/>
    <x v="0"/>
    <x v="0"/>
    <b v="1"/>
    <x v="2"/>
    <x v="3"/>
  </r>
  <r>
    <n v="604"/>
    <x v="0"/>
    <s v="Torber, Mr. Ernst William"/>
    <x v="0"/>
    <x v="57"/>
    <x v="1"/>
    <x v="0"/>
    <x v="495"/>
    <n v="8.0500000000000007"/>
    <m/>
    <x v="0"/>
    <x v="0"/>
    <b v="0"/>
    <x v="6"/>
    <x v="3"/>
  </r>
  <r>
    <n v="605"/>
    <x v="1"/>
    <s v="Homer, Mr. Harry (&quot;Mr E Haven&quot;)"/>
    <x v="0"/>
    <x v="3"/>
    <x v="1"/>
    <x v="0"/>
    <x v="496"/>
    <n v="26.55"/>
    <m/>
    <x v="1"/>
    <x v="1"/>
    <b v="0"/>
    <x v="1"/>
    <x v="3"/>
  </r>
  <r>
    <n v="606"/>
    <x v="0"/>
    <s v="Lindell, Mr. Edvard Bengtsson"/>
    <x v="0"/>
    <x v="62"/>
    <x v="0"/>
    <x v="0"/>
    <x v="497"/>
    <n v="15.55"/>
    <m/>
    <x v="0"/>
    <x v="0"/>
    <b v="0"/>
    <x v="1"/>
    <x v="3"/>
  </r>
  <r>
    <n v="607"/>
    <x v="0"/>
    <s v="Karaic, Mr. Milan"/>
    <x v="0"/>
    <x v="39"/>
    <x v="1"/>
    <x v="0"/>
    <x v="498"/>
    <n v="7.8958000000000004"/>
    <m/>
    <x v="0"/>
    <x v="0"/>
    <b v="0"/>
    <x v="1"/>
    <x v="3"/>
  </r>
  <r>
    <n v="608"/>
    <x v="1"/>
    <s v="Daniel, Mr. Robert Williams"/>
    <x v="0"/>
    <x v="7"/>
    <x v="1"/>
    <x v="0"/>
    <x v="499"/>
    <n v="30.5"/>
    <m/>
    <x v="0"/>
    <x v="1"/>
    <b v="0"/>
    <x v="0"/>
    <x v="3"/>
  </r>
  <r>
    <n v="609"/>
    <x v="2"/>
    <s v="Laroche, Mrs. Joseph (Juliette Marie Louise Lafargue)"/>
    <x v="1"/>
    <x v="0"/>
    <x v="0"/>
    <x v="2"/>
    <x v="42"/>
    <n v="41.5792"/>
    <m/>
    <x v="1"/>
    <x v="1"/>
    <b v="0"/>
    <x v="0"/>
    <x v="6"/>
  </r>
  <r>
    <n v="610"/>
    <x v="1"/>
    <s v="Shutes, Miss. Elizabeth W"/>
    <x v="1"/>
    <x v="20"/>
    <x v="1"/>
    <x v="0"/>
    <x v="239"/>
    <n v="153.46250000000001"/>
    <s v="C125"/>
    <x v="0"/>
    <x v="1"/>
    <b v="0"/>
    <x v="6"/>
    <x v="1"/>
  </r>
  <r>
    <n v="611"/>
    <x v="0"/>
    <s v="Andersson, Mrs. Anders Johan (Alfrida Konstantia Brogren)"/>
    <x v="1"/>
    <x v="12"/>
    <x v="0"/>
    <x v="3"/>
    <x v="13"/>
    <n v="31.274999999999999"/>
    <m/>
    <x v="0"/>
    <x v="0"/>
    <b v="0"/>
    <x v="1"/>
    <x v="3"/>
  </r>
  <r>
    <n v="612"/>
    <x v="0"/>
    <s v="Jardin, Mr. Jose Neto"/>
    <x v="0"/>
    <x v="4"/>
    <x v="1"/>
    <x v="0"/>
    <x v="500"/>
    <n v="7.05"/>
    <m/>
    <x v="0"/>
    <x v="0"/>
    <b v="1"/>
    <x v="2"/>
    <x v="10"/>
  </r>
  <r>
    <n v="613"/>
    <x v="0"/>
    <s v="Murphy, Miss. Margaret Jane"/>
    <x v="1"/>
    <x v="4"/>
    <x v="0"/>
    <x v="0"/>
    <x v="215"/>
    <n v="15.5"/>
    <m/>
    <x v="2"/>
    <x v="1"/>
    <b v="1"/>
    <x v="2"/>
    <x v="3"/>
  </r>
  <r>
    <n v="614"/>
    <x v="0"/>
    <s v="Horgan, Mr. John"/>
    <x v="0"/>
    <x v="4"/>
    <x v="1"/>
    <x v="0"/>
    <x v="501"/>
    <n v="7.75"/>
    <m/>
    <x v="2"/>
    <x v="0"/>
    <b v="1"/>
    <x v="2"/>
    <x v="3"/>
  </r>
  <r>
    <n v="615"/>
    <x v="0"/>
    <s v="Brocklebank, Mr. William Alfred"/>
    <x v="0"/>
    <x v="3"/>
    <x v="1"/>
    <x v="0"/>
    <x v="502"/>
    <n v="8.0500000000000007"/>
    <m/>
    <x v="0"/>
    <x v="0"/>
    <b v="0"/>
    <x v="1"/>
    <x v="3"/>
  </r>
  <r>
    <n v="616"/>
    <x v="2"/>
    <s v="Herman, Miss. Alice"/>
    <x v="1"/>
    <x v="42"/>
    <x v="0"/>
    <x v="2"/>
    <x v="503"/>
    <n v="65"/>
    <m/>
    <x v="0"/>
    <x v="1"/>
    <b v="0"/>
    <x v="0"/>
    <x v="3"/>
  </r>
  <r>
    <n v="617"/>
    <x v="0"/>
    <s v="Danbom, Mr. Ernst Gilbert"/>
    <x v="0"/>
    <x v="15"/>
    <x v="0"/>
    <x v="1"/>
    <x v="361"/>
    <n v="14.4"/>
    <m/>
    <x v="0"/>
    <x v="0"/>
    <b v="0"/>
    <x v="1"/>
    <x v="3"/>
  </r>
  <r>
    <n v="618"/>
    <x v="0"/>
    <s v="Lobb, Mrs. William Arthur (Cordelia K Stanlick)"/>
    <x v="1"/>
    <x v="2"/>
    <x v="0"/>
    <x v="0"/>
    <x v="226"/>
    <n v="16.100000000000001"/>
    <m/>
    <x v="0"/>
    <x v="0"/>
    <b v="0"/>
    <x v="0"/>
    <x v="0"/>
  </r>
  <r>
    <n v="619"/>
    <x v="2"/>
    <s v="Becker, Miss. Marion Louise"/>
    <x v="1"/>
    <x v="9"/>
    <x v="4"/>
    <x v="1"/>
    <x v="165"/>
    <n v="39"/>
    <s v="F4"/>
    <x v="0"/>
    <x v="1"/>
    <b v="0"/>
    <x v="4"/>
    <x v="3"/>
  </r>
  <r>
    <n v="620"/>
    <x v="2"/>
    <s v="Gavey, Mr. Lawrence"/>
    <x v="0"/>
    <x v="2"/>
    <x v="1"/>
    <x v="0"/>
    <x v="504"/>
    <n v="10.5"/>
    <m/>
    <x v="0"/>
    <x v="0"/>
    <b v="0"/>
    <x v="0"/>
    <x v="3"/>
  </r>
  <r>
    <n v="621"/>
    <x v="0"/>
    <s v="Yasbeck, Mr. Antoni"/>
    <x v="0"/>
    <x v="7"/>
    <x v="0"/>
    <x v="0"/>
    <x v="505"/>
    <n v="14.4542"/>
    <m/>
    <x v="1"/>
    <x v="0"/>
    <b v="0"/>
    <x v="0"/>
    <x v="3"/>
  </r>
  <r>
    <n v="622"/>
    <x v="1"/>
    <s v="Kimball, Mr. Edwin Nelson Jr"/>
    <x v="0"/>
    <x v="22"/>
    <x v="0"/>
    <x v="0"/>
    <x v="506"/>
    <n v="52.554200000000002"/>
    <s v="D19"/>
    <x v="0"/>
    <x v="1"/>
    <b v="0"/>
    <x v="6"/>
    <x v="3"/>
  </r>
  <r>
    <n v="623"/>
    <x v="0"/>
    <s v="Nakid, Mr. Sahid"/>
    <x v="0"/>
    <x v="11"/>
    <x v="0"/>
    <x v="1"/>
    <x v="328"/>
    <n v="15.7417"/>
    <m/>
    <x v="1"/>
    <x v="1"/>
    <b v="0"/>
    <x v="0"/>
    <x v="3"/>
  </r>
  <r>
    <n v="624"/>
    <x v="0"/>
    <s v="Hansen, Mr. Henry Damsgaard"/>
    <x v="0"/>
    <x v="23"/>
    <x v="1"/>
    <x v="0"/>
    <x v="507"/>
    <n v="7.8541999999999996"/>
    <m/>
    <x v="0"/>
    <x v="0"/>
    <b v="0"/>
    <x v="0"/>
    <x v="3"/>
  </r>
  <r>
    <n v="625"/>
    <x v="0"/>
    <s v="Bowen, Mr. David John &quot;Dai&quot;"/>
    <x v="0"/>
    <x v="23"/>
    <x v="1"/>
    <x v="0"/>
    <x v="508"/>
    <n v="16.100000000000001"/>
    <m/>
    <x v="0"/>
    <x v="0"/>
    <b v="0"/>
    <x v="0"/>
    <x v="3"/>
  </r>
  <r>
    <n v="626"/>
    <x v="1"/>
    <s v="Sutton, Mr. Frederick"/>
    <x v="0"/>
    <x v="59"/>
    <x v="1"/>
    <x v="0"/>
    <x v="509"/>
    <n v="32.320799999999998"/>
    <s v="D50"/>
    <x v="0"/>
    <x v="0"/>
    <b v="0"/>
    <x v="7"/>
    <x v="3"/>
  </r>
  <r>
    <n v="627"/>
    <x v="2"/>
    <s v="Kirkland, Rev. Charles Leonard"/>
    <x v="0"/>
    <x v="79"/>
    <x v="1"/>
    <x v="0"/>
    <x v="510"/>
    <n v="12.35"/>
    <m/>
    <x v="2"/>
    <x v="0"/>
    <b v="0"/>
    <x v="3"/>
    <x v="3"/>
  </r>
  <r>
    <n v="628"/>
    <x v="1"/>
    <s v="Longley, Miss. Gretchen Fiske"/>
    <x v="1"/>
    <x v="23"/>
    <x v="1"/>
    <x v="0"/>
    <x v="245"/>
    <n v="77.958299999999994"/>
    <s v="D9"/>
    <x v="0"/>
    <x v="1"/>
    <b v="0"/>
    <x v="0"/>
    <x v="3"/>
  </r>
  <r>
    <n v="629"/>
    <x v="0"/>
    <s v="Bostandyeff, Mr. Guentcho"/>
    <x v="0"/>
    <x v="2"/>
    <x v="1"/>
    <x v="0"/>
    <x v="511"/>
    <n v="7.8958000000000004"/>
    <m/>
    <x v="0"/>
    <x v="0"/>
    <b v="0"/>
    <x v="0"/>
    <x v="3"/>
  </r>
  <r>
    <n v="630"/>
    <x v="0"/>
    <s v="O'Connell, Mr. Patrick D"/>
    <x v="0"/>
    <x v="4"/>
    <x v="1"/>
    <x v="0"/>
    <x v="512"/>
    <n v="7.7332999999999998"/>
    <m/>
    <x v="2"/>
    <x v="0"/>
    <b v="1"/>
    <x v="2"/>
    <x v="3"/>
  </r>
  <r>
    <n v="631"/>
    <x v="1"/>
    <s v="Barkworth, Mr. Algernon Henry Wilson"/>
    <x v="0"/>
    <x v="80"/>
    <x v="1"/>
    <x v="0"/>
    <x v="513"/>
    <n v="30"/>
    <s v="A23"/>
    <x v="0"/>
    <x v="1"/>
    <b v="0"/>
    <x v="9"/>
    <x v="3"/>
  </r>
  <r>
    <n v="632"/>
    <x v="0"/>
    <s v="Lundahl, Mr. Johan Svensson"/>
    <x v="0"/>
    <x v="54"/>
    <x v="1"/>
    <x v="0"/>
    <x v="514"/>
    <n v="7.0541999999999998"/>
    <m/>
    <x v="0"/>
    <x v="0"/>
    <b v="0"/>
    <x v="3"/>
    <x v="3"/>
  </r>
  <r>
    <n v="633"/>
    <x v="1"/>
    <s v="Stahelin-Maeglin, Dr. Max"/>
    <x v="0"/>
    <x v="35"/>
    <x v="1"/>
    <x v="0"/>
    <x v="515"/>
    <n v="30.5"/>
    <s v="B50"/>
    <x v="1"/>
    <x v="1"/>
    <b v="0"/>
    <x v="1"/>
    <x v="3"/>
  </r>
  <r>
    <n v="634"/>
    <x v="1"/>
    <s v="Parr, Mr. William Henry Marsh"/>
    <x v="0"/>
    <x v="4"/>
    <x v="1"/>
    <x v="0"/>
    <x v="516"/>
    <n v="0"/>
    <m/>
    <x v="0"/>
    <x v="0"/>
    <b v="1"/>
    <x v="2"/>
    <x v="3"/>
  </r>
  <r>
    <n v="635"/>
    <x v="0"/>
    <s v="Skoog, Miss. Mabel"/>
    <x v="1"/>
    <x v="52"/>
    <x v="2"/>
    <x v="2"/>
    <x v="62"/>
    <n v="27.9"/>
    <m/>
    <x v="0"/>
    <x v="0"/>
    <b v="0"/>
    <x v="4"/>
    <x v="3"/>
  </r>
  <r>
    <n v="636"/>
    <x v="2"/>
    <s v="Davis, Miss. Mary"/>
    <x v="1"/>
    <x v="17"/>
    <x v="1"/>
    <x v="0"/>
    <x v="517"/>
    <n v="13"/>
    <m/>
    <x v="0"/>
    <x v="1"/>
    <b v="0"/>
    <x v="0"/>
    <x v="3"/>
  </r>
  <r>
    <n v="637"/>
    <x v="0"/>
    <s v="Leinonen, Mr. Antti Gustaf"/>
    <x v="0"/>
    <x v="35"/>
    <x v="1"/>
    <x v="0"/>
    <x v="518"/>
    <n v="7.9249999999999998"/>
    <m/>
    <x v="0"/>
    <x v="0"/>
    <b v="0"/>
    <x v="1"/>
    <x v="2"/>
  </r>
  <r>
    <n v="638"/>
    <x v="2"/>
    <s v="Collyer, Mr. Harvey"/>
    <x v="0"/>
    <x v="14"/>
    <x v="0"/>
    <x v="1"/>
    <x v="212"/>
    <n v="26.25"/>
    <m/>
    <x v="0"/>
    <x v="0"/>
    <b v="0"/>
    <x v="1"/>
    <x v="5"/>
  </r>
  <r>
    <n v="639"/>
    <x v="0"/>
    <s v="Panula, Mrs. Juha (Maria Emilia Ojala)"/>
    <x v="1"/>
    <x v="66"/>
    <x v="1"/>
    <x v="3"/>
    <x v="49"/>
    <n v="39.6875"/>
    <m/>
    <x v="0"/>
    <x v="0"/>
    <b v="0"/>
    <x v="6"/>
    <x v="3"/>
  </r>
  <r>
    <n v="640"/>
    <x v="0"/>
    <s v="Thorneycroft, Mr. Percival"/>
    <x v="0"/>
    <x v="4"/>
    <x v="0"/>
    <x v="0"/>
    <x v="368"/>
    <n v="16.100000000000001"/>
    <m/>
    <x v="0"/>
    <x v="0"/>
    <b v="1"/>
    <x v="2"/>
    <x v="3"/>
  </r>
  <r>
    <n v="641"/>
    <x v="0"/>
    <s v="Jensen, Mr. Hans Peder"/>
    <x v="0"/>
    <x v="11"/>
    <x v="1"/>
    <x v="0"/>
    <x v="519"/>
    <n v="7.8541999999999996"/>
    <m/>
    <x v="0"/>
    <x v="0"/>
    <b v="0"/>
    <x v="0"/>
    <x v="3"/>
  </r>
  <r>
    <n v="642"/>
    <x v="1"/>
    <s v="Sagesser, Mlle. Emma"/>
    <x v="1"/>
    <x v="42"/>
    <x v="1"/>
    <x v="0"/>
    <x v="319"/>
    <n v="69.3"/>
    <s v="B35"/>
    <x v="1"/>
    <x v="1"/>
    <b v="0"/>
    <x v="0"/>
    <x v="1"/>
  </r>
  <r>
    <n v="643"/>
    <x v="0"/>
    <s v="Skoog, Miss. Margit Elizabeth"/>
    <x v="1"/>
    <x v="6"/>
    <x v="2"/>
    <x v="2"/>
    <x v="62"/>
    <n v="27.9"/>
    <m/>
    <x v="0"/>
    <x v="0"/>
    <b v="0"/>
    <x v="4"/>
    <x v="3"/>
  </r>
  <r>
    <n v="644"/>
    <x v="0"/>
    <s v="Foo, Mr. Choong"/>
    <x v="0"/>
    <x v="4"/>
    <x v="1"/>
    <x v="0"/>
    <x v="72"/>
    <n v="56.495800000000003"/>
    <m/>
    <x v="0"/>
    <x v="1"/>
    <b v="1"/>
    <x v="2"/>
    <x v="3"/>
  </r>
  <r>
    <n v="645"/>
    <x v="0"/>
    <s v="Baclini, Miss. Eugenie"/>
    <x v="1"/>
    <x v="77"/>
    <x v="4"/>
    <x v="1"/>
    <x v="379"/>
    <n v="19.258299999999998"/>
    <m/>
    <x v="1"/>
    <x v="1"/>
    <b v="0"/>
    <x v="4"/>
    <x v="3"/>
  </r>
  <r>
    <n v="646"/>
    <x v="1"/>
    <s v="Harper, Mr. Henry Sleeper"/>
    <x v="0"/>
    <x v="76"/>
    <x v="0"/>
    <x v="0"/>
    <x v="51"/>
    <n v="76.729200000000006"/>
    <s v="D33"/>
    <x v="1"/>
    <x v="1"/>
    <b v="0"/>
    <x v="6"/>
    <x v="1"/>
  </r>
  <r>
    <n v="647"/>
    <x v="0"/>
    <s v="Cor, Mr. Liudevit"/>
    <x v="0"/>
    <x v="19"/>
    <x v="1"/>
    <x v="0"/>
    <x v="520"/>
    <n v="7.8958000000000004"/>
    <m/>
    <x v="0"/>
    <x v="0"/>
    <b v="0"/>
    <x v="5"/>
    <x v="3"/>
  </r>
  <r>
    <n v="648"/>
    <x v="1"/>
    <s v="Simonius-Blumer, Col. Oberst Alfons"/>
    <x v="0"/>
    <x v="60"/>
    <x v="1"/>
    <x v="0"/>
    <x v="521"/>
    <n v="35.5"/>
    <s v="A26"/>
    <x v="1"/>
    <x v="1"/>
    <b v="0"/>
    <x v="3"/>
    <x v="3"/>
  </r>
  <r>
    <n v="649"/>
    <x v="0"/>
    <s v="Willey, Mr. Edward"/>
    <x v="0"/>
    <x v="4"/>
    <x v="1"/>
    <x v="0"/>
    <x v="522"/>
    <n v="7.55"/>
    <m/>
    <x v="0"/>
    <x v="0"/>
    <b v="1"/>
    <x v="2"/>
    <x v="8"/>
  </r>
  <r>
    <n v="650"/>
    <x v="0"/>
    <s v="Stanley, Miss. Amy Zillah Elsie"/>
    <x v="1"/>
    <x v="41"/>
    <x v="1"/>
    <x v="0"/>
    <x v="523"/>
    <n v="7.55"/>
    <m/>
    <x v="0"/>
    <x v="1"/>
    <b v="0"/>
    <x v="0"/>
    <x v="5"/>
  </r>
  <r>
    <n v="651"/>
    <x v="0"/>
    <s v="Mitkoff, Mr. Mito"/>
    <x v="0"/>
    <x v="4"/>
    <x v="1"/>
    <x v="0"/>
    <x v="524"/>
    <n v="7.8958000000000004"/>
    <m/>
    <x v="0"/>
    <x v="0"/>
    <b v="1"/>
    <x v="2"/>
    <x v="3"/>
  </r>
  <r>
    <n v="652"/>
    <x v="2"/>
    <s v="Doling, Miss. Elsie"/>
    <x v="1"/>
    <x v="24"/>
    <x v="1"/>
    <x v="1"/>
    <x v="95"/>
    <n v="23"/>
    <m/>
    <x v="0"/>
    <x v="1"/>
    <b v="0"/>
    <x v="5"/>
    <x v="3"/>
  </r>
  <r>
    <n v="653"/>
    <x v="0"/>
    <s v="Kalvik, Mr. Johannes Halvorsen"/>
    <x v="0"/>
    <x v="23"/>
    <x v="1"/>
    <x v="0"/>
    <x v="525"/>
    <n v="8.4332999999999991"/>
    <m/>
    <x v="0"/>
    <x v="0"/>
    <b v="0"/>
    <x v="0"/>
    <x v="3"/>
  </r>
  <r>
    <n v="654"/>
    <x v="0"/>
    <s v="O'Leary, Miss. Hanora &quot;Norah&quot;"/>
    <x v="1"/>
    <x v="4"/>
    <x v="1"/>
    <x v="0"/>
    <x v="526"/>
    <n v="7.8292000000000002"/>
    <m/>
    <x v="2"/>
    <x v="1"/>
    <b v="1"/>
    <x v="2"/>
    <x v="3"/>
  </r>
  <r>
    <n v="655"/>
    <x v="0"/>
    <s v="Hegarty, Miss. Hanora &quot;Nora&quot;"/>
    <x v="1"/>
    <x v="24"/>
    <x v="1"/>
    <x v="0"/>
    <x v="527"/>
    <n v="6.75"/>
    <m/>
    <x v="2"/>
    <x v="0"/>
    <b v="0"/>
    <x v="5"/>
    <x v="3"/>
  </r>
  <r>
    <n v="656"/>
    <x v="2"/>
    <s v="Hickman, Mr. Leonard Mark"/>
    <x v="0"/>
    <x v="42"/>
    <x v="4"/>
    <x v="0"/>
    <x v="70"/>
    <n v="73.5"/>
    <m/>
    <x v="0"/>
    <x v="0"/>
    <b v="0"/>
    <x v="0"/>
    <x v="8"/>
  </r>
  <r>
    <n v="657"/>
    <x v="0"/>
    <s v="Radeff, Mr. Alexander"/>
    <x v="0"/>
    <x v="4"/>
    <x v="1"/>
    <x v="0"/>
    <x v="528"/>
    <n v="7.8958000000000004"/>
    <m/>
    <x v="0"/>
    <x v="0"/>
    <b v="1"/>
    <x v="2"/>
    <x v="3"/>
  </r>
  <r>
    <n v="658"/>
    <x v="0"/>
    <s v="Bourke, Mrs. John (Catherine)"/>
    <x v="1"/>
    <x v="35"/>
    <x v="0"/>
    <x v="1"/>
    <x v="170"/>
    <n v="15.5"/>
    <m/>
    <x v="2"/>
    <x v="0"/>
    <b v="0"/>
    <x v="1"/>
    <x v="3"/>
  </r>
  <r>
    <n v="659"/>
    <x v="2"/>
    <s v="Eitemiller, Mr. George Floyd"/>
    <x v="0"/>
    <x v="41"/>
    <x v="1"/>
    <x v="0"/>
    <x v="529"/>
    <n v="13"/>
    <m/>
    <x v="0"/>
    <x v="0"/>
    <b v="0"/>
    <x v="0"/>
    <x v="3"/>
  </r>
  <r>
    <n v="660"/>
    <x v="1"/>
    <s v="Newell, Mr. Arthur Webster"/>
    <x v="0"/>
    <x v="10"/>
    <x v="1"/>
    <x v="2"/>
    <x v="193"/>
    <n v="113.27500000000001"/>
    <s v="D48"/>
    <x v="1"/>
    <x v="0"/>
    <b v="0"/>
    <x v="3"/>
    <x v="3"/>
  </r>
  <r>
    <n v="661"/>
    <x v="1"/>
    <s v="Frauenthal, Dr. Henry William"/>
    <x v="0"/>
    <x v="61"/>
    <x v="4"/>
    <x v="0"/>
    <x v="292"/>
    <n v="133.65"/>
    <m/>
    <x v="0"/>
    <x v="1"/>
    <b v="0"/>
    <x v="3"/>
    <x v="1"/>
  </r>
  <r>
    <n v="662"/>
    <x v="0"/>
    <s v="Badt, Mr. Mohamed"/>
    <x v="0"/>
    <x v="20"/>
    <x v="1"/>
    <x v="0"/>
    <x v="530"/>
    <n v="7.2249999999999996"/>
    <m/>
    <x v="1"/>
    <x v="0"/>
    <b v="0"/>
    <x v="6"/>
    <x v="3"/>
  </r>
  <r>
    <n v="663"/>
    <x v="1"/>
    <s v="Colley, Mr. Edward Pomeroy"/>
    <x v="0"/>
    <x v="47"/>
    <x v="1"/>
    <x v="0"/>
    <x v="531"/>
    <n v="25.587499999999999"/>
    <s v="E58"/>
    <x v="0"/>
    <x v="0"/>
    <b v="0"/>
    <x v="6"/>
    <x v="3"/>
  </r>
  <r>
    <n v="664"/>
    <x v="0"/>
    <s v="Coleff, Mr. Peju"/>
    <x v="0"/>
    <x v="62"/>
    <x v="1"/>
    <x v="0"/>
    <x v="532"/>
    <n v="7.4958"/>
    <m/>
    <x v="0"/>
    <x v="0"/>
    <b v="0"/>
    <x v="1"/>
    <x v="3"/>
  </r>
  <r>
    <n v="665"/>
    <x v="0"/>
    <s v="Lindqvist, Mr. Eino William"/>
    <x v="0"/>
    <x v="11"/>
    <x v="0"/>
    <x v="0"/>
    <x v="533"/>
    <n v="7.9249999999999998"/>
    <m/>
    <x v="0"/>
    <x v="1"/>
    <b v="0"/>
    <x v="0"/>
    <x v="2"/>
  </r>
  <r>
    <n v="666"/>
    <x v="2"/>
    <s v="Hickman, Mr. Lewis"/>
    <x v="0"/>
    <x v="35"/>
    <x v="4"/>
    <x v="0"/>
    <x v="70"/>
    <n v="73.5"/>
    <m/>
    <x v="0"/>
    <x v="0"/>
    <b v="0"/>
    <x v="1"/>
    <x v="8"/>
  </r>
  <r>
    <n v="667"/>
    <x v="2"/>
    <s v="Butler, Mr. Reginald Fenton"/>
    <x v="0"/>
    <x v="37"/>
    <x v="1"/>
    <x v="0"/>
    <x v="534"/>
    <n v="13"/>
    <m/>
    <x v="0"/>
    <x v="0"/>
    <b v="0"/>
    <x v="0"/>
    <x v="3"/>
  </r>
  <r>
    <n v="668"/>
    <x v="0"/>
    <s v="Rommetvedt, Mr. Knud Paust"/>
    <x v="0"/>
    <x v="4"/>
    <x v="1"/>
    <x v="0"/>
    <x v="535"/>
    <n v="7.7750000000000004"/>
    <m/>
    <x v="0"/>
    <x v="0"/>
    <b v="1"/>
    <x v="2"/>
    <x v="3"/>
  </r>
  <r>
    <n v="669"/>
    <x v="0"/>
    <s v="Cook, Mr. Jacob"/>
    <x v="0"/>
    <x v="71"/>
    <x v="1"/>
    <x v="0"/>
    <x v="536"/>
    <n v="8.0500000000000007"/>
    <m/>
    <x v="0"/>
    <x v="0"/>
    <b v="0"/>
    <x v="6"/>
    <x v="0"/>
  </r>
  <r>
    <n v="670"/>
    <x v="1"/>
    <s v="Taylor, Mrs. Elmer Zebley (Juliet Cummins Wright)"/>
    <x v="1"/>
    <x v="4"/>
    <x v="0"/>
    <x v="0"/>
    <x v="537"/>
    <n v="52"/>
    <s v="C126"/>
    <x v="0"/>
    <x v="1"/>
    <b v="1"/>
    <x v="2"/>
    <x v="3"/>
  </r>
  <r>
    <n v="671"/>
    <x v="2"/>
    <s v="Brown, Mrs. Thomas William Solomon (Elizabeth Catherine Ford)"/>
    <x v="1"/>
    <x v="20"/>
    <x v="0"/>
    <x v="1"/>
    <x v="538"/>
    <n v="39"/>
    <m/>
    <x v="0"/>
    <x v="1"/>
    <b v="0"/>
    <x v="6"/>
    <x v="3"/>
  </r>
  <r>
    <n v="672"/>
    <x v="1"/>
    <s v="Davidson, Mr. Thornton"/>
    <x v="0"/>
    <x v="14"/>
    <x v="0"/>
    <x v="0"/>
    <x v="539"/>
    <n v="52"/>
    <s v="B71"/>
    <x v="0"/>
    <x v="0"/>
    <b v="0"/>
    <x v="1"/>
    <x v="12"/>
  </r>
  <r>
    <n v="673"/>
    <x v="2"/>
    <s v="Mitchell, Mr. Henry Michael"/>
    <x v="0"/>
    <x v="81"/>
    <x v="1"/>
    <x v="0"/>
    <x v="540"/>
    <n v="10.5"/>
    <m/>
    <x v="0"/>
    <x v="0"/>
    <b v="0"/>
    <x v="8"/>
    <x v="5"/>
  </r>
  <r>
    <n v="674"/>
    <x v="2"/>
    <s v="Wilhelms, Mr. Charles"/>
    <x v="0"/>
    <x v="14"/>
    <x v="1"/>
    <x v="0"/>
    <x v="541"/>
    <n v="13"/>
    <m/>
    <x v="0"/>
    <x v="1"/>
    <b v="0"/>
    <x v="1"/>
    <x v="3"/>
  </r>
  <r>
    <n v="675"/>
    <x v="2"/>
    <s v="Watson, Mr. Ennis Hastings"/>
    <x v="0"/>
    <x v="4"/>
    <x v="1"/>
    <x v="0"/>
    <x v="542"/>
    <n v="0"/>
    <m/>
    <x v="0"/>
    <x v="0"/>
    <b v="1"/>
    <x v="2"/>
    <x v="3"/>
  </r>
  <r>
    <n v="676"/>
    <x v="0"/>
    <s v="Edvardsson, Mr. Gustaf Hjalmar"/>
    <x v="0"/>
    <x v="24"/>
    <x v="1"/>
    <x v="0"/>
    <x v="543"/>
    <n v="7.7750000000000004"/>
    <m/>
    <x v="0"/>
    <x v="0"/>
    <b v="0"/>
    <x v="5"/>
    <x v="3"/>
  </r>
  <r>
    <n v="677"/>
    <x v="0"/>
    <s v="Sawyer, Mr. Frederick Charles"/>
    <x v="0"/>
    <x v="82"/>
    <x v="1"/>
    <x v="0"/>
    <x v="544"/>
    <n v="8.0500000000000007"/>
    <m/>
    <x v="0"/>
    <x v="0"/>
    <b v="0"/>
    <x v="0"/>
    <x v="3"/>
  </r>
  <r>
    <n v="678"/>
    <x v="0"/>
    <s v="Turja, Miss. Anna Sofia"/>
    <x v="1"/>
    <x v="24"/>
    <x v="1"/>
    <x v="0"/>
    <x v="545"/>
    <n v="9.8416999999999994"/>
    <m/>
    <x v="0"/>
    <x v="1"/>
    <b v="0"/>
    <x v="5"/>
    <x v="3"/>
  </r>
  <r>
    <n v="679"/>
    <x v="0"/>
    <s v="Goodwin, Mrs. Frederick (Augusta Tyler)"/>
    <x v="1"/>
    <x v="71"/>
    <x v="0"/>
    <x v="6"/>
    <x v="58"/>
    <n v="46.9"/>
    <m/>
    <x v="0"/>
    <x v="0"/>
    <b v="0"/>
    <x v="6"/>
    <x v="5"/>
  </r>
  <r>
    <n v="680"/>
    <x v="1"/>
    <s v="Cardeza, Mr. Thomas Drake Martinez"/>
    <x v="0"/>
    <x v="62"/>
    <x v="1"/>
    <x v="1"/>
    <x v="231"/>
    <n v="512.32920000000001"/>
    <s v="B51 B53 B55"/>
    <x v="1"/>
    <x v="1"/>
    <b v="0"/>
    <x v="1"/>
    <x v="1"/>
  </r>
  <r>
    <n v="681"/>
    <x v="0"/>
    <s v="Peters, Miss. Katie"/>
    <x v="1"/>
    <x v="4"/>
    <x v="1"/>
    <x v="0"/>
    <x v="546"/>
    <n v="8.1374999999999993"/>
    <m/>
    <x v="2"/>
    <x v="0"/>
    <b v="1"/>
    <x v="2"/>
    <x v="3"/>
  </r>
  <r>
    <n v="682"/>
    <x v="1"/>
    <s v="Hassab, Mr. Hammad"/>
    <x v="0"/>
    <x v="7"/>
    <x v="1"/>
    <x v="0"/>
    <x v="51"/>
    <n v="76.729200000000006"/>
    <s v="D49"/>
    <x v="1"/>
    <x v="1"/>
    <b v="0"/>
    <x v="0"/>
    <x v="1"/>
  </r>
  <r>
    <n v="683"/>
    <x v="0"/>
    <s v="Olsvigen, Mr. Thor Anderson"/>
    <x v="0"/>
    <x v="11"/>
    <x v="1"/>
    <x v="0"/>
    <x v="547"/>
    <n v="9.2249999999999996"/>
    <m/>
    <x v="0"/>
    <x v="0"/>
    <b v="0"/>
    <x v="0"/>
    <x v="3"/>
  </r>
  <r>
    <n v="684"/>
    <x v="0"/>
    <s v="Goodwin, Mr. Charles Edward"/>
    <x v="0"/>
    <x v="8"/>
    <x v="5"/>
    <x v="2"/>
    <x v="58"/>
    <n v="46.9"/>
    <m/>
    <x v="0"/>
    <x v="0"/>
    <b v="0"/>
    <x v="5"/>
    <x v="5"/>
  </r>
  <r>
    <n v="685"/>
    <x v="2"/>
    <s v="Brown, Mr. Thomas William Solomon"/>
    <x v="0"/>
    <x v="72"/>
    <x v="0"/>
    <x v="1"/>
    <x v="538"/>
    <n v="39"/>
    <m/>
    <x v="0"/>
    <x v="0"/>
    <b v="0"/>
    <x v="7"/>
    <x v="3"/>
  </r>
  <r>
    <n v="686"/>
    <x v="2"/>
    <s v="Laroche, Mr. Joseph Philippe Lemercier"/>
    <x v="0"/>
    <x v="37"/>
    <x v="0"/>
    <x v="2"/>
    <x v="42"/>
    <n v="41.5792"/>
    <m/>
    <x v="1"/>
    <x v="0"/>
    <b v="0"/>
    <x v="0"/>
    <x v="6"/>
  </r>
  <r>
    <n v="687"/>
    <x v="0"/>
    <s v="Panula, Mr. Jaako Arnold"/>
    <x v="0"/>
    <x v="8"/>
    <x v="3"/>
    <x v="1"/>
    <x v="49"/>
    <n v="39.6875"/>
    <m/>
    <x v="0"/>
    <x v="0"/>
    <b v="0"/>
    <x v="5"/>
    <x v="3"/>
  </r>
  <r>
    <n v="688"/>
    <x v="0"/>
    <s v="Dakic, Mr. Branko"/>
    <x v="0"/>
    <x v="19"/>
    <x v="1"/>
    <x v="0"/>
    <x v="548"/>
    <n v="10.1708"/>
    <m/>
    <x v="0"/>
    <x v="0"/>
    <b v="0"/>
    <x v="5"/>
    <x v="3"/>
  </r>
  <r>
    <n v="689"/>
    <x v="0"/>
    <s v="Fischer, Mr. Eberhard Thelander"/>
    <x v="0"/>
    <x v="24"/>
    <x v="1"/>
    <x v="0"/>
    <x v="549"/>
    <n v="7.7957999999999998"/>
    <m/>
    <x v="0"/>
    <x v="0"/>
    <b v="0"/>
    <x v="5"/>
    <x v="3"/>
  </r>
  <r>
    <n v="690"/>
    <x v="1"/>
    <s v="Madill, Miss. Georgette Alexandra"/>
    <x v="1"/>
    <x v="16"/>
    <x v="1"/>
    <x v="1"/>
    <x v="550"/>
    <n v="211.33750000000001"/>
    <s v="B5"/>
    <x v="0"/>
    <x v="1"/>
    <b v="0"/>
    <x v="5"/>
    <x v="3"/>
  </r>
  <r>
    <n v="691"/>
    <x v="1"/>
    <s v="Dick, Mr. Albert Adrian"/>
    <x v="0"/>
    <x v="14"/>
    <x v="0"/>
    <x v="0"/>
    <x v="551"/>
    <n v="57"/>
    <s v="B20"/>
    <x v="0"/>
    <x v="1"/>
    <b v="0"/>
    <x v="1"/>
    <x v="3"/>
  </r>
  <r>
    <n v="692"/>
    <x v="0"/>
    <s v="Karun, Miss. Manca"/>
    <x v="1"/>
    <x v="9"/>
    <x v="1"/>
    <x v="1"/>
    <x v="552"/>
    <n v="13.416700000000001"/>
    <m/>
    <x v="1"/>
    <x v="1"/>
    <b v="0"/>
    <x v="4"/>
    <x v="3"/>
  </r>
  <r>
    <n v="693"/>
    <x v="0"/>
    <s v="Lam, Mr. Ali"/>
    <x v="0"/>
    <x v="4"/>
    <x v="1"/>
    <x v="0"/>
    <x v="72"/>
    <n v="56.495800000000003"/>
    <m/>
    <x v="0"/>
    <x v="1"/>
    <b v="1"/>
    <x v="2"/>
    <x v="3"/>
  </r>
  <r>
    <n v="694"/>
    <x v="0"/>
    <s v="Saad, Mr. Khalil"/>
    <x v="0"/>
    <x v="37"/>
    <x v="1"/>
    <x v="0"/>
    <x v="553"/>
    <n v="7.2249999999999996"/>
    <m/>
    <x v="1"/>
    <x v="0"/>
    <b v="0"/>
    <x v="0"/>
    <x v="3"/>
  </r>
  <r>
    <n v="695"/>
    <x v="1"/>
    <s v="Weir, Col. John"/>
    <x v="0"/>
    <x v="72"/>
    <x v="1"/>
    <x v="0"/>
    <x v="554"/>
    <n v="26.55"/>
    <m/>
    <x v="0"/>
    <x v="0"/>
    <b v="0"/>
    <x v="7"/>
    <x v="3"/>
  </r>
  <r>
    <n v="696"/>
    <x v="2"/>
    <s v="Chapman, Mr. Charles Henry"/>
    <x v="0"/>
    <x v="67"/>
    <x v="1"/>
    <x v="0"/>
    <x v="555"/>
    <n v="13.5"/>
    <m/>
    <x v="0"/>
    <x v="0"/>
    <b v="0"/>
    <x v="3"/>
    <x v="3"/>
  </r>
  <r>
    <n v="697"/>
    <x v="0"/>
    <s v="Kelly, Mr. James"/>
    <x v="0"/>
    <x v="57"/>
    <x v="1"/>
    <x v="0"/>
    <x v="556"/>
    <n v="8.0500000000000007"/>
    <m/>
    <x v="0"/>
    <x v="0"/>
    <b v="0"/>
    <x v="6"/>
    <x v="3"/>
  </r>
  <r>
    <n v="698"/>
    <x v="0"/>
    <s v="Mullens, Miss. Katherine &quot;Katie&quot;"/>
    <x v="1"/>
    <x v="4"/>
    <x v="1"/>
    <x v="0"/>
    <x v="557"/>
    <n v="7.7332999999999998"/>
    <m/>
    <x v="2"/>
    <x v="1"/>
    <b v="1"/>
    <x v="2"/>
    <x v="3"/>
  </r>
  <r>
    <n v="699"/>
    <x v="1"/>
    <s v="Thayer, Mr. John Borland"/>
    <x v="0"/>
    <x v="27"/>
    <x v="0"/>
    <x v="1"/>
    <x v="272"/>
    <n v="110.88330000000001"/>
    <s v="C68"/>
    <x v="1"/>
    <x v="0"/>
    <b v="0"/>
    <x v="6"/>
    <x v="3"/>
  </r>
  <r>
    <n v="700"/>
    <x v="0"/>
    <s v="Humblen, Mr. Adolf Mathias Nicolai Olsen"/>
    <x v="0"/>
    <x v="22"/>
    <x v="1"/>
    <x v="0"/>
    <x v="558"/>
    <n v="7.65"/>
    <s v="F G63"/>
    <x v="0"/>
    <x v="0"/>
    <b v="0"/>
    <x v="6"/>
    <x v="3"/>
  </r>
  <r>
    <n v="701"/>
    <x v="1"/>
    <s v="Astor, Mrs. John Jacob (Madeleine Talmadge Force)"/>
    <x v="1"/>
    <x v="24"/>
    <x v="0"/>
    <x v="0"/>
    <x v="327"/>
    <n v="227.52500000000001"/>
    <s v="C62 C64"/>
    <x v="1"/>
    <x v="1"/>
    <b v="0"/>
    <x v="5"/>
    <x v="1"/>
  </r>
  <r>
    <n v="702"/>
    <x v="1"/>
    <s v="Silverthorne, Mr. Spencer Victor"/>
    <x v="0"/>
    <x v="3"/>
    <x v="1"/>
    <x v="0"/>
    <x v="559"/>
    <n v="26.287500000000001"/>
    <s v="E24"/>
    <x v="0"/>
    <x v="1"/>
    <b v="0"/>
    <x v="1"/>
    <x v="1"/>
  </r>
  <r>
    <n v="703"/>
    <x v="0"/>
    <s v="Barbara, Miss. Saiide"/>
    <x v="1"/>
    <x v="24"/>
    <x v="1"/>
    <x v="1"/>
    <x v="313"/>
    <n v="14.4542"/>
    <m/>
    <x v="1"/>
    <x v="0"/>
    <b v="0"/>
    <x v="5"/>
    <x v="3"/>
  </r>
  <r>
    <n v="704"/>
    <x v="0"/>
    <s v="Gallagher, Mr. Martin"/>
    <x v="0"/>
    <x v="37"/>
    <x v="1"/>
    <x v="0"/>
    <x v="560"/>
    <n v="7.7416999999999998"/>
    <m/>
    <x v="2"/>
    <x v="0"/>
    <b v="0"/>
    <x v="0"/>
    <x v="3"/>
  </r>
  <r>
    <n v="705"/>
    <x v="0"/>
    <s v="Hansen, Mr. Henrik Juul"/>
    <x v="0"/>
    <x v="2"/>
    <x v="0"/>
    <x v="0"/>
    <x v="561"/>
    <n v="7.8541999999999996"/>
    <m/>
    <x v="0"/>
    <x v="0"/>
    <b v="0"/>
    <x v="0"/>
    <x v="3"/>
  </r>
  <r>
    <n v="706"/>
    <x v="2"/>
    <s v="Morley, Mr. Henry Samuel (&quot;Mr Henry Marshall&quot;)"/>
    <x v="0"/>
    <x v="12"/>
    <x v="1"/>
    <x v="0"/>
    <x v="364"/>
    <n v="26"/>
    <m/>
    <x v="0"/>
    <x v="0"/>
    <b v="0"/>
    <x v="1"/>
    <x v="3"/>
  </r>
  <r>
    <n v="707"/>
    <x v="2"/>
    <s v="Kelly, Mrs. Florence &quot;Fannie&quot;"/>
    <x v="1"/>
    <x v="33"/>
    <x v="1"/>
    <x v="0"/>
    <x v="562"/>
    <n v="13.5"/>
    <m/>
    <x v="0"/>
    <x v="1"/>
    <b v="0"/>
    <x v="6"/>
    <x v="3"/>
  </r>
  <r>
    <n v="708"/>
    <x v="1"/>
    <s v="Calderhead, Mr. Edward Pennington"/>
    <x v="0"/>
    <x v="22"/>
    <x v="1"/>
    <x v="0"/>
    <x v="563"/>
    <n v="26.287500000000001"/>
    <s v="E24"/>
    <x v="0"/>
    <x v="1"/>
    <b v="0"/>
    <x v="6"/>
    <x v="1"/>
  </r>
  <r>
    <n v="709"/>
    <x v="1"/>
    <s v="Cleaver, Miss. Alice"/>
    <x v="1"/>
    <x v="0"/>
    <x v="1"/>
    <x v="0"/>
    <x v="266"/>
    <n v="151.55000000000001"/>
    <m/>
    <x v="0"/>
    <x v="1"/>
    <b v="0"/>
    <x v="0"/>
    <x v="3"/>
  </r>
  <r>
    <n v="710"/>
    <x v="0"/>
    <s v="Moubarek, Master. Halim Gonios (&quot;William George&quot;)"/>
    <x v="0"/>
    <x v="4"/>
    <x v="0"/>
    <x v="1"/>
    <x v="64"/>
    <n v="15.245799999999999"/>
    <m/>
    <x v="1"/>
    <x v="1"/>
    <b v="1"/>
    <x v="2"/>
    <x v="3"/>
  </r>
  <r>
    <n v="711"/>
    <x v="1"/>
    <s v="Mayne, Mlle. Berthe Antonine (&quot;Mrs de Villiers&quot;)"/>
    <x v="1"/>
    <x v="42"/>
    <x v="1"/>
    <x v="0"/>
    <x v="564"/>
    <n v="49.504199999999997"/>
    <s v="C90"/>
    <x v="1"/>
    <x v="1"/>
    <b v="0"/>
    <x v="0"/>
    <x v="1"/>
  </r>
  <r>
    <n v="712"/>
    <x v="1"/>
    <s v="Klaber, Mr. Herman"/>
    <x v="0"/>
    <x v="4"/>
    <x v="1"/>
    <x v="0"/>
    <x v="565"/>
    <n v="26.55"/>
    <s v="C124"/>
    <x v="0"/>
    <x v="0"/>
    <b v="1"/>
    <x v="2"/>
    <x v="3"/>
  </r>
  <r>
    <n v="713"/>
    <x v="1"/>
    <s v="Taylor, Mr. Elmer Zebley"/>
    <x v="0"/>
    <x v="76"/>
    <x v="0"/>
    <x v="0"/>
    <x v="537"/>
    <n v="52"/>
    <s v="C126"/>
    <x v="0"/>
    <x v="1"/>
    <b v="0"/>
    <x v="6"/>
    <x v="3"/>
  </r>
  <r>
    <n v="714"/>
    <x v="0"/>
    <s v="Larsson, Mr. August Viktor"/>
    <x v="0"/>
    <x v="28"/>
    <x v="1"/>
    <x v="0"/>
    <x v="566"/>
    <n v="9.4832999999999998"/>
    <m/>
    <x v="0"/>
    <x v="0"/>
    <b v="0"/>
    <x v="0"/>
    <x v="3"/>
  </r>
  <r>
    <n v="715"/>
    <x v="2"/>
    <s v="Greenberg, Mr. Samuel"/>
    <x v="0"/>
    <x v="67"/>
    <x v="1"/>
    <x v="0"/>
    <x v="567"/>
    <n v="13"/>
    <m/>
    <x v="0"/>
    <x v="0"/>
    <b v="0"/>
    <x v="3"/>
    <x v="3"/>
  </r>
  <r>
    <n v="716"/>
    <x v="0"/>
    <s v="Soholt, Mr. Peter Andreas Lauritz Andersen"/>
    <x v="0"/>
    <x v="19"/>
    <x v="1"/>
    <x v="0"/>
    <x v="568"/>
    <n v="7.65"/>
    <s v="F G73"/>
    <x v="0"/>
    <x v="0"/>
    <b v="0"/>
    <x v="5"/>
    <x v="3"/>
  </r>
  <r>
    <n v="717"/>
    <x v="1"/>
    <s v="Endres, Miss. Caroline Louise"/>
    <x v="1"/>
    <x v="1"/>
    <x v="1"/>
    <x v="0"/>
    <x v="327"/>
    <n v="227.52500000000001"/>
    <s v="C45"/>
    <x v="1"/>
    <x v="1"/>
    <b v="0"/>
    <x v="1"/>
    <x v="1"/>
  </r>
  <r>
    <n v="718"/>
    <x v="2"/>
    <s v="Troutt, Miss. Edwina Celia &quot;Winnie&quot;"/>
    <x v="1"/>
    <x v="7"/>
    <x v="1"/>
    <x v="0"/>
    <x v="569"/>
    <n v="10.5"/>
    <s v="E101"/>
    <x v="0"/>
    <x v="1"/>
    <b v="0"/>
    <x v="0"/>
    <x v="3"/>
  </r>
  <r>
    <n v="719"/>
    <x v="0"/>
    <s v="McEvoy, Mr. Michael"/>
    <x v="0"/>
    <x v="4"/>
    <x v="1"/>
    <x v="0"/>
    <x v="570"/>
    <n v="15.5"/>
    <m/>
    <x v="2"/>
    <x v="0"/>
    <b v="1"/>
    <x v="2"/>
    <x v="3"/>
  </r>
  <r>
    <n v="720"/>
    <x v="0"/>
    <s v="Johnson, Mr. Malkolm Joackim"/>
    <x v="0"/>
    <x v="40"/>
    <x v="1"/>
    <x v="0"/>
    <x v="571"/>
    <n v="7.7750000000000004"/>
    <m/>
    <x v="0"/>
    <x v="0"/>
    <b v="0"/>
    <x v="1"/>
    <x v="3"/>
  </r>
  <r>
    <n v="721"/>
    <x v="2"/>
    <s v="Harper, Miss. Annie Jessie &quot;Nina&quot;"/>
    <x v="1"/>
    <x v="83"/>
    <x v="1"/>
    <x v="1"/>
    <x v="491"/>
    <n v="33"/>
    <m/>
    <x v="0"/>
    <x v="1"/>
    <b v="0"/>
    <x v="4"/>
    <x v="3"/>
  </r>
  <r>
    <n v="722"/>
    <x v="0"/>
    <s v="Jensen, Mr. Svend Lauritz"/>
    <x v="0"/>
    <x v="34"/>
    <x v="0"/>
    <x v="0"/>
    <x v="572"/>
    <n v="7.0541999999999998"/>
    <m/>
    <x v="0"/>
    <x v="0"/>
    <b v="0"/>
    <x v="5"/>
    <x v="3"/>
  </r>
  <r>
    <n v="723"/>
    <x v="2"/>
    <s v="Gillespie, Mr. William Henry"/>
    <x v="0"/>
    <x v="15"/>
    <x v="1"/>
    <x v="0"/>
    <x v="573"/>
    <n v="13"/>
    <m/>
    <x v="0"/>
    <x v="0"/>
    <b v="0"/>
    <x v="1"/>
    <x v="3"/>
  </r>
  <r>
    <n v="724"/>
    <x v="2"/>
    <s v="Hodges, Mr. Henry Price"/>
    <x v="0"/>
    <x v="61"/>
    <x v="1"/>
    <x v="0"/>
    <x v="574"/>
    <n v="13"/>
    <m/>
    <x v="0"/>
    <x v="0"/>
    <b v="0"/>
    <x v="3"/>
    <x v="3"/>
  </r>
  <r>
    <n v="725"/>
    <x v="1"/>
    <s v="Chambers, Mr. Norman Campbell"/>
    <x v="0"/>
    <x v="7"/>
    <x v="0"/>
    <x v="0"/>
    <x v="575"/>
    <n v="53.1"/>
    <s v="E8"/>
    <x v="0"/>
    <x v="1"/>
    <b v="0"/>
    <x v="0"/>
    <x v="3"/>
  </r>
  <r>
    <n v="726"/>
    <x v="0"/>
    <s v="Oreskovic, Mr. Luka"/>
    <x v="0"/>
    <x v="11"/>
    <x v="1"/>
    <x v="0"/>
    <x v="576"/>
    <n v="8.6624999999999996"/>
    <m/>
    <x v="0"/>
    <x v="0"/>
    <b v="0"/>
    <x v="0"/>
    <x v="3"/>
  </r>
  <r>
    <n v="727"/>
    <x v="2"/>
    <s v="Renouf, Mrs. Peter Henry (Lillian Jefferys)"/>
    <x v="1"/>
    <x v="39"/>
    <x v="2"/>
    <x v="0"/>
    <x v="402"/>
    <n v="21"/>
    <m/>
    <x v="0"/>
    <x v="1"/>
    <b v="0"/>
    <x v="1"/>
    <x v="3"/>
  </r>
  <r>
    <n v="728"/>
    <x v="0"/>
    <s v="Mannion, Miss. Margareth"/>
    <x v="1"/>
    <x v="4"/>
    <x v="1"/>
    <x v="0"/>
    <x v="577"/>
    <n v="7.7374999999999998"/>
    <m/>
    <x v="2"/>
    <x v="1"/>
    <b v="1"/>
    <x v="2"/>
    <x v="3"/>
  </r>
  <r>
    <n v="729"/>
    <x v="2"/>
    <s v="Bryhl, Mr. Kurt Arnold Gottfrid"/>
    <x v="0"/>
    <x v="37"/>
    <x v="0"/>
    <x v="0"/>
    <x v="578"/>
    <n v="26"/>
    <m/>
    <x v="0"/>
    <x v="0"/>
    <b v="0"/>
    <x v="0"/>
    <x v="3"/>
  </r>
  <r>
    <n v="730"/>
    <x v="0"/>
    <s v="Ilmakangas, Miss. Pieta Sofia"/>
    <x v="1"/>
    <x v="37"/>
    <x v="0"/>
    <x v="0"/>
    <x v="579"/>
    <n v="7.9249999999999998"/>
    <m/>
    <x v="0"/>
    <x v="0"/>
    <b v="0"/>
    <x v="0"/>
    <x v="2"/>
  </r>
  <r>
    <n v="731"/>
    <x v="1"/>
    <s v="Allen, Miss. Elisabeth Walton"/>
    <x v="1"/>
    <x v="28"/>
    <x v="1"/>
    <x v="0"/>
    <x v="550"/>
    <n v="211.33750000000001"/>
    <s v="B5"/>
    <x v="0"/>
    <x v="1"/>
    <b v="0"/>
    <x v="0"/>
    <x v="3"/>
  </r>
  <r>
    <n v="732"/>
    <x v="0"/>
    <s v="Hassan, Mr. Houssein G N"/>
    <x v="0"/>
    <x v="32"/>
    <x v="1"/>
    <x v="0"/>
    <x v="185"/>
    <n v="18.787500000000001"/>
    <m/>
    <x v="1"/>
    <x v="0"/>
    <b v="0"/>
    <x v="5"/>
    <x v="3"/>
  </r>
  <r>
    <n v="733"/>
    <x v="2"/>
    <s v="Knight, Mr. Robert J"/>
    <x v="0"/>
    <x v="4"/>
    <x v="1"/>
    <x v="0"/>
    <x v="580"/>
    <n v="0"/>
    <m/>
    <x v="0"/>
    <x v="0"/>
    <b v="1"/>
    <x v="2"/>
    <x v="3"/>
  </r>
  <r>
    <n v="734"/>
    <x v="2"/>
    <s v="Berriman, Mr. William John"/>
    <x v="0"/>
    <x v="41"/>
    <x v="1"/>
    <x v="0"/>
    <x v="581"/>
    <n v="13"/>
    <m/>
    <x v="0"/>
    <x v="0"/>
    <b v="0"/>
    <x v="0"/>
    <x v="3"/>
  </r>
  <r>
    <n v="735"/>
    <x v="2"/>
    <s v="Troupiansky, Mr. Moses Aaron"/>
    <x v="0"/>
    <x v="41"/>
    <x v="1"/>
    <x v="0"/>
    <x v="582"/>
    <n v="13"/>
    <m/>
    <x v="0"/>
    <x v="0"/>
    <b v="0"/>
    <x v="0"/>
    <x v="3"/>
  </r>
  <r>
    <n v="736"/>
    <x v="0"/>
    <s v="Williams, Mr. Leslie"/>
    <x v="0"/>
    <x v="30"/>
    <x v="1"/>
    <x v="0"/>
    <x v="508"/>
    <n v="16.100000000000001"/>
    <m/>
    <x v="0"/>
    <x v="0"/>
    <b v="0"/>
    <x v="0"/>
    <x v="3"/>
  </r>
  <r>
    <n v="737"/>
    <x v="0"/>
    <s v="Ford, Mrs. Edward (Margaret Ann Watson)"/>
    <x v="1"/>
    <x v="76"/>
    <x v="0"/>
    <x v="4"/>
    <x v="84"/>
    <n v="34.375"/>
    <m/>
    <x v="0"/>
    <x v="0"/>
    <b v="0"/>
    <x v="6"/>
    <x v="9"/>
  </r>
  <r>
    <n v="738"/>
    <x v="1"/>
    <s v="Lesurer, Mr. Gustave J"/>
    <x v="0"/>
    <x v="3"/>
    <x v="1"/>
    <x v="0"/>
    <x v="231"/>
    <n v="512.32920000000001"/>
    <s v="B101"/>
    <x v="1"/>
    <x v="1"/>
    <b v="0"/>
    <x v="1"/>
    <x v="1"/>
  </r>
  <r>
    <n v="739"/>
    <x v="0"/>
    <s v="Ivanoff, Mr. Kanio"/>
    <x v="0"/>
    <x v="4"/>
    <x v="1"/>
    <x v="0"/>
    <x v="583"/>
    <n v="7.8958000000000004"/>
    <m/>
    <x v="0"/>
    <x v="0"/>
    <b v="1"/>
    <x v="2"/>
    <x v="3"/>
  </r>
  <r>
    <n v="740"/>
    <x v="0"/>
    <s v="Nankoff, Mr. Minko"/>
    <x v="0"/>
    <x v="4"/>
    <x v="1"/>
    <x v="0"/>
    <x v="584"/>
    <n v="7.8958000000000004"/>
    <m/>
    <x v="0"/>
    <x v="0"/>
    <b v="1"/>
    <x v="2"/>
    <x v="3"/>
  </r>
  <r>
    <n v="741"/>
    <x v="1"/>
    <s v="Hawksford, Mr. Walter James"/>
    <x v="0"/>
    <x v="4"/>
    <x v="1"/>
    <x v="0"/>
    <x v="585"/>
    <n v="30"/>
    <s v="D45"/>
    <x v="0"/>
    <x v="1"/>
    <b v="1"/>
    <x v="2"/>
    <x v="3"/>
  </r>
  <r>
    <n v="742"/>
    <x v="1"/>
    <s v="Cavendish, Mr. Tyrell William"/>
    <x v="0"/>
    <x v="62"/>
    <x v="0"/>
    <x v="0"/>
    <x v="259"/>
    <n v="78.849999999999994"/>
    <s v="C46"/>
    <x v="0"/>
    <x v="0"/>
    <b v="0"/>
    <x v="1"/>
    <x v="3"/>
  </r>
  <r>
    <n v="743"/>
    <x v="1"/>
    <s v="Ryerson, Miss. Susan Parker &quot;Suzette&quot;"/>
    <x v="1"/>
    <x v="23"/>
    <x v="4"/>
    <x v="2"/>
    <x v="277"/>
    <n v="262.375"/>
    <s v="B57 B59 B63 B66"/>
    <x v="1"/>
    <x v="1"/>
    <b v="0"/>
    <x v="0"/>
    <x v="1"/>
  </r>
  <r>
    <n v="744"/>
    <x v="0"/>
    <s v="McNamee, Mr. Neal"/>
    <x v="0"/>
    <x v="42"/>
    <x v="0"/>
    <x v="0"/>
    <x v="586"/>
    <n v="16.100000000000001"/>
    <m/>
    <x v="0"/>
    <x v="0"/>
    <b v="0"/>
    <x v="0"/>
    <x v="3"/>
  </r>
  <r>
    <n v="745"/>
    <x v="0"/>
    <s v="Stranden, Mr. Juho"/>
    <x v="0"/>
    <x v="14"/>
    <x v="1"/>
    <x v="0"/>
    <x v="587"/>
    <n v="7.9249999999999998"/>
    <m/>
    <x v="0"/>
    <x v="1"/>
    <b v="0"/>
    <x v="1"/>
    <x v="2"/>
  </r>
  <r>
    <n v="746"/>
    <x v="1"/>
    <s v="Crosby, Capt. Edward Gifford"/>
    <x v="0"/>
    <x v="81"/>
    <x v="0"/>
    <x v="1"/>
    <x v="451"/>
    <n v="71"/>
    <s v="B22"/>
    <x v="0"/>
    <x v="0"/>
    <b v="0"/>
    <x v="8"/>
    <x v="9"/>
  </r>
  <r>
    <n v="747"/>
    <x v="0"/>
    <s v="Abbott, Mr. Rossmore Edward"/>
    <x v="0"/>
    <x v="36"/>
    <x v="0"/>
    <x v="1"/>
    <x v="248"/>
    <n v="20.25"/>
    <m/>
    <x v="0"/>
    <x v="0"/>
    <b v="0"/>
    <x v="5"/>
    <x v="5"/>
  </r>
  <r>
    <n v="748"/>
    <x v="2"/>
    <s v="Sinkkonen, Miss. Anna"/>
    <x v="1"/>
    <x v="39"/>
    <x v="1"/>
    <x v="0"/>
    <x v="588"/>
    <n v="13"/>
    <m/>
    <x v="0"/>
    <x v="1"/>
    <b v="0"/>
    <x v="1"/>
    <x v="3"/>
  </r>
  <r>
    <n v="749"/>
    <x v="1"/>
    <s v="Marvin, Mr. Daniel Warner"/>
    <x v="0"/>
    <x v="19"/>
    <x v="0"/>
    <x v="0"/>
    <x v="589"/>
    <n v="53.1"/>
    <s v="D30"/>
    <x v="0"/>
    <x v="0"/>
    <b v="0"/>
    <x v="5"/>
    <x v="3"/>
  </r>
  <r>
    <n v="750"/>
    <x v="0"/>
    <s v="Connaghton, Mr. Michael"/>
    <x v="0"/>
    <x v="14"/>
    <x v="1"/>
    <x v="0"/>
    <x v="590"/>
    <n v="7.75"/>
    <m/>
    <x v="2"/>
    <x v="0"/>
    <b v="0"/>
    <x v="1"/>
    <x v="3"/>
  </r>
  <r>
    <n v="751"/>
    <x v="2"/>
    <s v="Wells, Miss. Joan"/>
    <x v="1"/>
    <x v="9"/>
    <x v="0"/>
    <x v="1"/>
    <x v="591"/>
    <n v="23"/>
    <m/>
    <x v="0"/>
    <x v="1"/>
    <b v="0"/>
    <x v="4"/>
    <x v="3"/>
  </r>
  <r>
    <n v="752"/>
    <x v="0"/>
    <s v="Moor, Master. Meier"/>
    <x v="0"/>
    <x v="83"/>
    <x v="1"/>
    <x v="1"/>
    <x v="592"/>
    <n v="12.475"/>
    <s v="E121"/>
    <x v="0"/>
    <x v="1"/>
    <b v="0"/>
    <x v="4"/>
    <x v="3"/>
  </r>
  <r>
    <n v="753"/>
    <x v="0"/>
    <s v="Vande Velde, Mr. Johannes Joseph"/>
    <x v="0"/>
    <x v="40"/>
    <x v="1"/>
    <x v="0"/>
    <x v="593"/>
    <n v="9.5"/>
    <m/>
    <x v="0"/>
    <x v="0"/>
    <b v="0"/>
    <x v="1"/>
    <x v="3"/>
  </r>
  <r>
    <n v="754"/>
    <x v="0"/>
    <s v="Jonkoff, Mr. Lalio"/>
    <x v="0"/>
    <x v="41"/>
    <x v="1"/>
    <x v="0"/>
    <x v="594"/>
    <n v="7.8958000000000004"/>
    <m/>
    <x v="0"/>
    <x v="0"/>
    <b v="0"/>
    <x v="0"/>
    <x v="3"/>
  </r>
  <r>
    <n v="755"/>
    <x v="2"/>
    <s v="Herman, Mrs. Samuel (Jane Laver)"/>
    <x v="1"/>
    <x v="76"/>
    <x v="0"/>
    <x v="2"/>
    <x v="503"/>
    <n v="65"/>
    <m/>
    <x v="0"/>
    <x v="1"/>
    <b v="0"/>
    <x v="6"/>
    <x v="3"/>
  </r>
  <r>
    <n v="756"/>
    <x v="2"/>
    <s v="Hamalainen, Master. Viljo"/>
    <x v="0"/>
    <x v="84"/>
    <x v="0"/>
    <x v="1"/>
    <x v="221"/>
    <n v="14.5"/>
    <m/>
    <x v="0"/>
    <x v="1"/>
    <b v="0"/>
    <x v="4"/>
    <x v="3"/>
  </r>
  <r>
    <n v="757"/>
    <x v="0"/>
    <s v="Carlsson, Mr. August Sigfrid"/>
    <x v="0"/>
    <x v="17"/>
    <x v="1"/>
    <x v="0"/>
    <x v="595"/>
    <n v="7.7957999999999998"/>
    <m/>
    <x v="0"/>
    <x v="0"/>
    <b v="0"/>
    <x v="0"/>
    <x v="3"/>
  </r>
  <r>
    <n v="758"/>
    <x v="2"/>
    <s v="Bailey, Mr. Percy Andrew"/>
    <x v="0"/>
    <x v="24"/>
    <x v="1"/>
    <x v="0"/>
    <x v="596"/>
    <n v="11.5"/>
    <m/>
    <x v="0"/>
    <x v="0"/>
    <b v="0"/>
    <x v="5"/>
    <x v="3"/>
  </r>
  <r>
    <n v="759"/>
    <x v="0"/>
    <s v="Theobald, Mr. Thomas Leonard"/>
    <x v="0"/>
    <x v="15"/>
    <x v="1"/>
    <x v="0"/>
    <x v="597"/>
    <n v="8.0500000000000007"/>
    <m/>
    <x v="0"/>
    <x v="0"/>
    <b v="0"/>
    <x v="1"/>
    <x v="3"/>
  </r>
  <r>
    <n v="760"/>
    <x v="1"/>
    <s v="Rothes, the Countess. of (Lucy Noel Martha Dyer-Edwards)"/>
    <x v="1"/>
    <x v="40"/>
    <x v="1"/>
    <x v="0"/>
    <x v="230"/>
    <n v="86.5"/>
    <s v="B77"/>
    <x v="0"/>
    <x v="1"/>
    <b v="0"/>
    <x v="1"/>
    <x v="3"/>
  </r>
  <r>
    <n v="761"/>
    <x v="0"/>
    <s v="Garfirth, Mr. John"/>
    <x v="0"/>
    <x v="4"/>
    <x v="1"/>
    <x v="0"/>
    <x v="476"/>
    <n v="14.5"/>
    <m/>
    <x v="0"/>
    <x v="0"/>
    <b v="1"/>
    <x v="2"/>
    <x v="3"/>
  </r>
  <r>
    <n v="762"/>
    <x v="0"/>
    <s v="Nirva, Mr. Iisakki Antino Aijo"/>
    <x v="0"/>
    <x v="66"/>
    <x v="1"/>
    <x v="0"/>
    <x v="598"/>
    <n v="7.125"/>
    <m/>
    <x v="0"/>
    <x v="0"/>
    <b v="0"/>
    <x v="6"/>
    <x v="10"/>
  </r>
  <r>
    <n v="763"/>
    <x v="0"/>
    <s v="Barah, Mr. Hanna Assi"/>
    <x v="0"/>
    <x v="11"/>
    <x v="1"/>
    <x v="0"/>
    <x v="599"/>
    <n v="7.2291999999999996"/>
    <m/>
    <x v="1"/>
    <x v="1"/>
    <b v="0"/>
    <x v="0"/>
    <x v="3"/>
  </r>
  <r>
    <n v="764"/>
    <x v="1"/>
    <s v="Carter, Mrs. William Ernest (Lucile Polk)"/>
    <x v="1"/>
    <x v="62"/>
    <x v="0"/>
    <x v="2"/>
    <x v="334"/>
    <n v="120"/>
    <s v="B96 B98"/>
    <x v="0"/>
    <x v="1"/>
    <b v="0"/>
    <x v="1"/>
    <x v="3"/>
  </r>
  <r>
    <n v="765"/>
    <x v="0"/>
    <s v="Eklund, Mr. Hans Linus"/>
    <x v="0"/>
    <x v="36"/>
    <x v="1"/>
    <x v="0"/>
    <x v="600"/>
    <n v="7.7750000000000004"/>
    <m/>
    <x v="0"/>
    <x v="0"/>
    <b v="0"/>
    <x v="5"/>
    <x v="3"/>
  </r>
  <r>
    <n v="766"/>
    <x v="1"/>
    <s v="Hogeboom, Mrs. John C (Anna Andrews)"/>
    <x v="1"/>
    <x v="54"/>
    <x v="0"/>
    <x v="0"/>
    <x v="245"/>
    <n v="77.958299999999994"/>
    <s v="D11"/>
    <x v="0"/>
    <x v="1"/>
    <b v="0"/>
    <x v="3"/>
    <x v="3"/>
  </r>
  <r>
    <n v="767"/>
    <x v="1"/>
    <s v="Brewe, Dr. Arthur Jackson"/>
    <x v="0"/>
    <x v="4"/>
    <x v="1"/>
    <x v="0"/>
    <x v="601"/>
    <n v="39.6"/>
    <m/>
    <x v="1"/>
    <x v="0"/>
    <b v="1"/>
    <x v="2"/>
    <x v="3"/>
  </r>
  <r>
    <n v="768"/>
    <x v="0"/>
    <s v="Mangan, Miss. Mary"/>
    <x v="1"/>
    <x v="85"/>
    <x v="1"/>
    <x v="0"/>
    <x v="602"/>
    <n v="7.75"/>
    <m/>
    <x v="2"/>
    <x v="0"/>
    <b v="0"/>
    <x v="1"/>
    <x v="3"/>
  </r>
  <r>
    <n v="769"/>
    <x v="0"/>
    <s v="Moran, Mr. Daniel J"/>
    <x v="0"/>
    <x v="4"/>
    <x v="0"/>
    <x v="0"/>
    <x v="106"/>
    <n v="24.15"/>
    <m/>
    <x v="2"/>
    <x v="0"/>
    <b v="1"/>
    <x v="2"/>
    <x v="3"/>
  </r>
  <r>
    <n v="770"/>
    <x v="0"/>
    <s v="Gronnestad, Mr. Daniel Danielsen"/>
    <x v="0"/>
    <x v="35"/>
    <x v="1"/>
    <x v="0"/>
    <x v="603"/>
    <n v="8.3625000000000007"/>
    <m/>
    <x v="0"/>
    <x v="0"/>
    <b v="0"/>
    <x v="1"/>
    <x v="3"/>
  </r>
  <r>
    <n v="771"/>
    <x v="0"/>
    <s v="Lievens, Mr. Rene Aime"/>
    <x v="0"/>
    <x v="42"/>
    <x v="1"/>
    <x v="0"/>
    <x v="604"/>
    <n v="9.5"/>
    <m/>
    <x v="0"/>
    <x v="0"/>
    <b v="0"/>
    <x v="0"/>
    <x v="3"/>
  </r>
  <r>
    <n v="772"/>
    <x v="0"/>
    <s v="Jensen, Mr. Niels Peder"/>
    <x v="0"/>
    <x v="76"/>
    <x v="1"/>
    <x v="0"/>
    <x v="605"/>
    <n v="7.8541999999999996"/>
    <m/>
    <x v="0"/>
    <x v="0"/>
    <b v="0"/>
    <x v="6"/>
    <x v="3"/>
  </r>
  <r>
    <n v="773"/>
    <x v="2"/>
    <s v="Mack, Mrs. (Mary)"/>
    <x v="1"/>
    <x v="79"/>
    <x v="1"/>
    <x v="0"/>
    <x v="606"/>
    <n v="10.5"/>
    <s v="E77"/>
    <x v="0"/>
    <x v="0"/>
    <b v="0"/>
    <x v="3"/>
    <x v="8"/>
  </r>
  <r>
    <n v="774"/>
    <x v="0"/>
    <s v="Elias, Mr. Dibo"/>
    <x v="0"/>
    <x v="4"/>
    <x v="1"/>
    <x v="0"/>
    <x v="607"/>
    <n v="7.2249999999999996"/>
    <m/>
    <x v="1"/>
    <x v="0"/>
    <b v="1"/>
    <x v="2"/>
    <x v="3"/>
  </r>
  <r>
    <n v="775"/>
    <x v="2"/>
    <s v="Hocking, Mrs. Elizabeth (Eliza Needs)"/>
    <x v="1"/>
    <x v="5"/>
    <x v="0"/>
    <x v="4"/>
    <x v="608"/>
    <n v="23"/>
    <m/>
    <x v="0"/>
    <x v="1"/>
    <b v="0"/>
    <x v="3"/>
    <x v="3"/>
  </r>
  <r>
    <n v="776"/>
    <x v="0"/>
    <s v="Myhrman, Mr. Pehr Fabian Oliver Malkolm"/>
    <x v="0"/>
    <x v="24"/>
    <x v="1"/>
    <x v="0"/>
    <x v="609"/>
    <n v="7.75"/>
    <m/>
    <x v="0"/>
    <x v="0"/>
    <b v="0"/>
    <x v="5"/>
    <x v="3"/>
  </r>
  <r>
    <n v="777"/>
    <x v="0"/>
    <s v="Tobin, Mr. Roger"/>
    <x v="0"/>
    <x v="4"/>
    <x v="1"/>
    <x v="0"/>
    <x v="610"/>
    <n v="7.75"/>
    <s v="F38"/>
    <x v="2"/>
    <x v="0"/>
    <b v="1"/>
    <x v="2"/>
    <x v="3"/>
  </r>
  <r>
    <n v="778"/>
    <x v="0"/>
    <s v="Emanuel, Miss. Virginia Ethel"/>
    <x v="1"/>
    <x v="31"/>
    <x v="1"/>
    <x v="0"/>
    <x v="77"/>
    <n v="12.475"/>
    <m/>
    <x v="0"/>
    <x v="1"/>
    <b v="0"/>
    <x v="4"/>
    <x v="3"/>
  </r>
  <r>
    <n v="779"/>
    <x v="0"/>
    <s v="Kilgannon, Mr. Thomas J"/>
    <x v="0"/>
    <x v="4"/>
    <x v="1"/>
    <x v="0"/>
    <x v="611"/>
    <n v="7.7374999999999998"/>
    <m/>
    <x v="2"/>
    <x v="0"/>
    <b v="1"/>
    <x v="2"/>
    <x v="3"/>
  </r>
  <r>
    <n v="780"/>
    <x v="1"/>
    <s v="Robert, Mrs. Edward Scott (Elisabeth Walton McMillan)"/>
    <x v="1"/>
    <x v="71"/>
    <x v="1"/>
    <x v="1"/>
    <x v="550"/>
    <n v="211.33750000000001"/>
    <s v="B3"/>
    <x v="0"/>
    <x v="1"/>
    <b v="0"/>
    <x v="6"/>
    <x v="3"/>
  </r>
  <r>
    <n v="781"/>
    <x v="0"/>
    <s v="Ayoub, Miss. Banoura"/>
    <x v="1"/>
    <x v="75"/>
    <x v="1"/>
    <x v="0"/>
    <x v="612"/>
    <n v="7.2291999999999996"/>
    <m/>
    <x v="1"/>
    <x v="1"/>
    <b v="0"/>
    <x v="5"/>
    <x v="3"/>
  </r>
  <r>
    <n v="782"/>
    <x v="1"/>
    <s v="Dick, Mrs. Albert Adrian (Vera Gillespie)"/>
    <x v="1"/>
    <x v="34"/>
    <x v="0"/>
    <x v="0"/>
    <x v="551"/>
    <n v="57"/>
    <s v="B20"/>
    <x v="0"/>
    <x v="1"/>
    <b v="0"/>
    <x v="5"/>
    <x v="3"/>
  </r>
  <r>
    <n v="783"/>
    <x v="1"/>
    <s v="Long, Mr. Milton Clyde"/>
    <x v="0"/>
    <x v="28"/>
    <x v="1"/>
    <x v="0"/>
    <x v="613"/>
    <n v="30"/>
    <s v="D6"/>
    <x v="0"/>
    <x v="0"/>
    <b v="0"/>
    <x v="0"/>
    <x v="3"/>
  </r>
  <r>
    <n v="784"/>
    <x v="0"/>
    <s v="Johnston, Mr. Andrew G"/>
    <x v="0"/>
    <x v="4"/>
    <x v="0"/>
    <x v="2"/>
    <x v="614"/>
    <n v="23.45"/>
    <m/>
    <x v="0"/>
    <x v="0"/>
    <b v="1"/>
    <x v="2"/>
    <x v="9"/>
  </r>
  <r>
    <n v="785"/>
    <x v="0"/>
    <s v="Ali, Mr. William"/>
    <x v="0"/>
    <x v="37"/>
    <x v="1"/>
    <x v="0"/>
    <x v="615"/>
    <n v="7.05"/>
    <m/>
    <x v="0"/>
    <x v="0"/>
    <b v="0"/>
    <x v="0"/>
    <x v="10"/>
  </r>
  <r>
    <n v="786"/>
    <x v="0"/>
    <s v="Harmer, Mr. Abraham (David Lishin)"/>
    <x v="0"/>
    <x v="37"/>
    <x v="1"/>
    <x v="0"/>
    <x v="616"/>
    <n v="7.25"/>
    <m/>
    <x v="0"/>
    <x v="0"/>
    <b v="0"/>
    <x v="0"/>
    <x v="3"/>
  </r>
  <r>
    <n v="787"/>
    <x v="0"/>
    <s v="Sjoblom, Miss. Anna Sofia"/>
    <x v="1"/>
    <x v="24"/>
    <x v="1"/>
    <x v="0"/>
    <x v="617"/>
    <n v="7.4958"/>
    <m/>
    <x v="0"/>
    <x v="1"/>
    <b v="0"/>
    <x v="5"/>
    <x v="3"/>
  </r>
  <r>
    <n v="788"/>
    <x v="0"/>
    <s v="Rice, Master. George Hugh"/>
    <x v="0"/>
    <x v="18"/>
    <x v="3"/>
    <x v="1"/>
    <x v="16"/>
    <n v="29.125"/>
    <m/>
    <x v="2"/>
    <x v="0"/>
    <b v="0"/>
    <x v="4"/>
    <x v="3"/>
  </r>
  <r>
    <n v="789"/>
    <x v="0"/>
    <s v="Dean, Master. Bertram Vere"/>
    <x v="0"/>
    <x v="58"/>
    <x v="0"/>
    <x v="2"/>
    <x v="90"/>
    <n v="20.574999999999999"/>
    <m/>
    <x v="0"/>
    <x v="1"/>
    <b v="0"/>
    <x v="4"/>
    <x v="5"/>
  </r>
  <r>
    <n v="790"/>
    <x v="1"/>
    <s v="Guggenheim, Mr. Benjamin"/>
    <x v="0"/>
    <x v="43"/>
    <x v="1"/>
    <x v="0"/>
    <x v="129"/>
    <n v="79.2"/>
    <s v="B82 B84"/>
    <x v="1"/>
    <x v="0"/>
    <b v="0"/>
    <x v="6"/>
    <x v="1"/>
  </r>
  <r>
    <n v="791"/>
    <x v="0"/>
    <s v="Keane, Mr. Andrew &quot;Andy&quot;"/>
    <x v="0"/>
    <x v="4"/>
    <x v="1"/>
    <x v="0"/>
    <x v="618"/>
    <n v="7.75"/>
    <m/>
    <x v="2"/>
    <x v="0"/>
    <b v="1"/>
    <x v="2"/>
    <x v="3"/>
  </r>
  <r>
    <n v="792"/>
    <x v="2"/>
    <s v="Gaskell, Mr. Alfred"/>
    <x v="0"/>
    <x v="36"/>
    <x v="1"/>
    <x v="0"/>
    <x v="20"/>
    <n v="26"/>
    <m/>
    <x v="0"/>
    <x v="0"/>
    <b v="0"/>
    <x v="5"/>
    <x v="3"/>
  </r>
  <r>
    <n v="793"/>
    <x v="0"/>
    <s v="Sage, Miss. Stella Anna"/>
    <x v="1"/>
    <x v="4"/>
    <x v="6"/>
    <x v="2"/>
    <x v="148"/>
    <n v="69.55"/>
    <m/>
    <x v="0"/>
    <x v="0"/>
    <b v="1"/>
    <x v="2"/>
    <x v="5"/>
  </r>
  <r>
    <n v="794"/>
    <x v="1"/>
    <s v="Hoyt, Mr. William Fisher"/>
    <x v="0"/>
    <x v="4"/>
    <x v="1"/>
    <x v="0"/>
    <x v="619"/>
    <n v="30.695799999999998"/>
    <m/>
    <x v="1"/>
    <x v="0"/>
    <b v="1"/>
    <x v="2"/>
    <x v="1"/>
  </r>
  <r>
    <n v="795"/>
    <x v="0"/>
    <s v="Dantcheff, Mr. Ristiu"/>
    <x v="0"/>
    <x v="37"/>
    <x v="1"/>
    <x v="0"/>
    <x v="620"/>
    <n v="7.8958000000000004"/>
    <m/>
    <x v="0"/>
    <x v="0"/>
    <b v="0"/>
    <x v="0"/>
    <x v="3"/>
  </r>
  <r>
    <n v="796"/>
    <x v="2"/>
    <s v="Otter, Mr. Richard"/>
    <x v="0"/>
    <x v="12"/>
    <x v="1"/>
    <x v="0"/>
    <x v="621"/>
    <n v="13"/>
    <m/>
    <x v="0"/>
    <x v="0"/>
    <b v="0"/>
    <x v="1"/>
    <x v="3"/>
  </r>
  <r>
    <n v="797"/>
    <x v="1"/>
    <s v="Leader, Dr. Alice (Farnham)"/>
    <x v="1"/>
    <x v="27"/>
    <x v="1"/>
    <x v="0"/>
    <x v="622"/>
    <n v="25.929200000000002"/>
    <s v="D17"/>
    <x v="0"/>
    <x v="1"/>
    <b v="0"/>
    <x v="6"/>
    <x v="3"/>
  </r>
  <r>
    <n v="798"/>
    <x v="0"/>
    <s v="Osman, Mrs. Mara"/>
    <x v="1"/>
    <x v="14"/>
    <x v="1"/>
    <x v="0"/>
    <x v="623"/>
    <n v="8.6832999999999991"/>
    <m/>
    <x v="0"/>
    <x v="1"/>
    <b v="0"/>
    <x v="1"/>
    <x v="3"/>
  </r>
  <r>
    <n v="799"/>
    <x v="0"/>
    <s v="Ibrahim Shawah, Mr. Yousseff"/>
    <x v="0"/>
    <x v="39"/>
    <x v="1"/>
    <x v="0"/>
    <x v="624"/>
    <n v="7.2291999999999996"/>
    <m/>
    <x v="1"/>
    <x v="0"/>
    <b v="0"/>
    <x v="1"/>
    <x v="3"/>
  </r>
  <r>
    <n v="800"/>
    <x v="0"/>
    <s v="Van Impe, Mrs. Jean Baptiste (Rosalie Paula Govaert)"/>
    <x v="1"/>
    <x v="39"/>
    <x v="0"/>
    <x v="1"/>
    <x v="357"/>
    <n v="24.15"/>
    <m/>
    <x v="0"/>
    <x v="0"/>
    <b v="0"/>
    <x v="1"/>
    <x v="3"/>
  </r>
  <r>
    <n v="801"/>
    <x v="2"/>
    <s v="Ponesell, Mr. Martin"/>
    <x v="0"/>
    <x v="15"/>
    <x v="1"/>
    <x v="0"/>
    <x v="567"/>
    <n v="13"/>
    <m/>
    <x v="0"/>
    <x v="0"/>
    <b v="0"/>
    <x v="1"/>
    <x v="3"/>
  </r>
  <r>
    <n v="802"/>
    <x v="2"/>
    <s v="Collyer, Mrs. Harvey (Charlotte Annie Tate)"/>
    <x v="1"/>
    <x v="14"/>
    <x v="0"/>
    <x v="1"/>
    <x v="212"/>
    <n v="26.25"/>
    <m/>
    <x v="0"/>
    <x v="1"/>
    <b v="0"/>
    <x v="1"/>
    <x v="5"/>
  </r>
  <r>
    <n v="803"/>
    <x v="1"/>
    <s v="Carter, Master. William Thornton II"/>
    <x v="0"/>
    <x v="32"/>
    <x v="0"/>
    <x v="2"/>
    <x v="334"/>
    <n v="120"/>
    <s v="B96 B98"/>
    <x v="0"/>
    <x v="1"/>
    <b v="0"/>
    <x v="5"/>
    <x v="3"/>
  </r>
  <r>
    <n v="804"/>
    <x v="0"/>
    <s v="Thomas, Master. Assad Alexander"/>
    <x v="0"/>
    <x v="86"/>
    <x v="1"/>
    <x v="1"/>
    <x v="625"/>
    <n v="8.5167000000000002"/>
    <m/>
    <x v="1"/>
    <x v="1"/>
    <b v="0"/>
    <x v="4"/>
    <x v="3"/>
  </r>
  <r>
    <n v="805"/>
    <x v="0"/>
    <s v="Hedman, Mr. Oskar Arvid"/>
    <x v="0"/>
    <x v="7"/>
    <x v="1"/>
    <x v="0"/>
    <x v="626"/>
    <n v="6.9749999999999996"/>
    <m/>
    <x v="0"/>
    <x v="1"/>
    <b v="0"/>
    <x v="0"/>
    <x v="3"/>
  </r>
  <r>
    <n v="806"/>
    <x v="0"/>
    <s v="Johansson, Mr. Karl Johan"/>
    <x v="0"/>
    <x v="14"/>
    <x v="1"/>
    <x v="0"/>
    <x v="627"/>
    <n v="7.7750000000000004"/>
    <m/>
    <x v="0"/>
    <x v="0"/>
    <b v="0"/>
    <x v="1"/>
    <x v="3"/>
  </r>
  <r>
    <n v="807"/>
    <x v="1"/>
    <s v="Andrews, Mr. Thomas Jr"/>
    <x v="0"/>
    <x v="12"/>
    <x v="1"/>
    <x v="0"/>
    <x v="628"/>
    <n v="0"/>
    <s v="A36"/>
    <x v="0"/>
    <x v="0"/>
    <b v="0"/>
    <x v="1"/>
    <x v="3"/>
  </r>
  <r>
    <n v="808"/>
    <x v="0"/>
    <s v="Pettersson, Miss. Ellen Natalia"/>
    <x v="1"/>
    <x v="24"/>
    <x v="1"/>
    <x v="0"/>
    <x v="629"/>
    <n v="7.7750000000000004"/>
    <m/>
    <x v="0"/>
    <x v="0"/>
    <b v="0"/>
    <x v="5"/>
    <x v="3"/>
  </r>
  <r>
    <n v="809"/>
    <x v="2"/>
    <s v="Meyer, Mr. August"/>
    <x v="0"/>
    <x v="12"/>
    <x v="1"/>
    <x v="0"/>
    <x v="630"/>
    <n v="13"/>
    <m/>
    <x v="0"/>
    <x v="0"/>
    <b v="0"/>
    <x v="1"/>
    <x v="3"/>
  </r>
  <r>
    <n v="810"/>
    <x v="1"/>
    <s v="Chambers, Mrs. Norman Campbell (Bertha Griggs)"/>
    <x v="1"/>
    <x v="40"/>
    <x v="0"/>
    <x v="0"/>
    <x v="575"/>
    <n v="53.1"/>
    <s v="E8"/>
    <x v="0"/>
    <x v="1"/>
    <b v="0"/>
    <x v="1"/>
    <x v="3"/>
  </r>
  <r>
    <n v="811"/>
    <x v="0"/>
    <s v="Alexander, Mr. William"/>
    <x v="0"/>
    <x v="2"/>
    <x v="1"/>
    <x v="0"/>
    <x v="631"/>
    <n v="7.8875000000000002"/>
    <m/>
    <x v="0"/>
    <x v="0"/>
    <b v="0"/>
    <x v="0"/>
    <x v="3"/>
  </r>
  <r>
    <n v="812"/>
    <x v="0"/>
    <s v="Lester, Mr. James"/>
    <x v="0"/>
    <x v="12"/>
    <x v="1"/>
    <x v="0"/>
    <x v="467"/>
    <n v="24.15"/>
    <m/>
    <x v="0"/>
    <x v="0"/>
    <b v="0"/>
    <x v="1"/>
    <x v="0"/>
  </r>
  <r>
    <n v="813"/>
    <x v="2"/>
    <s v="Slemen, Mr. Richard James"/>
    <x v="0"/>
    <x v="3"/>
    <x v="1"/>
    <x v="0"/>
    <x v="632"/>
    <n v="10.5"/>
    <m/>
    <x v="0"/>
    <x v="0"/>
    <b v="0"/>
    <x v="1"/>
    <x v="3"/>
  </r>
  <r>
    <n v="814"/>
    <x v="0"/>
    <s v="Andersson, Miss. Ebba Iris Alfrida"/>
    <x v="1"/>
    <x v="83"/>
    <x v="3"/>
    <x v="2"/>
    <x v="13"/>
    <n v="31.274999999999999"/>
    <m/>
    <x v="0"/>
    <x v="0"/>
    <b v="0"/>
    <x v="4"/>
    <x v="3"/>
  </r>
  <r>
    <n v="815"/>
    <x v="0"/>
    <s v="Tomlin, Mr. Ernest Portage"/>
    <x v="0"/>
    <x v="85"/>
    <x v="1"/>
    <x v="0"/>
    <x v="633"/>
    <n v="8.0500000000000007"/>
    <m/>
    <x v="0"/>
    <x v="0"/>
    <b v="0"/>
    <x v="1"/>
    <x v="3"/>
  </r>
  <r>
    <n v="816"/>
    <x v="1"/>
    <s v="Fry, Mr. Richard"/>
    <x v="0"/>
    <x v="4"/>
    <x v="1"/>
    <x v="0"/>
    <x v="634"/>
    <n v="0"/>
    <s v="B102"/>
    <x v="0"/>
    <x v="0"/>
    <b v="1"/>
    <x v="2"/>
    <x v="3"/>
  </r>
  <r>
    <n v="817"/>
    <x v="0"/>
    <s v="Heininen, Miss. Wendla Maria"/>
    <x v="1"/>
    <x v="41"/>
    <x v="1"/>
    <x v="0"/>
    <x v="635"/>
    <n v="7.9249999999999998"/>
    <m/>
    <x v="0"/>
    <x v="0"/>
    <b v="0"/>
    <x v="0"/>
    <x v="2"/>
  </r>
  <r>
    <n v="818"/>
    <x v="2"/>
    <s v="Mallet, Mr. Albert"/>
    <x v="0"/>
    <x v="14"/>
    <x v="0"/>
    <x v="1"/>
    <x v="636"/>
    <n v="37.004199999999997"/>
    <m/>
    <x v="1"/>
    <x v="0"/>
    <b v="0"/>
    <x v="1"/>
    <x v="6"/>
  </r>
  <r>
    <n v="819"/>
    <x v="0"/>
    <s v="Holm, Mr. John Fredrik Alexander"/>
    <x v="0"/>
    <x v="71"/>
    <x v="1"/>
    <x v="0"/>
    <x v="637"/>
    <n v="6.45"/>
    <m/>
    <x v="0"/>
    <x v="0"/>
    <b v="0"/>
    <x v="6"/>
    <x v="11"/>
  </r>
  <r>
    <n v="820"/>
    <x v="0"/>
    <s v="Skoog, Master. Karl Thorsten"/>
    <x v="0"/>
    <x v="73"/>
    <x v="2"/>
    <x v="2"/>
    <x v="62"/>
    <n v="27.9"/>
    <m/>
    <x v="0"/>
    <x v="0"/>
    <b v="0"/>
    <x v="5"/>
    <x v="3"/>
  </r>
  <r>
    <n v="821"/>
    <x v="1"/>
    <s v="Hays, Mrs. Charles Melville (Clara Jennings Gregg)"/>
    <x v="1"/>
    <x v="67"/>
    <x v="0"/>
    <x v="1"/>
    <x v="435"/>
    <n v="93.5"/>
    <s v="B69"/>
    <x v="0"/>
    <x v="1"/>
    <b v="0"/>
    <x v="3"/>
    <x v="3"/>
  </r>
  <r>
    <n v="822"/>
    <x v="0"/>
    <s v="Lulic, Mr. Nikola"/>
    <x v="0"/>
    <x v="7"/>
    <x v="1"/>
    <x v="0"/>
    <x v="638"/>
    <n v="8.6624999999999996"/>
    <m/>
    <x v="0"/>
    <x v="1"/>
    <b v="0"/>
    <x v="0"/>
    <x v="3"/>
  </r>
  <r>
    <n v="823"/>
    <x v="1"/>
    <s v="Reuchlin, Jonkheer. John George"/>
    <x v="0"/>
    <x v="1"/>
    <x v="1"/>
    <x v="0"/>
    <x v="639"/>
    <n v="0"/>
    <m/>
    <x v="0"/>
    <x v="0"/>
    <b v="0"/>
    <x v="1"/>
    <x v="3"/>
  </r>
  <r>
    <n v="824"/>
    <x v="0"/>
    <s v="Moor, Mrs. (Beila)"/>
    <x v="1"/>
    <x v="7"/>
    <x v="1"/>
    <x v="1"/>
    <x v="592"/>
    <n v="12.475"/>
    <s v="E121"/>
    <x v="0"/>
    <x v="1"/>
    <b v="0"/>
    <x v="0"/>
    <x v="3"/>
  </r>
  <r>
    <n v="825"/>
    <x v="0"/>
    <s v="Panula, Master. Urho Abraham"/>
    <x v="0"/>
    <x v="6"/>
    <x v="3"/>
    <x v="1"/>
    <x v="49"/>
    <n v="39.6875"/>
    <m/>
    <x v="0"/>
    <x v="0"/>
    <b v="0"/>
    <x v="4"/>
    <x v="3"/>
  </r>
  <r>
    <n v="826"/>
    <x v="0"/>
    <s v="Flynn, Mr. John"/>
    <x v="0"/>
    <x v="4"/>
    <x v="1"/>
    <x v="0"/>
    <x v="640"/>
    <n v="6.95"/>
    <m/>
    <x v="2"/>
    <x v="0"/>
    <b v="1"/>
    <x v="2"/>
    <x v="3"/>
  </r>
  <r>
    <n v="827"/>
    <x v="0"/>
    <s v="Lam, Mr. Len"/>
    <x v="0"/>
    <x v="4"/>
    <x v="1"/>
    <x v="0"/>
    <x v="72"/>
    <n v="56.495800000000003"/>
    <m/>
    <x v="0"/>
    <x v="0"/>
    <b v="1"/>
    <x v="2"/>
    <x v="3"/>
  </r>
  <r>
    <n v="828"/>
    <x v="2"/>
    <s v="Mallet, Master. Andre"/>
    <x v="0"/>
    <x v="58"/>
    <x v="1"/>
    <x v="2"/>
    <x v="636"/>
    <n v="37.004199999999997"/>
    <m/>
    <x v="1"/>
    <x v="1"/>
    <b v="0"/>
    <x v="4"/>
    <x v="6"/>
  </r>
  <r>
    <n v="829"/>
    <x v="0"/>
    <s v="McCormack, Mr. Thomas Joseph"/>
    <x v="0"/>
    <x v="4"/>
    <x v="1"/>
    <x v="0"/>
    <x v="641"/>
    <n v="7.75"/>
    <m/>
    <x v="2"/>
    <x v="1"/>
    <b v="1"/>
    <x v="2"/>
    <x v="3"/>
  </r>
  <r>
    <n v="830"/>
    <x v="1"/>
    <s v="Stone, Mrs. George Nelson (Martha Evelyn)"/>
    <x v="1"/>
    <x v="65"/>
    <x v="1"/>
    <x v="0"/>
    <x v="60"/>
    <n v="80"/>
    <s v="B28"/>
    <x v="3"/>
    <x v="1"/>
    <b v="1"/>
    <x v="7"/>
    <x v="3"/>
  </r>
  <r>
    <n v="831"/>
    <x v="0"/>
    <s v="Yasbeck, Mrs. Antoni (Selini Alexander)"/>
    <x v="1"/>
    <x v="16"/>
    <x v="0"/>
    <x v="0"/>
    <x v="505"/>
    <n v="14.4542"/>
    <m/>
    <x v="1"/>
    <x v="1"/>
    <b v="0"/>
    <x v="5"/>
    <x v="3"/>
  </r>
  <r>
    <n v="832"/>
    <x v="2"/>
    <s v="Richards, Master. George Sibley"/>
    <x v="0"/>
    <x v="38"/>
    <x v="0"/>
    <x v="1"/>
    <x v="348"/>
    <n v="18.75"/>
    <m/>
    <x v="0"/>
    <x v="1"/>
    <b v="0"/>
    <x v="4"/>
    <x v="3"/>
  </r>
  <r>
    <n v="833"/>
    <x v="0"/>
    <s v="Saad, Mr. Amin"/>
    <x v="0"/>
    <x v="4"/>
    <x v="1"/>
    <x v="0"/>
    <x v="642"/>
    <n v="7.2291999999999996"/>
    <m/>
    <x v="1"/>
    <x v="0"/>
    <b v="1"/>
    <x v="2"/>
    <x v="3"/>
  </r>
  <r>
    <n v="834"/>
    <x v="0"/>
    <s v="Augustsson, Mr. Albert"/>
    <x v="0"/>
    <x v="41"/>
    <x v="1"/>
    <x v="0"/>
    <x v="643"/>
    <n v="7.8541999999999996"/>
    <m/>
    <x v="0"/>
    <x v="0"/>
    <b v="0"/>
    <x v="0"/>
    <x v="3"/>
  </r>
  <r>
    <n v="835"/>
    <x v="0"/>
    <s v="Allum, Mr. Owen George"/>
    <x v="0"/>
    <x v="24"/>
    <x v="1"/>
    <x v="0"/>
    <x v="644"/>
    <n v="8.3000000000000007"/>
    <m/>
    <x v="0"/>
    <x v="0"/>
    <b v="0"/>
    <x v="5"/>
    <x v="3"/>
  </r>
  <r>
    <n v="836"/>
    <x v="1"/>
    <s v="Compton, Miss. Sara Rebecca"/>
    <x v="1"/>
    <x v="12"/>
    <x v="0"/>
    <x v="1"/>
    <x v="645"/>
    <n v="83.158299999999997"/>
    <s v="E49"/>
    <x v="1"/>
    <x v="1"/>
    <b v="0"/>
    <x v="1"/>
    <x v="1"/>
  </r>
  <r>
    <n v="837"/>
    <x v="0"/>
    <s v="Pasic, Mr. Jakob"/>
    <x v="0"/>
    <x v="23"/>
    <x v="1"/>
    <x v="0"/>
    <x v="646"/>
    <n v="8.6624999999999996"/>
    <m/>
    <x v="0"/>
    <x v="0"/>
    <b v="0"/>
    <x v="0"/>
    <x v="3"/>
  </r>
  <r>
    <n v="838"/>
    <x v="0"/>
    <s v="Sirota, Mr. Maurice"/>
    <x v="0"/>
    <x v="4"/>
    <x v="1"/>
    <x v="0"/>
    <x v="647"/>
    <n v="8.0500000000000007"/>
    <m/>
    <x v="0"/>
    <x v="0"/>
    <b v="1"/>
    <x v="2"/>
    <x v="3"/>
  </r>
  <r>
    <n v="839"/>
    <x v="0"/>
    <s v="Chip, Mr. Chang"/>
    <x v="0"/>
    <x v="35"/>
    <x v="1"/>
    <x v="0"/>
    <x v="72"/>
    <n v="56.495800000000003"/>
    <m/>
    <x v="0"/>
    <x v="1"/>
    <b v="0"/>
    <x v="1"/>
    <x v="3"/>
  </r>
  <r>
    <n v="840"/>
    <x v="1"/>
    <s v="Marechal, Mr. Pierre"/>
    <x v="0"/>
    <x v="4"/>
    <x v="1"/>
    <x v="0"/>
    <x v="648"/>
    <n v="29.7"/>
    <s v="C47"/>
    <x v="1"/>
    <x v="1"/>
    <b v="1"/>
    <x v="2"/>
    <x v="3"/>
  </r>
  <r>
    <n v="841"/>
    <x v="0"/>
    <s v="Alhomaki, Mr. Ilmari Rudolf"/>
    <x v="0"/>
    <x v="11"/>
    <x v="1"/>
    <x v="0"/>
    <x v="649"/>
    <n v="7.9249999999999998"/>
    <m/>
    <x v="0"/>
    <x v="0"/>
    <b v="0"/>
    <x v="0"/>
    <x v="10"/>
  </r>
  <r>
    <n v="842"/>
    <x v="2"/>
    <s v="Mudd, Mr. Thomas Charles"/>
    <x v="0"/>
    <x v="36"/>
    <x v="1"/>
    <x v="0"/>
    <x v="606"/>
    <n v="10.5"/>
    <m/>
    <x v="0"/>
    <x v="0"/>
    <b v="0"/>
    <x v="5"/>
    <x v="8"/>
  </r>
  <r>
    <n v="843"/>
    <x v="1"/>
    <s v="Serepeca, Miss. Augusta"/>
    <x v="1"/>
    <x v="39"/>
    <x v="1"/>
    <x v="0"/>
    <x v="241"/>
    <n v="31"/>
    <m/>
    <x v="1"/>
    <x v="1"/>
    <b v="0"/>
    <x v="1"/>
    <x v="3"/>
  </r>
  <r>
    <n v="844"/>
    <x v="0"/>
    <s v="Lemberopolous, Mr. Peter L"/>
    <x v="0"/>
    <x v="87"/>
    <x v="1"/>
    <x v="0"/>
    <x v="650"/>
    <n v="6.4375"/>
    <m/>
    <x v="1"/>
    <x v="0"/>
    <b v="0"/>
    <x v="1"/>
    <x v="3"/>
  </r>
  <r>
    <n v="845"/>
    <x v="0"/>
    <s v="Culumovic, Mr. Jeso"/>
    <x v="0"/>
    <x v="34"/>
    <x v="1"/>
    <x v="0"/>
    <x v="651"/>
    <n v="8.6624999999999996"/>
    <m/>
    <x v="0"/>
    <x v="0"/>
    <b v="0"/>
    <x v="5"/>
    <x v="3"/>
  </r>
  <r>
    <n v="846"/>
    <x v="0"/>
    <s v="Abbing, Mr. Anthony"/>
    <x v="0"/>
    <x v="22"/>
    <x v="1"/>
    <x v="0"/>
    <x v="652"/>
    <n v="7.55"/>
    <m/>
    <x v="0"/>
    <x v="0"/>
    <b v="0"/>
    <x v="6"/>
    <x v="5"/>
  </r>
  <r>
    <n v="847"/>
    <x v="0"/>
    <s v="Sage, Mr. Douglas Bullen"/>
    <x v="0"/>
    <x v="4"/>
    <x v="6"/>
    <x v="2"/>
    <x v="148"/>
    <n v="69.55"/>
    <m/>
    <x v="0"/>
    <x v="0"/>
    <b v="1"/>
    <x v="2"/>
    <x v="5"/>
  </r>
  <r>
    <n v="848"/>
    <x v="0"/>
    <s v="Markoff, Mr. Marin"/>
    <x v="0"/>
    <x v="3"/>
    <x v="1"/>
    <x v="0"/>
    <x v="653"/>
    <n v="7.8958000000000004"/>
    <m/>
    <x v="1"/>
    <x v="0"/>
    <b v="0"/>
    <x v="1"/>
    <x v="3"/>
  </r>
  <r>
    <n v="849"/>
    <x v="2"/>
    <s v="Harper, Rev. John"/>
    <x v="0"/>
    <x v="17"/>
    <x v="1"/>
    <x v="1"/>
    <x v="491"/>
    <n v="33"/>
    <m/>
    <x v="0"/>
    <x v="0"/>
    <b v="0"/>
    <x v="0"/>
    <x v="3"/>
  </r>
  <r>
    <n v="850"/>
    <x v="1"/>
    <s v="Goldenberg, Mrs. Samuel L (Edwiga Grabowska)"/>
    <x v="1"/>
    <x v="4"/>
    <x v="0"/>
    <x v="0"/>
    <x v="383"/>
    <n v="89.104200000000006"/>
    <s v="C92"/>
    <x v="1"/>
    <x v="1"/>
    <b v="1"/>
    <x v="2"/>
    <x v="3"/>
  </r>
  <r>
    <n v="851"/>
    <x v="0"/>
    <s v="Andersson, Master. Sigvard Harald Elias"/>
    <x v="0"/>
    <x v="9"/>
    <x v="3"/>
    <x v="2"/>
    <x v="13"/>
    <n v="31.274999999999999"/>
    <m/>
    <x v="0"/>
    <x v="0"/>
    <b v="0"/>
    <x v="4"/>
    <x v="3"/>
  </r>
  <r>
    <n v="852"/>
    <x v="0"/>
    <s v="Svensson, Mr. Johan"/>
    <x v="0"/>
    <x v="88"/>
    <x v="1"/>
    <x v="0"/>
    <x v="654"/>
    <n v="7.7750000000000004"/>
    <m/>
    <x v="0"/>
    <x v="0"/>
    <b v="0"/>
    <x v="8"/>
    <x v="3"/>
  </r>
  <r>
    <n v="853"/>
    <x v="0"/>
    <s v="Boulos, Miss. Nourelain"/>
    <x v="1"/>
    <x v="52"/>
    <x v="0"/>
    <x v="1"/>
    <x v="130"/>
    <n v="15.245799999999999"/>
    <m/>
    <x v="1"/>
    <x v="0"/>
    <b v="0"/>
    <x v="4"/>
    <x v="3"/>
  </r>
  <r>
    <n v="854"/>
    <x v="1"/>
    <s v="Lines, Miss. Mary Conover"/>
    <x v="1"/>
    <x v="36"/>
    <x v="1"/>
    <x v="1"/>
    <x v="655"/>
    <n v="39.4"/>
    <s v="D28"/>
    <x v="0"/>
    <x v="1"/>
    <b v="0"/>
    <x v="5"/>
    <x v="1"/>
  </r>
  <r>
    <n v="855"/>
    <x v="2"/>
    <s v="Carter, Mrs. Ernest Courtenay (Lilian Hughes)"/>
    <x v="1"/>
    <x v="57"/>
    <x v="0"/>
    <x v="0"/>
    <x v="223"/>
    <n v="26"/>
    <m/>
    <x v="0"/>
    <x v="0"/>
    <b v="0"/>
    <x v="6"/>
    <x v="3"/>
  </r>
  <r>
    <n v="856"/>
    <x v="0"/>
    <s v="Aks, Mrs. Sam (Leah Rosen)"/>
    <x v="1"/>
    <x v="24"/>
    <x v="1"/>
    <x v="1"/>
    <x v="656"/>
    <n v="9.35"/>
    <m/>
    <x v="0"/>
    <x v="1"/>
    <b v="0"/>
    <x v="5"/>
    <x v="3"/>
  </r>
  <r>
    <n v="857"/>
    <x v="1"/>
    <s v="Wick, Mrs. George Dennick (Mary Hitchcock)"/>
    <x v="1"/>
    <x v="33"/>
    <x v="0"/>
    <x v="1"/>
    <x v="283"/>
    <n v="164.86670000000001"/>
    <m/>
    <x v="0"/>
    <x v="1"/>
    <b v="0"/>
    <x v="6"/>
    <x v="3"/>
  </r>
  <r>
    <n v="858"/>
    <x v="1"/>
    <s v="Daly, Mr. Peter Denis "/>
    <x v="0"/>
    <x v="54"/>
    <x v="1"/>
    <x v="0"/>
    <x v="657"/>
    <n v="26.55"/>
    <s v="E17"/>
    <x v="0"/>
    <x v="1"/>
    <b v="0"/>
    <x v="3"/>
    <x v="3"/>
  </r>
  <r>
    <n v="859"/>
    <x v="0"/>
    <s v="Baclini, Mrs. Solomon (Latifa Qurban)"/>
    <x v="1"/>
    <x v="42"/>
    <x v="1"/>
    <x v="4"/>
    <x v="379"/>
    <n v="19.258299999999998"/>
    <m/>
    <x v="1"/>
    <x v="1"/>
    <b v="0"/>
    <x v="0"/>
    <x v="3"/>
  </r>
  <r>
    <n v="860"/>
    <x v="0"/>
    <s v="Razi, Mr. Raihed"/>
    <x v="0"/>
    <x v="4"/>
    <x v="1"/>
    <x v="0"/>
    <x v="658"/>
    <n v="7.2291999999999996"/>
    <m/>
    <x v="1"/>
    <x v="0"/>
    <b v="1"/>
    <x v="2"/>
    <x v="3"/>
  </r>
  <r>
    <n v="861"/>
    <x v="0"/>
    <s v="Hansen, Mr. Claus Peter"/>
    <x v="0"/>
    <x v="66"/>
    <x v="4"/>
    <x v="0"/>
    <x v="659"/>
    <n v="14.1083"/>
    <m/>
    <x v="0"/>
    <x v="0"/>
    <b v="0"/>
    <x v="6"/>
    <x v="3"/>
  </r>
  <r>
    <n v="862"/>
    <x v="2"/>
    <s v="Giles, Mr. Frederick Edward"/>
    <x v="0"/>
    <x v="23"/>
    <x v="0"/>
    <x v="0"/>
    <x v="660"/>
    <n v="11.5"/>
    <m/>
    <x v="0"/>
    <x v="0"/>
    <b v="0"/>
    <x v="0"/>
    <x v="3"/>
  </r>
  <r>
    <n v="863"/>
    <x v="1"/>
    <s v="Swift, Mrs. Frederick Joel (Margaret Welles Barron)"/>
    <x v="1"/>
    <x v="76"/>
    <x v="1"/>
    <x v="0"/>
    <x v="661"/>
    <n v="25.929200000000002"/>
    <s v="D17"/>
    <x v="0"/>
    <x v="1"/>
    <b v="0"/>
    <x v="6"/>
    <x v="3"/>
  </r>
  <r>
    <n v="864"/>
    <x v="0"/>
    <s v="Sage, Miss. Dorothy Edith &quot;Dolly&quot;"/>
    <x v="1"/>
    <x v="4"/>
    <x v="6"/>
    <x v="2"/>
    <x v="148"/>
    <n v="69.55"/>
    <m/>
    <x v="0"/>
    <x v="0"/>
    <b v="1"/>
    <x v="2"/>
    <x v="5"/>
  </r>
  <r>
    <n v="865"/>
    <x v="2"/>
    <s v="Gill, Mr. John William"/>
    <x v="0"/>
    <x v="42"/>
    <x v="1"/>
    <x v="0"/>
    <x v="662"/>
    <n v="13"/>
    <m/>
    <x v="0"/>
    <x v="0"/>
    <b v="0"/>
    <x v="0"/>
    <x v="3"/>
  </r>
  <r>
    <n v="866"/>
    <x v="2"/>
    <s v="Bystrom, Mrs. (Karolina)"/>
    <x v="1"/>
    <x v="22"/>
    <x v="1"/>
    <x v="0"/>
    <x v="663"/>
    <n v="13"/>
    <m/>
    <x v="0"/>
    <x v="1"/>
    <b v="0"/>
    <x v="6"/>
    <x v="3"/>
  </r>
  <r>
    <n v="867"/>
    <x v="2"/>
    <s v="Duran y More, Miss. Asuncion"/>
    <x v="1"/>
    <x v="7"/>
    <x v="0"/>
    <x v="0"/>
    <x v="664"/>
    <n v="13.8583"/>
    <m/>
    <x v="1"/>
    <x v="1"/>
    <b v="0"/>
    <x v="0"/>
    <x v="6"/>
  </r>
  <r>
    <n v="868"/>
    <x v="1"/>
    <s v="Roebling, Mr. Washington Augustus II"/>
    <x v="0"/>
    <x v="14"/>
    <x v="1"/>
    <x v="0"/>
    <x v="665"/>
    <n v="50.495800000000003"/>
    <s v="A24"/>
    <x v="0"/>
    <x v="0"/>
    <b v="0"/>
    <x v="1"/>
    <x v="1"/>
  </r>
  <r>
    <n v="869"/>
    <x v="0"/>
    <s v="van Melkebeke, Mr. Philemon"/>
    <x v="0"/>
    <x v="4"/>
    <x v="1"/>
    <x v="0"/>
    <x v="666"/>
    <n v="9.5"/>
    <m/>
    <x v="0"/>
    <x v="0"/>
    <b v="1"/>
    <x v="2"/>
    <x v="3"/>
  </r>
  <r>
    <n v="870"/>
    <x v="0"/>
    <s v="Johnson, Master. Harold Theodor"/>
    <x v="0"/>
    <x v="9"/>
    <x v="0"/>
    <x v="1"/>
    <x v="8"/>
    <n v="11.1333"/>
    <m/>
    <x v="0"/>
    <x v="1"/>
    <b v="0"/>
    <x v="4"/>
    <x v="3"/>
  </r>
  <r>
    <n v="871"/>
    <x v="0"/>
    <s v="Balkic, Mr. Cerin"/>
    <x v="0"/>
    <x v="2"/>
    <x v="1"/>
    <x v="0"/>
    <x v="667"/>
    <n v="7.8958000000000004"/>
    <m/>
    <x v="0"/>
    <x v="0"/>
    <b v="0"/>
    <x v="0"/>
    <x v="3"/>
  </r>
  <r>
    <n v="872"/>
    <x v="1"/>
    <s v="Beckwith, Mrs. Richard Leonard (Sallie Monypeny)"/>
    <x v="1"/>
    <x v="47"/>
    <x v="0"/>
    <x v="1"/>
    <x v="222"/>
    <n v="52.554200000000002"/>
    <s v="D35"/>
    <x v="0"/>
    <x v="1"/>
    <b v="0"/>
    <x v="6"/>
    <x v="3"/>
  </r>
  <r>
    <n v="873"/>
    <x v="1"/>
    <s v="Carlsson, Mr. Frans Olof"/>
    <x v="0"/>
    <x v="40"/>
    <x v="1"/>
    <x v="0"/>
    <x v="668"/>
    <n v="5"/>
    <s v="B51 B53 B55"/>
    <x v="0"/>
    <x v="0"/>
    <b v="0"/>
    <x v="1"/>
    <x v="3"/>
  </r>
  <r>
    <n v="874"/>
    <x v="0"/>
    <s v="Vander Cruyssen, Mr. Victor"/>
    <x v="0"/>
    <x v="47"/>
    <x v="1"/>
    <x v="0"/>
    <x v="669"/>
    <n v="9"/>
    <m/>
    <x v="0"/>
    <x v="0"/>
    <b v="0"/>
    <x v="6"/>
    <x v="3"/>
  </r>
  <r>
    <n v="875"/>
    <x v="2"/>
    <s v="Abelson, Mrs. Samuel (Hannah Wizosky)"/>
    <x v="1"/>
    <x v="17"/>
    <x v="0"/>
    <x v="0"/>
    <x v="274"/>
    <n v="24"/>
    <m/>
    <x v="1"/>
    <x v="1"/>
    <b v="0"/>
    <x v="0"/>
    <x v="4"/>
  </r>
  <r>
    <n v="876"/>
    <x v="0"/>
    <s v="Najib, Miss. Adele Kiamie &quot;Jane&quot;"/>
    <x v="1"/>
    <x v="16"/>
    <x v="1"/>
    <x v="0"/>
    <x v="670"/>
    <n v="7.2249999999999996"/>
    <m/>
    <x v="1"/>
    <x v="1"/>
    <b v="0"/>
    <x v="5"/>
    <x v="3"/>
  </r>
  <r>
    <n v="877"/>
    <x v="0"/>
    <s v="Gustafsson, Mr. Alfred Ossian"/>
    <x v="0"/>
    <x v="11"/>
    <x v="1"/>
    <x v="0"/>
    <x v="128"/>
    <n v="9.8458000000000006"/>
    <m/>
    <x v="0"/>
    <x v="0"/>
    <b v="0"/>
    <x v="0"/>
    <x v="3"/>
  </r>
  <r>
    <n v="878"/>
    <x v="0"/>
    <s v="Petroff, Mr. Nedelio"/>
    <x v="0"/>
    <x v="19"/>
    <x v="1"/>
    <x v="0"/>
    <x v="671"/>
    <n v="7.8958000000000004"/>
    <m/>
    <x v="0"/>
    <x v="0"/>
    <b v="0"/>
    <x v="5"/>
    <x v="3"/>
  </r>
  <r>
    <n v="879"/>
    <x v="0"/>
    <s v="Laleff, Mr. Kristo"/>
    <x v="0"/>
    <x v="4"/>
    <x v="1"/>
    <x v="0"/>
    <x v="672"/>
    <n v="7.8958000000000004"/>
    <m/>
    <x v="0"/>
    <x v="0"/>
    <b v="1"/>
    <x v="2"/>
    <x v="3"/>
  </r>
  <r>
    <n v="880"/>
    <x v="1"/>
    <s v="Potter, Mrs. Thomas Jr (Lily Alexenia Wilson)"/>
    <x v="1"/>
    <x v="60"/>
    <x v="1"/>
    <x v="1"/>
    <x v="276"/>
    <n v="83.158299999999997"/>
    <s v="C50"/>
    <x v="1"/>
    <x v="1"/>
    <b v="0"/>
    <x v="3"/>
    <x v="3"/>
  </r>
  <r>
    <n v="881"/>
    <x v="2"/>
    <s v="Shelley, Mrs. William (Imanita Parrish Hall)"/>
    <x v="1"/>
    <x v="37"/>
    <x v="1"/>
    <x v="1"/>
    <x v="232"/>
    <n v="26"/>
    <m/>
    <x v="0"/>
    <x v="1"/>
    <b v="0"/>
    <x v="0"/>
    <x v="3"/>
  </r>
  <r>
    <n v="882"/>
    <x v="0"/>
    <s v="Markun, Mr. Johann"/>
    <x v="0"/>
    <x v="40"/>
    <x v="1"/>
    <x v="0"/>
    <x v="673"/>
    <n v="7.8958000000000004"/>
    <m/>
    <x v="0"/>
    <x v="0"/>
    <b v="0"/>
    <x v="1"/>
    <x v="3"/>
  </r>
  <r>
    <n v="883"/>
    <x v="0"/>
    <s v="Dahlberg, Miss. Gerda Ulrika"/>
    <x v="1"/>
    <x v="0"/>
    <x v="1"/>
    <x v="0"/>
    <x v="674"/>
    <n v="10.5167"/>
    <m/>
    <x v="0"/>
    <x v="0"/>
    <b v="0"/>
    <x v="0"/>
    <x v="3"/>
  </r>
  <r>
    <n v="884"/>
    <x v="2"/>
    <s v="Banfield, Mr. Frederick James"/>
    <x v="0"/>
    <x v="17"/>
    <x v="1"/>
    <x v="0"/>
    <x v="675"/>
    <n v="10.5"/>
    <m/>
    <x v="0"/>
    <x v="0"/>
    <b v="0"/>
    <x v="0"/>
    <x v="5"/>
  </r>
  <r>
    <n v="885"/>
    <x v="0"/>
    <s v="Sutehall, Mr. Henry Jr"/>
    <x v="0"/>
    <x v="37"/>
    <x v="1"/>
    <x v="0"/>
    <x v="676"/>
    <n v="7.05"/>
    <m/>
    <x v="0"/>
    <x v="0"/>
    <b v="0"/>
    <x v="0"/>
    <x v="10"/>
  </r>
  <r>
    <n v="886"/>
    <x v="0"/>
    <s v="Rice, Mrs. William (Margaret Norton)"/>
    <x v="1"/>
    <x v="12"/>
    <x v="1"/>
    <x v="3"/>
    <x v="16"/>
    <n v="29.125"/>
    <m/>
    <x v="2"/>
    <x v="0"/>
    <b v="0"/>
    <x v="1"/>
    <x v="3"/>
  </r>
  <r>
    <n v="887"/>
    <x v="2"/>
    <s v="Montvila, Rev. Juozas"/>
    <x v="0"/>
    <x v="7"/>
    <x v="1"/>
    <x v="0"/>
    <x v="677"/>
    <n v="13"/>
    <m/>
    <x v="0"/>
    <x v="0"/>
    <b v="0"/>
    <x v="0"/>
    <x v="3"/>
  </r>
  <r>
    <n v="888"/>
    <x v="1"/>
    <s v="Graham, Miss. Margaret Edith"/>
    <x v="1"/>
    <x v="19"/>
    <x v="1"/>
    <x v="0"/>
    <x v="678"/>
    <n v="30"/>
    <s v="B42"/>
    <x v="0"/>
    <x v="1"/>
    <b v="0"/>
    <x v="5"/>
    <x v="3"/>
  </r>
  <r>
    <n v="889"/>
    <x v="0"/>
    <s v="Johnston, Miss. Catherine Helen &quot;Carrie&quot;"/>
    <x v="1"/>
    <x v="4"/>
    <x v="0"/>
    <x v="2"/>
    <x v="614"/>
    <n v="23.45"/>
    <m/>
    <x v="0"/>
    <x v="0"/>
    <b v="1"/>
    <x v="2"/>
    <x v="9"/>
  </r>
  <r>
    <n v="890"/>
    <x v="1"/>
    <s v="Behr, Mr. Karl Howell"/>
    <x v="0"/>
    <x v="2"/>
    <x v="1"/>
    <x v="0"/>
    <x v="679"/>
    <n v="30"/>
    <s v="C148"/>
    <x v="1"/>
    <x v="1"/>
    <b v="0"/>
    <x v="0"/>
    <x v="3"/>
  </r>
  <r>
    <n v="891"/>
    <x v="0"/>
    <s v="Dooley, Mr. Patrick"/>
    <x v="0"/>
    <x v="35"/>
    <x v="1"/>
    <x v="0"/>
    <x v="680"/>
    <n v="7.75"/>
    <m/>
    <x v="2"/>
    <x v="0"/>
    <b v="0"/>
    <x v="1"/>
    <x v="3"/>
  </r>
  <r>
    <n v="892"/>
    <x v="0"/>
    <s v="Kelly, Mr. James"/>
    <x v="0"/>
    <x v="87"/>
    <x v="1"/>
    <x v="0"/>
    <x v="681"/>
    <n v="7.8292000000000002"/>
    <m/>
    <x v="2"/>
    <x v="2"/>
    <b v="0"/>
    <x v="1"/>
    <x v="3"/>
  </r>
  <r>
    <n v="893"/>
    <x v="0"/>
    <s v="Wilkes, Mrs. James (Ellen Needs)"/>
    <x v="1"/>
    <x v="47"/>
    <x v="0"/>
    <x v="0"/>
    <x v="682"/>
    <n v="7"/>
    <m/>
    <x v="0"/>
    <x v="2"/>
    <b v="0"/>
    <x v="6"/>
    <x v="3"/>
  </r>
  <r>
    <n v="894"/>
    <x v="2"/>
    <s v="Myles, Mr. Thomas Francis"/>
    <x v="0"/>
    <x v="65"/>
    <x v="1"/>
    <x v="0"/>
    <x v="683"/>
    <n v="9.6875"/>
    <m/>
    <x v="2"/>
    <x v="2"/>
    <b v="0"/>
    <x v="7"/>
    <x v="3"/>
  </r>
  <r>
    <n v="895"/>
    <x v="0"/>
    <s v="Wirz, Mr. Albert"/>
    <x v="0"/>
    <x v="7"/>
    <x v="1"/>
    <x v="0"/>
    <x v="684"/>
    <n v="8.6624999999999996"/>
    <m/>
    <x v="0"/>
    <x v="2"/>
    <b v="0"/>
    <x v="0"/>
    <x v="3"/>
  </r>
  <r>
    <n v="896"/>
    <x v="0"/>
    <s v="Hirvonen, Mrs. Alexander (Helga E Lindqvist)"/>
    <x v="1"/>
    <x v="0"/>
    <x v="0"/>
    <x v="1"/>
    <x v="405"/>
    <n v="12.2875"/>
    <m/>
    <x v="0"/>
    <x v="2"/>
    <b v="0"/>
    <x v="0"/>
    <x v="3"/>
  </r>
  <r>
    <n v="897"/>
    <x v="0"/>
    <s v="Svensson, Mr. Johan Cervin"/>
    <x v="0"/>
    <x v="8"/>
    <x v="1"/>
    <x v="0"/>
    <x v="685"/>
    <n v="9.2249999999999996"/>
    <m/>
    <x v="0"/>
    <x v="2"/>
    <b v="0"/>
    <x v="5"/>
    <x v="3"/>
  </r>
  <r>
    <n v="898"/>
    <x v="0"/>
    <s v="Connolly, Miss. Kate"/>
    <x v="1"/>
    <x v="39"/>
    <x v="1"/>
    <x v="0"/>
    <x v="686"/>
    <n v="7.6292"/>
    <m/>
    <x v="2"/>
    <x v="2"/>
    <b v="0"/>
    <x v="1"/>
    <x v="3"/>
  </r>
  <r>
    <n v="899"/>
    <x v="2"/>
    <s v="Caldwell, Mr. Albert Francis"/>
    <x v="0"/>
    <x v="2"/>
    <x v="0"/>
    <x v="1"/>
    <x v="76"/>
    <n v="29"/>
    <m/>
    <x v="0"/>
    <x v="2"/>
    <b v="0"/>
    <x v="0"/>
    <x v="3"/>
  </r>
  <r>
    <n v="900"/>
    <x v="0"/>
    <s v="Abrahim, Mrs. Joseph (Sophie Halaut Easu)"/>
    <x v="1"/>
    <x v="24"/>
    <x v="1"/>
    <x v="0"/>
    <x v="687"/>
    <n v="7.2291999999999996"/>
    <m/>
    <x v="1"/>
    <x v="2"/>
    <b v="0"/>
    <x v="5"/>
    <x v="3"/>
  </r>
  <r>
    <n v="901"/>
    <x v="0"/>
    <s v="Davies, Mr. John Samuel"/>
    <x v="0"/>
    <x v="23"/>
    <x v="4"/>
    <x v="0"/>
    <x v="467"/>
    <n v="24.15"/>
    <m/>
    <x v="0"/>
    <x v="2"/>
    <b v="0"/>
    <x v="0"/>
    <x v="0"/>
  </r>
  <r>
    <n v="902"/>
    <x v="0"/>
    <s v="Ilieff, Mr. Ylio"/>
    <x v="0"/>
    <x v="4"/>
    <x v="1"/>
    <x v="0"/>
    <x v="688"/>
    <n v="7.8958000000000004"/>
    <m/>
    <x v="0"/>
    <x v="2"/>
    <b v="1"/>
    <x v="2"/>
    <x v="3"/>
  </r>
  <r>
    <n v="903"/>
    <x v="1"/>
    <s v="Jones, Mr. Charles Cresson"/>
    <x v="0"/>
    <x v="43"/>
    <x v="1"/>
    <x v="0"/>
    <x v="689"/>
    <n v="26"/>
    <m/>
    <x v="0"/>
    <x v="2"/>
    <b v="0"/>
    <x v="6"/>
    <x v="3"/>
  </r>
  <r>
    <n v="904"/>
    <x v="1"/>
    <s v="Snyder, Mrs. John Pillsbury (Nelle Stevenson)"/>
    <x v="1"/>
    <x v="41"/>
    <x v="0"/>
    <x v="0"/>
    <x v="690"/>
    <n v="82.2667"/>
    <s v="B45"/>
    <x v="0"/>
    <x v="2"/>
    <b v="0"/>
    <x v="0"/>
    <x v="3"/>
  </r>
  <r>
    <n v="905"/>
    <x v="2"/>
    <s v="Howard, Mr. Benjamin"/>
    <x v="0"/>
    <x v="68"/>
    <x v="0"/>
    <x v="0"/>
    <x v="691"/>
    <n v="26"/>
    <m/>
    <x v="0"/>
    <x v="2"/>
    <b v="0"/>
    <x v="7"/>
    <x v="3"/>
  </r>
  <r>
    <n v="906"/>
    <x v="1"/>
    <s v="Chaffee, Mrs. Herbert Fuller (Carrie Constance Toogood)"/>
    <x v="1"/>
    <x v="47"/>
    <x v="0"/>
    <x v="0"/>
    <x v="89"/>
    <n v="61.174999999999997"/>
    <s v="E31"/>
    <x v="0"/>
    <x v="2"/>
    <b v="0"/>
    <x v="6"/>
    <x v="9"/>
  </r>
  <r>
    <n v="907"/>
    <x v="2"/>
    <s v="del Carlo, Mrs. Sebastiano (Argenia Genovesi)"/>
    <x v="1"/>
    <x v="42"/>
    <x v="0"/>
    <x v="0"/>
    <x v="312"/>
    <n v="27.720800000000001"/>
    <m/>
    <x v="1"/>
    <x v="2"/>
    <b v="0"/>
    <x v="0"/>
    <x v="6"/>
  </r>
  <r>
    <n v="908"/>
    <x v="2"/>
    <s v="Keane, Mr. Daniel"/>
    <x v="0"/>
    <x v="3"/>
    <x v="1"/>
    <x v="0"/>
    <x v="692"/>
    <n v="12.35"/>
    <m/>
    <x v="2"/>
    <x v="2"/>
    <b v="0"/>
    <x v="1"/>
    <x v="3"/>
  </r>
  <r>
    <n v="909"/>
    <x v="0"/>
    <s v="Assaf, Mr. Gerios"/>
    <x v="0"/>
    <x v="23"/>
    <x v="1"/>
    <x v="0"/>
    <x v="693"/>
    <n v="7.2249999999999996"/>
    <m/>
    <x v="1"/>
    <x v="2"/>
    <b v="0"/>
    <x v="0"/>
    <x v="3"/>
  </r>
  <r>
    <n v="910"/>
    <x v="0"/>
    <s v="Ilmakangas, Miss. Ida Livija"/>
    <x v="1"/>
    <x v="7"/>
    <x v="0"/>
    <x v="0"/>
    <x v="694"/>
    <n v="7.9249999999999998"/>
    <m/>
    <x v="0"/>
    <x v="2"/>
    <b v="0"/>
    <x v="0"/>
    <x v="2"/>
  </r>
  <r>
    <n v="911"/>
    <x v="0"/>
    <s v="Assaf Khalil, Mrs. Mariana (Miriam&quot;)&quot;"/>
    <x v="1"/>
    <x v="33"/>
    <x v="1"/>
    <x v="0"/>
    <x v="695"/>
    <n v="7.2249999999999996"/>
    <m/>
    <x v="1"/>
    <x v="2"/>
    <b v="0"/>
    <x v="6"/>
    <x v="3"/>
  </r>
  <r>
    <n v="912"/>
    <x v="1"/>
    <s v="Rothschild, Mr. Martin"/>
    <x v="0"/>
    <x v="13"/>
    <x v="0"/>
    <x v="0"/>
    <x v="429"/>
    <n v="59.4"/>
    <m/>
    <x v="1"/>
    <x v="2"/>
    <b v="0"/>
    <x v="3"/>
    <x v="1"/>
  </r>
  <r>
    <n v="913"/>
    <x v="0"/>
    <s v="Olsen, Master. Artur Karl"/>
    <x v="0"/>
    <x v="52"/>
    <x v="1"/>
    <x v="1"/>
    <x v="696"/>
    <n v="3.1707999999999998"/>
    <m/>
    <x v="0"/>
    <x v="2"/>
    <b v="0"/>
    <x v="4"/>
    <x v="11"/>
  </r>
  <r>
    <n v="914"/>
    <x v="1"/>
    <s v="Flegenheim, Mrs. Alfred (Antoinette)"/>
    <x v="1"/>
    <x v="4"/>
    <x v="1"/>
    <x v="0"/>
    <x v="697"/>
    <n v="31.683299999999999"/>
    <m/>
    <x v="0"/>
    <x v="2"/>
    <b v="1"/>
    <x v="2"/>
    <x v="1"/>
  </r>
  <r>
    <n v="915"/>
    <x v="1"/>
    <s v="Williams, Mr. Richard Norris II"/>
    <x v="0"/>
    <x v="23"/>
    <x v="1"/>
    <x v="1"/>
    <x v="144"/>
    <n v="61.379199999999997"/>
    <m/>
    <x v="1"/>
    <x v="2"/>
    <b v="0"/>
    <x v="0"/>
    <x v="1"/>
  </r>
  <r>
    <n v="916"/>
    <x v="1"/>
    <s v="Ryerson, Mrs. Arthur Larned (Emily Maria Borie)"/>
    <x v="1"/>
    <x v="76"/>
    <x v="0"/>
    <x v="4"/>
    <x v="277"/>
    <n v="262.375"/>
    <s v="B57 B59 B63 B66"/>
    <x v="1"/>
    <x v="2"/>
    <b v="0"/>
    <x v="6"/>
    <x v="1"/>
  </r>
  <r>
    <n v="917"/>
    <x v="0"/>
    <s v="Robins, Mr. Alexander A"/>
    <x v="0"/>
    <x v="61"/>
    <x v="0"/>
    <x v="0"/>
    <x v="123"/>
    <n v="14.5"/>
    <m/>
    <x v="0"/>
    <x v="2"/>
    <b v="0"/>
    <x v="3"/>
    <x v="0"/>
  </r>
  <r>
    <n v="918"/>
    <x v="1"/>
    <s v="Ostby, Miss. Helene Ragnhild"/>
    <x v="1"/>
    <x v="0"/>
    <x v="1"/>
    <x v="1"/>
    <x v="53"/>
    <n v="61.979199999999999"/>
    <s v="B36"/>
    <x v="1"/>
    <x v="2"/>
    <b v="0"/>
    <x v="0"/>
    <x v="3"/>
  </r>
  <r>
    <n v="919"/>
    <x v="0"/>
    <s v="Daher, Mr. Shedid"/>
    <x v="0"/>
    <x v="89"/>
    <x v="1"/>
    <x v="0"/>
    <x v="698"/>
    <n v="7.2249999999999996"/>
    <m/>
    <x v="1"/>
    <x v="2"/>
    <b v="0"/>
    <x v="0"/>
    <x v="3"/>
  </r>
  <r>
    <n v="920"/>
    <x v="1"/>
    <s v="Brady, Mr. John Bertram"/>
    <x v="0"/>
    <x v="66"/>
    <x v="1"/>
    <x v="0"/>
    <x v="699"/>
    <n v="30.5"/>
    <s v="A21"/>
    <x v="0"/>
    <x v="2"/>
    <b v="0"/>
    <x v="6"/>
    <x v="3"/>
  </r>
  <r>
    <n v="921"/>
    <x v="0"/>
    <s v="Samaan, Mr. Elias"/>
    <x v="0"/>
    <x v="4"/>
    <x v="4"/>
    <x v="0"/>
    <x v="47"/>
    <n v="21.679200000000002"/>
    <m/>
    <x v="1"/>
    <x v="2"/>
    <b v="1"/>
    <x v="2"/>
    <x v="3"/>
  </r>
  <r>
    <n v="922"/>
    <x v="2"/>
    <s v="Louch, Mr. Charles Alexander"/>
    <x v="0"/>
    <x v="61"/>
    <x v="0"/>
    <x v="0"/>
    <x v="369"/>
    <n v="26"/>
    <m/>
    <x v="0"/>
    <x v="2"/>
    <b v="0"/>
    <x v="3"/>
    <x v="6"/>
  </r>
  <r>
    <n v="923"/>
    <x v="2"/>
    <s v="Jefferys, Mr. Clifford Thomas"/>
    <x v="0"/>
    <x v="42"/>
    <x v="4"/>
    <x v="0"/>
    <x v="700"/>
    <n v="31.5"/>
    <m/>
    <x v="0"/>
    <x v="2"/>
    <b v="0"/>
    <x v="0"/>
    <x v="5"/>
  </r>
  <r>
    <n v="924"/>
    <x v="0"/>
    <s v="Dean, Mrs. Bertram (Eva Georgetta Light)"/>
    <x v="1"/>
    <x v="40"/>
    <x v="0"/>
    <x v="2"/>
    <x v="90"/>
    <n v="20.574999999999999"/>
    <m/>
    <x v="0"/>
    <x v="2"/>
    <b v="0"/>
    <x v="1"/>
    <x v="5"/>
  </r>
  <r>
    <n v="925"/>
    <x v="0"/>
    <s v="Johnston, Mrs. Andrew G (Elizabeth Lily&quot; Watson)&quot;"/>
    <x v="1"/>
    <x v="4"/>
    <x v="0"/>
    <x v="2"/>
    <x v="614"/>
    <n v="23.45"/>
    <m/>
    <x v="0"/>
    <x v="2"/>
    <b v="1"/>
    <x v="2"/>
    <x v="9"/>
  </r>
  <r>
    <n v="926"/>
    <x v="1"/>
    <s v="Mock, Mr. Philipp Edmund"/>
    <x v="0"/>
    <x v="39"/>
    <x v="0"/>
    <x v="0"/>
    <x v="701"/>
    <n v="57.75"/>
    <s v="C78"/>
    <x v="1"/>
    <x v="2"/>
    <b v="0"/>
    <x v="1"/>
    <x v="3"/>
  </r>
  <r>
    <n v="927"/>
    <x v="0"/>
    <s v="Katavelas, Mr. Vassilios (Catavelas Vassilios&quot;)&quot;"/>
    <x v="0"/>
    <x v="90"/>
    <x v="1"/>
    <x v="0"/>
    <x v="702"/>
    <n v="7.2291999999999996"/>
    <m/>
    <x v="1"/>
    <x v="2"/>
    <b v="0"/>
    <x v="5"/>
    <x v="3"/>
  </r>
  <r>
    <n v="928"/>
    <x v="0"/>
    <s v="Roth, Miss. Sarah A"/>
    <x v="1"/>
    <x v="4"/>
    <x v="1"/>
    <x v="0"/>
    <x v="703"/>
    <n v="8.0500000000000007"/>
    <m/>
    <x v="0"/>
    <x v="2"/>
    <b v="1"/>
    <x v="2"/>
    <x v="3"/>
  </r>
  <r>
    <n v="929"/>
    <x v="0"/>
    <s v="Cacic, Miss. Manda"/>
    <x v="1"/>
    <x v="23"/>
    <x v="1"/>
    <x v="0"/>
    <x v="704"/>
    <n v="8.6624999999999996"/>
    <m/>
    <x v="0"/>
    <x v="2"/>
    <b v="0"/>
    <x v="0"/>
    <x v="3"/>
  </r>
  <r>
    <n v="930"/>
    <x v="0"/>
    <s v="Sap, Mr. Julius"/>
    <x v="0"/>
    <x v="37"/>
    <x v="1"/>
    <x v="0"/>
    <x v="705"/>
    <n v="9.5"/>
    <m/>
    <x v="0"/>
    <x v="2"/>
    <b v="0"/>
    <x v="0"/>
    <x v="3"/>
  </r>
  <r>
    <n v="931"/>
    <x v="0"/>
    <s v="Hee, Mr. Ling"/>
    <x v="0"/>
    <x v="4"/>
    <x v="1"/>
    <x v="0"/>
    <x v="72"/>
    <n v="56.495800000000003"/>
    <m/>
    <x v="0"/>
    <x v="2"/>
    <b v="1"/>
    <x v="2"/>
    <x v="3"/>
  </r>
  <r>
    <n v="932"/>
    <x v="0"/>
    <s v="Karun, Mr. Franz"/>
    <x v="0"/>
    <x v="12"/>
    <x v="1"/>
    <x v="1"/>
    <x v="552"/>
    <n v="13.416700000000001"/>
    <m/>
    <x v="1"/>
    <x v="2"/>
    <b v="0"/>
    <x v="1"/>
    <x v="3"/>
  </r>
  <r>
    <n v="933"/>
    <x v="1"/>
    <s v="Franklin, Mr. Thomas Parham"/>
    <x v="0"/>
    <x v="4"/>
    <x v="1"/>
    <x v="0"/>
    <x v="706"/>
    <n v="26.55"/>
    <s v="D34"/>
    <x v="0"/>
    <x v="2"/>
    <b v="1"/>
    <x v="2"/>
    <x v="3"/>
  </r>
  <r>
    <n v="934"/>
    <x v="0"/>
    <s v="Goldsmith, Mr. Nathan"/>
    <x v="0"/>
    <x v="66"/>
    <x v="1"/>
    <x v="0"/>
    <x v="707"/>
    <n v="7.85"/>
    <m/>
    <x v="0"/>
    <x v="2"/>
    <b v="0"/>
    <x v="6"/>
    <x v="10"/>
  </r>
  <r>
    <n v="935"/>
    <x v="2"/>
    <s v="Corbett, Mrs. Walter H (Irene Colvin)"/>
    <x v="1"/>
    <x v="39"/>
    <x v="1"/>
    <x v="0"/>
    <x v="708"/>
    <n v="13"/>
    <m/>
    <x v="0"/>
    <x v="2"/>
    <b v="0"/>
    <x v="1"/>
    <x v="3"/>
  </r>
  <r>
    <n v="936"/>
    <x v="1"/>
    <s v="Kimball, Mrs. Edwin Nelson Jr (Gertrude Parsons)"/>
    <x v="1"/>
    <x v="33"/>
    <x v="0"/>
    <x v="0"/>
    <x v="506"/>
    <n v="52.554200000000002"/>
    <s v="D19"/>
    <x v="0"/>
    <x v="2"/>
    <b v="0"/>
    <x v="6"/>
    <x v="3"/>
  </r>
  <r>
    <n v="937"/>
    <x v="0"/>
    <s v="Peltomaki, Mr. Nikolai Johannes"/>
    <x v="0"/>
    <x v="37"/>
    <x v="1"/>
    <x v="0"/>
    <x v="709"/>
    <n v="7.9249999999999998"/>
    <m/>
    <x v="0"/>
    <x v="2"/>
    <b v="0"/>
    <x v="0"/>
    <x v="2"/>
  </r>
  <r>
    <n v="938"/>
    <x v="1"/>
    <s v="Chevre, Mr. Paul Romaine"/>
    <x v="0"/>
    <x v="33"/>
    <x v="1"/>
    <x v="0"/>
    <x v="710"/>
    <n v="29.7"/>
    <s v="A9"/>
    <x v="1"/>
    <x v="2"/>
    <b v="0"/>
    <x v="6"/>
    <x v="1"/>
  </r>
  <r>
    <n v="939"/>
    <x v="0"/>
    <s v="Shaughnessy, Mr. Patrick"/>
    <x v="0"/>
    <x v="4"/>
    <x v="1"/>
    <x v="0"/>
    <x v="711"/>
    <n v="7.75"/>
    <m/>
    <x v="2"/>
    <x v="2"/>
    <b v="1"/>
    <x v="2"/>
    <x v="3"/>
  </r>
  <r>
    <n v="940"/>
    <x v="1"/>
    <s v="Bucknell, Mrs. William Robert (Emma Eliza Ward)"/>
    <x v="1"/>
    <x v="72"/>
    <x v="1"/>
    <x v="0"/>
    <x v="196"/>
    <n v="76.291700000000006"/>
    <s v="D15"/>
    <x v="1"/>
    <x v="2"/>
    <b v="0"/>
    <x v="7"/>
    <x v="3"/>
  </r>
  <r>
    <n v="941"/>
    <x v="0"/>
    <s v="Coutts, Mrs. William (Winnie Minnie&quot; Treanor)&quot;"/>
    <x v="1"/>
    <x v="62"/>
    <x v="1"/>
    <x v="2"/>
    <x v="302"/>
    <n v="15.9"/>
    <m/>
    <x v="0"/>
    <x v="2"/>
    <b v="0"/>
    <x v="1"/>
    <x v="5"/>
  </r>
  <r>
    <n v="942"/>
    <x v="1"/>
    <s v="Smith, Mr. Lucien Philip"/>
    <x v="0"/>
    <x v="42"/>
    <x v="0"/>
    <x v="0"/>
    <x v="712"/>
    <n v="60"/>
    <s v="C31"/>
    <x v="0"/>
    <x v="2"/>
    <b v="0"/>
    <x v="0"/>
    <x v="3"/>
  </r>
  <r>
    <n v="943"/>
    <x v="2"/>
    <s v="Pulbaum, Mr. Franz"/>
    <x v="0"/>
    <x v="7"/>
    <x v="1"/>
    <x v="0"/>
    <x v="713"/>
    <n v="15.033300000000001"/>
    <m/>
    <x v="1"/>
    <x v="2"/>
    <b v="0"/>
    <x v="0"/>
    <x v="6"/>
  </r>
  <r>
    <n v="944"/>
    <x v="2"/>
    <s v="Hocking, Miss. Ellen Nellie&quot;&quot;"/>
    <x v="1"/>
    <x v="11"/>
    <x v="4"/>
    <x v="1"/>
    <x v="608"/>
    <n v="23"/>
    <m/>
    <x v="0"/>
    <x v="2"/>
    <b v="0"/>
    <x v="0"/>
    <x v="3"/>
  </r>
  <r>
    <n v="945"/>
    <x v="1"/>
    <s v="Fortune, Miss. Ethel Flora"/>
    <x v="1"/>
    <x v="17"/>
    <x v="2"/>
    <x v="2"/>
    <x v="26"/>
    <n v="263"/>
    <s v="C23 C25 C27"/>
    <x v="0"/>
    <x v="2"/>
    <b v="0"/>
    <x v="0"/>
    <x v="3"/>
  </r>
  <r>
    <n v="946"/>
    <x v="2"/>
    <s v="Mangiavacchi, Mr. Serafino Emilio"/>
    <x v="0"/>
    <x v="4"/>
    <x v="1"/>
    <x v="0"/>
    <x v="714"/>
    <n v="15.5792"/>
    <m/>
    <x v="1"/>
    <x v="2"/>
    <b v="1"/>
    <x v="2"/>
    <x v="6"/>
  </r>
  <r>
    <n v="947"/>
    <x v="0"/>
    <s v="Rice, Master. Albert"/>
    <x v="0"/>
    <x v="73"/>
    <x v="3"/>
    <x v="1"/>
    <x v="16"/>
    <n v="29.125"/>
    <m/>
    <x v="2"/>
    <x v="2"/>
    <b v="0"/>
    <x v="5"/>
    <x v="3"/>
  </r>
  <r>
    <n v="948"/>
    <x v="0"/>
    <s v="Cor, Mr. Bartol"/>
    <x v="0"/>
    <x v="3"/>
    <x v="1"/>
    <x v="0"/>
    <x v="715"/>
    <n v="7.8958000000000004"/>
    <m/>
    <x v="0"/>
    <x v="2"/>
    <b v="0"/>
    <x v="1"/>
    <x v="3"/>
  </r>
  <r>
    <n v="949"/>
    <x v="0"/>
    <s v="Abelseth, Mr. Olaus Jorgensen"/>
    <x v="0"/>
    <x v="37"/>
    <x v="1"/>
    <x v="0"/>
    <x v="716"/>
    <n v="7.65"/>
    <s v="F G63"/>
    <x v="0"/>
    <x v="2"/>
    <b v="0"/>
    <x v="0"/>
    <x v="3"/>
  </r>
  <r>
    <n v="950"/>
    <x v="0"/>
    <s v="Davison, Mr. Thomas Henry"/>
    <x v="0"/>
    <x v="4"/>
    <x v="0"/>
    <x v="0"/>
    <x v="301"/>
    <n v="16.100000000000001"/>
    <m/>
    <x v="0"/>
    <x v="2"/>
    <b v="1"/>
    <x v="2"/>
    <x v="3"/>
  </r>
  <r>
    <n v="951"/>
    <x v="1"/>
    <s v="Chaudanson, Miss. Victorine"/>
    <x v="1"/>
    <x v="62"/>
    <x v="1"/>
    <x v="0"/>
    <x v="277"/>
    <n v="262.375"/>
    <s v="B61"/>
    <x v="1"/>
    <x v="2"/>
    <b v="0"/>
    <x v="1"/>
    <x v="1"/>
  </r>
  <r>
    <n v="952"/>
    <x v="0"/>
    <s v="Dika, Mr. Mirko"/>
    <x v="0"/>
    <x v="34"/>
    <x v="1"/>
    <x v="0"/>
    <x v="717"/>
    <n v="7.8958000000000004"/>
    <m/>
    <x v="0"/>
    <x v="2"/>
    <b v="0"/>
    <x v="5"/>
    <x v="3"/>
  </r>
  <r>
    <n v="953"/>
    <x v="2"/>
    <s v="McCrae, Mr. Arthur Gordon"/>
    <x v="0"/>
    <x v="35"/>
    <x v="1"/>
    <x v="0"/>
    <x v="718"/>
    <n v="13.5"/>
    <m/>
    <x v="0"/>
    <x v="2"/>
    <b v="0"/>
    <x v="1"/>
    <x v="3"/>
  </r>
  <r>
    <n v="954"/>
    <x v="0"/>
    <s v="Bjorklund, Mr. Ernst Herbert"/>
    <x v="0"/>
    <x v="24"/>
    <x v="1"/>
    <x v="0"/>
    <x v="719"/>
    <n v="7.75"/>
    <m/>
    <x v="0"/>
    <x v="2"/>
    <b v="0"/>
    <x v="5"/>
    <x v="3"/>
  </r>
  <r>
    <n v="955"/>
    <x v="0"/>
    <s v="Bradley, Miss. Bridget Delia"/>
    <x v="1"/>
    <x v="0"/>
    <x v="1"/>
    <x v="0"/>
    <x v="720"/>
    <n v="7.7249999999999996"/>
    <m/>
    <x v="2"/>
    <x v="2"/>
    <b v="0"/>
    <x v="0"/>
    <x v="3"/>
  </r>
  <r>
    <n v="956"/>
    <x v="1"/>
    <s v="Ryerson, Master. John Borie"/>
    <x v="0"/>
    <x v="75"/>
    <x v="4"/>
    <x v="2"/>
    <x v="277"/>
    <n v="262.375"/>
    <s v="B57 B59 B63 B66"/>
    <x v="1"/>
    <x v="2"/>
    <b v="0"/>
    <x v="5"/>
    <x v="1"/>
  </r>
  <r>
    <n v="957"/>
    <x v="2"/>
    <s v="Corey, Mrs. Percy C (Mary Phyllis Elizabeth Miller)"/>
    <x v="1"/>
    <x v="4"/>
    <x v="1"/>
    <x v="0"/>
    <x v="721"/>
    <n v="21"/>
    <m/>
    <x v="0"/>
    <x v="2"/>
    <b v="1"/>
    <x v="2"/>
    <x v="12"/>
  </r>
  <r>
    <n v="958"/>
    <x v="0"/>
    <s v="Burns, Miss. Mary Delia"/>
    <x v="1"/>
    <x v="24"/>
    <x v="1"/>
    <x v="0"/>
    <x v="722"/>
    <n v="7.8792"/>
    <m/>
    <x v="2"/>
    <x v="2"/>
    <b v="0"/>
    <x v="5"/>
    <x v="3"/>
  </r>
  <r>
    <n v="959"/>
    <x v="1"/>
    <s v="Moore, Mr. Clarence Bloomfield"/>
    <x v="0"/>
    <x v="47"/>
    <x v="1"/>
    <x v="0"/>
    <x v="494"/>
    <n v="42.4"/>
    <m/>
    <x v="0"/>
    <x v="2"/>
    <b v="0"/>
    <x v="6"/>
    <x v="3"/>
  </r>
  <r>
    <n v="960"/>
    <x v="1"/>
    <s v="Tucker, Mr. Gilbert Milligan Jr"/>
    <x v="0"/>
    <x v="14"/>
    <x v="1"/>
    <x v="0"/>
    <x v="723"/>
    <n v="28.537500000000001"/>
    <s v="C53"/>
    <x v="1"/>
    <x v="2"/>
    <b v="0"/>
    <x v="1"/>
    <x v="3"/>
  </r>
  <r>
    <n v="961"/>
    <x v="1"/>
    <s v="Fortune, Mrs. Mark (Mary McDougald)"/>
    <x v="1"/>
    <x v="72"/>
    <x v="0"/>
    <x v="5"/>
    <x v="26"/>
    <n v="263"/>
    <s v="C23 C25 C27"/>
    <x v="0"/>
    <x v="2"/>
    <b v="0"/>
    <x v="7"/>
    <x v="3"/>
  </r>
  <r>
    <n v="962"/>
    <x v="0"/>
    <s v="Mulvihill, Miss. Bertha E"/>
    <x v="1"/>
    <x v="42"/>
    <x v="1"/>
    <x v="0"/>
    <x v="724"/>
    <n v="7.75"/>
    <m/>
    <x v="2"/>
    <x v="2"/>
    <b v="0"/>
    <x v="0"/>
    <x v="3"/>
  </r>
  <r>
    <n v="963"/>
    <x v="0"/>
    <s v="Minkoff, Mr. Lazar"/>
    <x v="0"/>
    <x v="23"/>
    <x v="1"/>
    <x v="0"/>
    <x v="725"/>
    <n v="7.8958000000000004"/>
    <m/>
    <x v="0"/>
    <x v="2"/>
    <b v="0"/>
    <x v="0"/>
    <x v="3"/>
  </r>
  <r>
    <n v="964"/>
    <x v="0"/>
    <s v="Nieminen, Miss. Manta Josefina"/>
    <x v="1"/>
    <x v="28"/>
    <x v="1"/>
    <x v="0"/>
    <x v="726"/>
    <n v="7.9249999999999998"/>
    <m/>
    <x v="0"/>
    <x v="2"/>
    <b v="0"/>
    <x v="0"/>
    <x v="3"/>
  </r>
  <r>
    <n v="965"/>
    <x v="1"/>
    <s v="Ovies y Rodriguez, Mr. Servando"/>
    <x v="0"/>
    <x v="30"/>
    <x v="1"/>
    <x v="0"/>
    <x v="727"/>
    <n v="27.720800000000001"/>
    <s v="D43"/>
    <x v="1"/>
    <x v="2"/>
    <b v="0"/>
    <x v="0"/>
    <x v="1"/>
  </r>
  <r>
    <n v="966"/>
    <x v="1"/>
    <s v="Geiger, Miss. Amalie"/>
    <x v="1"/>
    <x v="3"/>
    <x v="1"/>
    <x v="0"/>
    <x v="324"/>
    <n v="211.5"/>
    <s v="C130"/>
    <x v="1"/>
    <x v="2"/>
    <b v="0"/>
    <x v="1"/>
    <x v="3"/>
  </r>
  <r>
    <n v="967"/>
    <x v="1"/>
    <s v="Keeping, Mr. Edwin"/>
    <x v="0"/>
    <x v="50"/>
    <x v="1"/>
    <x v="0"/>
    <x v="324"/>
    <n v="211.5"/>
    <s v="C132"/>
    <x v="1"/>
    <x v="2"/>
    <b v="0"/>
    <x v="1"/>
    <x v="3"/>
  </r>
  <r>
    <n v="968"/>
    <x v="0"/>
    <s v="Miles, Mr. Frank"/>
    <x v="0"/>
    <x v="4"/>
    <x v="1"/>
    <x v="0"/>
    <x v="728"/>
    <n v="8.0500000000000007"/>
    <m/>
    <x v="0"/>
    <x v="2"/>
    <b v="1"/>
    <x v="2"/>
    <x v="3"/>
  </r>
  <r>
    <n v="969"/>
    <x v="1"/>
    <s v="Cornell, Mrs. Robert Clifford (Malvina Helen Lamson)"/>
    <x v="1"/>
    <x v="13"/>
    <x v="4"/>
    <x v="0"/>
    <x v="729"/>
    <n v="25.7"/>
    <s v="C101"/>
    <x v="0"/>
    <x v="2"/>
    <b v="0"/>
    <x v="3"/>
    <x v="3"/>
  </r>
  <r>
    <n v="970"/>
    <x v="2"/>
    <s v="Aldworth, Mr. Charles Augustus"/>
    <x v="0"/>
    <x v="39"/>
    <x v="1"/>
    <x v="0"/>
    <x v="730"/>
    <n v="13"/>
    <m/>
    <x v="0"/>
    <x v="2"/>
    <b v="0"/>
    <x v="1"/>
    <x v="3"/>
  </r>
  <r>
    <n v="971"/>
    <x v="0"/>
    <s v="Doyle, Miss. Elizabeth"/>
    <x v="1"/>
    <x v="42"/>
    <x v="1"/>
    <x v="0"/>
    <x v="731"/>
    <n v="7.75"/>
    <m/>
    <x v="2"/>
    <x v="2"/>
    <b v="0"/>
    <x v="0"/>
    <x v="3"/>
  </r>
  <r>
    <n v="972"/>
    <x v="0"/>
    <s v="Boulos, Master. Akar"/>
    <x v="0"/>
    <x v="83"/>
    <x v="0"/>
    <x v="1"/>
    <x v="130"/>
    <n v="15.245799999999999"/>
    <m/>
    <x v="1"/>
    <x v="2"/>
    <b v="0"/>
    <x v="4"/>
    <x v="3"/>
  </r>
  <r>
    <n v="973"/>
    <x v="1"/>
    <s v="Straus, Mr. Isidor"/>
    <x v="0"/>
    <x v="91"/>
    <x v="0"/>
    <x v="0"/>
    <x v="441"/>
    <n v="221.7792"/>
    <s v="C55 C57"/>
    <x v="0"/>
    <x v="2"/>
    <b v="0"/>
    <x v="7"/>
    <x v="1"/>
  </r>
  <r>
    <n v="974"/>
    <x v="1"/>
    <s v="Case, Mr. Howard Brown"/>
    <x v="0"/>
    <x v="27"/>
    <x v="1"/>
    <x v="0"/>
    <x v="732"/>
    <n v="26"/>
    <m/>
    <x v="0"/>
    <x v="2"/>
    <b v="0"/>
    <x v="6"/>
    <x v="3"/>
  </r>
  <r>
    <n v="975"/>
    <x v="0"/>
    <s v="Demetri, Mr. Marinko"/>
    <x v="0"/>
    <x v="4"/>
    <x v="1"/>
    <x v="0"/>
    <x v="733"/>
    <n v="7.8958000000000004"/>
    <m/>
    <x v="0"/>
    <x v="2"/>
    <b v="1"/>
    <x v="2"/>
    <x v="3"/>
  </r>
  <r>
    <n v="976"/>
    <x v="2"/>
    <s v="Lamb, Mr. John Joseph"/>
    <x v="0"/>
    <x v="4"/>
    <x v="1"/>
    <x v="0"/>
    <x v="734"/>
    <n v="10.708299999999999"/>
    <m/>
    <x v="2"/>
    <x v="2"/>
    <b v="1"/>
    <x v="2"/>
    <x v="3"/>
  </r>
  <r>
    <n v="977"/>
    <x v="0"/>
    <s v="Khalil, Mr. Betros"/>
    <x v="0"/>
    <x v="4"/>
    <x v="0"/>
    <x v="0"/>
    <x v="735"/>
    <n v="14.4542"/>
    <m/>
    <x v="1"/>
    <x v="2"/>
    <b v="1"/>
    <x v="2"/>
    <x v="3"/>
  </r>
  <r>
    <n v="978"/>
    <x v="0"/>
    <s v="Barry, Miss. Julia"/>
    <x v="1"/>
    <x v="7"/>
    <x v="1"/>
    <x v="0"/>
    <x v="736"/>
    <n v="7.8792"/>
    <m/>
    <x v="2"/>
    <x v="2"/>
    <b v="0"/>
    <x v="0"/>
    <x v="3"/>
  </r>
  <r>
    <n v="979"/>
    <x v="0"/>
    <s v="Badman, Miss. Emily Louisa"/>
    <x v="1"/>
    <x v="24"/>
    <x v="1"/>
    <x v="0"/>
    <x v="737"/>
    <n v="8.0500000000000007"/>
    <m/>
    <x v="0"/>
    <x v="2"/>
    <b v="0"/>
    <x v="5"/>
    <x v="0"/>
  </r>
  <r>
    <n v="980"/>
    <x v="0"/>
    <s v="O'Donoghue, Ms. Bridget"/>
    <x v="1"/>
    <x v="4"/>
    <x v="1"/>
    <x v="0"/>
    <x v="738"/>
    <n v="7.75"/>
    <m/>
    <x v="2"/>
    <x v="2"/>
    <b v="1"/>
    <x v="2"/>
    <x v="3"/>
  </r>
  <r>
    <n v="981"/>
    <x v="2"/>
    <s v="Wells, Master. Ralph Lester"/>
    <x v="0"/>
    <x v="6"/>
    <x v="0"/>
    <x v="1"/>
    <x v="591"/>
    <n v="23"/>
    <m/>
    <x v="0"/>
    <x v="2"/>
    <b v="0"/>
    <x v="4"/>
    <x v="3"/>
  </r>
  <r>
    <n v="982"/>
    <x v="0"/>
    <s v="Dyker, Mrs. Adolf Fredrik (Anna Elisabeth Judith Andersson)"/>
    <x v="1"/>
    <x v="0"/>
    <x v="0"/>
    <x v="0"/>
    <x v="739"/>
    <n v="13.9"/>
    <m/>
    <x v="0"/>
    <x v="2"/>
    <b v="0"/>
    <x v="0"/>
    <x v="3"/>
  </r>
  <r>
    <n v="983"/>
    <x v="0"/>
    <s v="Pedersen, Mr. Olaf"/>
    <x v="0"/>
    <x v="4"/>
    <x v="1"/>
    <x v="0"/>
    <x v="740"/>
    <n v="7.7750000000000004"/>
    <m/>
    <x v="0"/>
    <x v="2"/>
    <b v="1"/>
    <x v="2"/>
    <x v="3"/>
  </r>
  <r>
    <n v="984"/>
    <x v="1"/>
    <s v="Davidson, Mrs. Thornton (Orian Hays)"/>
    <x v="1"/>
    <x v="7"/>
    <x v="0"/>
    <x v="2"/>
    <x v="539"/>
    <n v="52"/>
    <s v="B71"/>
    <x v="0"/>
    <x v="2"/>
    <b v="0"/>
    <x v="0"/>
    <x v="12"/>
  </r>
  <r>
    <n v="985"/>
    <x v="0"/>
    <s v="Guest, Mr. Robert"/>
    <x v="0"/>
    <x v="4"/>
    <x v="1"/>
    <x v="0"/>
    <x v="741"/>
    <n v="8.0500000000000007"/>
    <m/>
    <x v="0"/>
    <x v="2"/>
    <b v="1"/>
    <x v="2"/>
    <x v="3"/>
  </r>
  <r>
    <n v="986"/>
    <x v="1"/>
    <s v="Birnbaum, Mr. Jakob"/>
    <x v="0"/>
    <x v="37"/>
    <x v="1"/>
    <x v="0"/>
    <x v="742"/>
    <n v="26"/>
    <m/>
    <x v="1"/>
    <x v="2"/>
    <b v="0"/>
    <x v="0"/>
    <x v="3"/>
  </r>
  <r>
    <n v="987"/>
    <x v="0"/>
    <s v="Tenglin, Mr. Gunnar Isidor"/>
    <x v="0"/>
    <x v="37"/>
    <x v="1"/>
    <x v="0"/>
    <x v="743"/>
    <n v="7.7957999999999998"/>
    <m/>
    <x v="0"/>
    <x v="2"/>
    <b v="0"/>
    <x v="0"/>
    <x v="3"/>
  </r>
  <r>
    <n v="988"/>
    <x v="1"/>
    <s v="Cavendish, Mrs. Tyrell William (Julia Florence Siegel)"/>
    <x v="1"/>
    <x v="92"/>
    <x v="0"/>
    <x v="0"/>
    <x v="259"/>
    <n v="78.849999999999994"/>
    <s v="C46"/>
    <x v="0"/>
    <x v="2"/>
    <b v="0"/>
    <x v="8"/>
    <x v="3"/>
  </r>
  <r>
    <n v="989"/>
    <x v="0"/>
    <s v="Makinen, Mr. Kalle Edvard"/>
    <x v="0"/>
    <x v="28"/>
    <x v="1"/>
    <x v="0"/>
    <x v="744"/>
    <n v="7.9249999999999998"/>
    <m/>
    <x v="0"/>
    <x v="2"/>
    <b v="0"/>
    <x v="0"/>
    <x v="2"/>
  </r>
  <r>
    <n v="990"/>
    <x v="0"/>
    <s v="Braf, Miss. Elin Ester Maria"/>
    <x v="1"/>
    <x v="11"/>
    <x v="1"/>
    <x v="0"/>
    <x v="745"/>
    <n v="7.8541999999999996"/>
    <m/>
    <x v="0"/>
    <x v="2"/>
    <b v="0"/>
    <x v="0"/>
    <x v="3"/>
  </r>
  <r>
    <n v="991"/>
    <x v="0"/>
    <s v="Nancarrow, Mr. William Henry"/>
    <x v="0"/>
    <x v="40"/>
    <x v="1"/>
    <x v="0"/>
    <x v="746"/>
    <n v="8.0500000000000007"/>
    <m/>
    <x v="0"/>
    <x v="2"/>
    <b v="0"/>
    <x v="1"/>
    <x v="0"/>
  </r>
  <r>
    <n v="992"/>
    <x v="1"/>
    <s v="Stengel, Mrs. Charles Emil Henry (Annie May Morris)"/>
    <x v="1"/>
    <x v="71"/>
    <x v="0"/>
    <x v="0"/>
    <x v="747"/>
    <n v="55.441699999999997"/>
    <s v="C116"/>
    <x v="1"/>
    <x v="2"/>
    <b v="0"/>
    <x v="6"/>
    <x v="3"/>
  </r>
  <r>
    <n v="993"/>
    <x v="2"/>
    <s v="Weisz, Mr. Leopold"/>
    <x v="0"/>
    <x v="7"/>
    <x v="0"/>
    <x v="0"/>
    <x v="124"/>
    <n v="26"/>
    <m/>
    <x v="0"/>
    <x v="2"/>
    <b v="0"/>
    <x v="0"/>
    <x v="3"/>
  </r>
  <r>
    <n v="994"/>
    <x v="0"/>
    <s v="Foley, Mr. William"/>
    <x v="0"/>
    <x v="4"/>
    <x v="1"/>
    <x v="0"/>
    <x v="748"/>
    <n v="7.75"/>
    <m/>
    <x v="2"/>
    <x v="2"/>
    <b v="1"/>
    <x v="2"/>
    <x v="3"/>
  </r>
  <r>
    <n v="995"/>
    <x v="0"/>
    <s v="Johansson Palmquist, Mr. Oskar Leander"/>
    <x v="0"/>
    <x v="2"/>
    <x v="1"/>
    <x v="0"/>
    <x v="749"/>
    <n v="7.7750000000000004"/>
    <m/>
    <x v="0"/>
    <x v="2"/>
    <b v="0"/>
    <x v="0"/>
    <x v="3"/>
  </r>
  <r>
    <n v="996"/>
    <x v="0"/>
    <s v="Thomas, Mrs. Alexander (Thamine Thelma&quot;)&quot;"/>
    <x v="1"/>
    <x v="36"/>
    <x v="0"/>
    <x v="1"/>
    <x v="625"/>
    <n v="8.5167000000000002"/>
    <m/>
    <x v="1"/>
    <x v="2"/>
    <b v="0"/>
    <x v="5"/>
    <x v="3"/>
  </r>
  <r>
    <n v="997"/>
    <x v="0"/>
    <s v="Holthen, Mr. Johan Martin"/>
    <x v="0"/>
    <x v="17"/>
    <x v="1"/>
    <x v="0"/>
    <x v="425"/>
    <n v="22.524999999999999"/>
    <m/>
    <x v="0"/>
    <x v="2"/>
    <b v="0"/>
    <x v="0"/>
    <x v="11"/>
  </r>
  <r>
    <n v="998"/>
    <x v="0"/>
    <s v="Buckley, Mr. Daniel"/>
    <x v="0"/>
    <x v="23"/>
    <x v="1"/>
    <x v="0"/>
    <x v="750"/>
    <n v="7.8208000000000002"/>
    <m/>
    <x v="2"/>
    <x v="2"/>
    <b v="0"/>
    <x v="0"/>
    <x v="3"/>
  </r>
  <r>
    <n v="999"/>
    <x v="0"/>
    <s v="Ryan, Mr. Edward"/>
    <x v="0"/>
    <x v="4"/>
    <x v="1"/>
    <x v="0"/>
    <x v="751"/>
    <n v="7.75"/>
    <m/>
    <x v="2"/>
    <x v="2"/>
    <b v="1"/>
    <x v="2"/>
    <x v="3"/>
  </r>
  <r>
    <n v="1000"/>
    <x v="0"/>
    <s v="Willer, Mr. Aaron (Abi Weller&quot;)&quot;"/>
    <x v="0"/>
    <x v="4"/>
    <x v="1"/>
    <x v="0"/>
    <x v="752"/>
    <n v="8.7125000000000004"/>
    <m/>
    <x v="0"/>
    <x v="2"/>
    <b v="1"/>
    <x v="2"/>
    <x v="3"/>
  </r>
  <r>
    <n v="1001"/>
    <x v="2"/>
    <s v="Swane, Mr. George"/>
    <x v="0"/>
    <x v="90"/>
    <x v="1"/>
    <x v="0"/>
    <x v="753"/>
    <n v="13"/>
    <s v="F"/>
    <x v="0"/>
    <x v="2"/>
    <b v="0"/>
    <x v="5"/>
    <x v="3"/>
  </r>
  <r>
    <n v="1002"/>
    <x v="2"/>
    <s v="Stanton, Mr. Samuel Ward"/>
    <x v="0"/>
    <x v="66"/>
    <x v="1"/>
    <x v="0"/>
    <x v="754"/>
    <n v="15.0458"/>
    <m/>
    <x v="1"/>
    <x v="2"/>
    <b v="0"/>
    <x v="6"/>
    <x v="3"/>
  </r>
  <r>
    <n v="1003"/>
    <x v="0"/>
    <s v="Shine, Miss. Ellen Natalia"/>
    <x v="1"/>
    <x v="4"/>
    <x v="1"/>
    <x v="0"/>
    <x v="755"/>
    <n v="7.7792000000000003"/>
    <m/>
    <x v="2"/>
    <x v="2"/>
    <b v="1"/>
    <x v="2"/>
    <x v="3"/>
  </r>
  <r>
    <n v="1004"/>
    <x v="1"/>
    <s v="Evans, Miss. Edith Corse"/>
    <x v="1"/>
    <x v="62"/>
    <x v="1"/>
    <x v="0"/>
    <x v="756"/>
    <n v="31.679200000000002"/>
    <s v="A29"/>
    <x v="1"/>
    <x v="2"/>
    <b v="0"/>
    <x v="1"/>
    <x v="1"/>
  </r>
  <r>
    <n v="1005"/>
    <x v="0"/>
    <s v="Buckley, Miss. Katherine"/>
    <x v="1"/>
    <x v="90"/>
    <x v="1"/>
    <x v="0"/>
    <x v="757"/>
    <n v="7.2832999999999997"/>
    <m/>
    <x v="2"/>
    <x v="2"/>
    <b v="0"/>
    <x v="5"/>
    <x v="3"/>
  </r>
  <r>
    <n v="1006"/>
    <x v="1"/>
    <s v="Straus, Mrs. Isidor (Rosalie Ida Blun)"/>
    <x v="1"/>
    <x v="68"/>
    <x v="0"/>
    <x v="0"/>
    <x v="441"/>
    <n v="221.7792"/>
    <s v="C55 C57"/>
    <x v="0"/>
    <x v="2"/>
    <b v="0"/>
    <x v="7"/>
    <x v="1"/>
  </r>
  <r>
    <n v="1007"/>
    <x v="0"/>
    <s v="Chronopoulos, Mr. Demetrios"/>
    <x v="0"/>
    <x v="24"/>
    <x v="0"/>
    <x v="0"/>
    <x v="71"/>
    <n v="14.4542"/>
    <m/>
    <x v="1"/>
    <x v="2"/>
    <b v="0"/>
    <x v="5"/>
    <x v="3"/>
  </r>
  <r>
    <n v="1008"/>
    <x v="0"/>
    <s v="Thomas, Mr. John"/>
    <x v="0"/>
    <x v="4"/>
    <x v="1"/>
    <x v="0"/>
    <x v="758"/>
    <n v="6.4375"/>
    <m/>
    <x v="1"/>
    <x v="2"/>
    <b v="1"/>
    <x v="2"/>
    <x v="3"/>
  </r>
  <r>
    <n v="1009"/>
    <x v="0"/>
    <s v="Sandstrom, Miss. Beatrice Irene"/>
    <x v="1"/>
    <x v="58"/>
    <x v="0"/>
    <x v="1"/>
    <x v="10"/>
    <n v="16.7"/>
    <s v="G6"/>
    <x v="0"/>
    <x v="2"/>
    <b v="0"/>
    <x v="4"/>
    <x v="4"/>
  </r>
  <r>
    <n v="1010"/>
    <x v="1"/>
    <s v="Beattie, Mr. Thomson"/>
    <x v="0"/>
    <x v="62"/>
    <x v="1"/>
    <x v="0"/>
    <x v="759"/>
    <n v="75.241699999999994"/>
    <s v="C6"/>
    <x v="1"/>
    <x v="2"/>
    <b v="0"/>
    <x v="1"/>
    <x v="3"/>
  </r>
  <r>
    <n v="1011"/>
    <x v="2"/>
    <s v="Chapman, Mrs. John Henry (Sara Elizabeth Lawry)"/>
    <x v="1"/>
    <x v="28"/>
    <x v="0"/>
    <x v="0"/>
    <x v="490"/>
    <n v="26"/>
    <m/>
    <x v="0"/>
    <x v="2"/>
    <b v="0"/>
    <x v="0"/>
    <x v="6"/>
  </r>
  <r>
    <n v="1012"/>
    <x v="2"/>
    <s v="Watt, Miss. Bertha J"/>
    <x v="1"/>
    <x v="51"/>
    <x v="1"/>
    <x v="0"/>
    <x v="150"/>
    <n v="15.75"/>
    <m/>
    <x v="0"/>
    <x v="2"/>
    <b v="0"/>
    <x v="5"/>
    <x v="5"/>
  </r>
  <r>
    <n v="1013"/>
    <x v="0"/>
    <s v="Kiernan, Mr. John"/>
    <x v="0"/>
    <x v="4"/>
    <x v="0"/>
    <x v="0"/>
    <x v="760"/>
    <n v="7.75"/>
    <m/>
    <x v="2"/>
    <x v="2"/>
    <b v="1"/>
    <x v="2"/>
    <x v="3"/>
  </r>
  <r>
    <n v="1014"/>
    <x v="1"/>
    <s v="Schabert, Mrs. Paul (Emma Mock)"/>
    <x v="1"/>
    <x v="3"/>
    <x v="0"/>
    <x v="0"/>
    <x v="701"/>
    <n v="57.75"/>
    <s v="C28"/>
    <x v="1"/>
    <x v="2"/>
    <b v="0"/>
    <x v="1"/>
    <x v="3"/>
  </r>
  <r>
    <n v="1015"/>
    <x v="0"/>
    <s v="Carver, Mr. Alfred John"/>
    <x v="0"/>
    <x v="17"/>
    <x v="1"/>
    <x v="0"/>
    <x v="761"/>
    <n v="7.25"/>
    <m/>
    <x v="0"/>
    <x v="2"/>
    <b v="0"/>
    <x v="0"/>
    <x v="3"/>
  </r>
  <r>
    <n v="1016"/>
    <x v="0"/>
    <s v="Kennedy, Mr. John"/>
    <x v="0"/>
    <x v="4"/>
    <x v="1"/>
    <x v="0"/>
    <x v="762"/>
    <n v="7.75"/>
    <m/>
    <x v="2"/>
    <x v="2"/>
    <b v="1"/>
    <x v="2"/>
    <x v="3"/>
  </r>
  <r>
    <n v="1017"/>
    <x v="0"/>
    <s v="Cribb, Miss. Laura Alice"/>
    <x v="1"/>
    <x v="34"/>
    <x v="1"/>
    <x v="1"/>
    <x v="149"/>
    <n v="16.100000000000001"/>
    <m/>
    <x v="0"/>
    <x v="2"/>
    <b v="0"/>
    <x v="5"/>
    <x v="3"/>
  </r>
  <r>
    <n v="1018"/>
    <x v="0"/>
    <s v="Brobeck, Mr. Karl Rudolf"/>
    <x v="0"/>
    <x v="0"/>
    <x v="1"/>
    <x v="0"/>
    <x v="763"/>
    <n v="7.7957999999999998"/>
    <m/>
    <x v="0"/>
    <x v="2"/>
    <b v="0"/>
    <x v="0"/>
    <x v="3"/>
  </r>
  <r>
    <n v="1019"/>
    <x v="0"/>
    <s v="McCoy, Miss. Alicia"/>
    <x v="1"/>
    <x v="4"/>
    <x v="4"/>
    <x v="0"/>
    <x v="269"/>
    <n v="23.25"/>
    <m/>
    <x v="2"/>
    <x v="2"/>
    <b v="1"/>
    <x v="2"/>
    <x v="3"/>
  </r>
  <r>
    <n v="1020"/>
    <x v="2"/>
    <s v="Bowenur, Mr. Solomon"/>
    <x v="0"/>
    <x v="22"/>
    <x v="1"/>
    <x v="0"/>
    <x v="764"/>
    <n v="13"/>
    <m/>
    <x v="0"/>
    <x v="2"/>
    <b v="0"/>
    <x v="6"/>
    <x v="3"/>
  </r>
  <r>
    <n v="1021"/>
    <x v="0"/>
    <s v="Petersen, Mr. Marius"/>
    <x v="0"/>
    <x v="42"/>
    <x v="1"/>
    <x v="0"/>
    <x v="765"/>
    <n v="8.0500000000000007"/>
    <m/>
    <x v="0"/>
    <x v="2"/>
    <b v="0"/>
    <x v="0"/>
    <x v="3"/>
  </r>
  <r>
    <n v="1022"/>
    <x v="0"/>
    <s v="Spinner, Mr. Henry John"/>
    <x v="0"/>
    <x v="35"/>
    <x v="1"/>
    <x v="0"/>
    <x v="766"/>
    <n v="8.0500000000000007"/>
    <m/>
    <x v="0"/>
    <x v="2"/>
    <b v="0"/>
    <x v="1"/>
    <x v="2"/>
  </r>
  <r>
    <n v="1023"/>
    <x v="1"/>
    <s v="Gracie, Col. Archibald IV"/>
    <x v="0"/>
    <x v="78"/>
    <x v="1"/>
    <x v="0"/>
    <x v="767"/>
    <n v="28.5"/>
    <s v="C51"/>
    <x v="1"/>
    <x v="2"/>
    <b v="0"/>
    <x v="3"/>
    <x v="3"/>
  </r>
  <r>
    <n v="1024"/>
    <x v="0"/>
    <s v="Lefebre, Mrs. Frank (Frances)"/>
    <x v="1"/>
    <x v="4"/>
    <x v="1"/>
    <x v="5"/>
    <x v="160"/>
    <n v="25.466699999999999"/>
    <m/>
    <x v="0"/>
    <x v="2"/>
    <b v="1"/>
    <x v="2"/>
    <x v="3"/>
  </r>
  <r>
    <n v="1025"/>
    <x v="0"/>
    <s v="Thomas, Mr. Charles P"/>
    <x v="0"/>
    <x v="4"/>
    <x v="0"/>
    <x v="0"/>
    <x v="768"/>
    <n v="6.4375"/>
    <m/>
    <x v="1"/>
    <x v="2"/>
    <b v="1"/>
    <x v="2"/>
    <x v="3"/>
  </r>
  <r>
    <n v="1026"/>
    <x v="0"/>
    <s v="Dintcheff, Mr. Valtcho"/>
    <x v="0"/>
    <x v="71"/>
    <x v="1"/>
    <x v="0"/>
    <x v="769"/>
    <n v="7.8958000000000004"/>
    <m/>
    <x v="0"/>
    <x v="2"/>
    <b v="0"/>
    <x v="6"/>
    <x v="3"/>
  </r>
  <r>
    <n v="1027"/>
    <x v="0"/>
    <s v="Carlsson, Mr. Carl Robert"/>
    <x v="0"/>
    <x v="42"/>
    <x v="1"/>
    <x v="0"/>
    <x v="770"/>
    <n v="7.8541999999999996"/>
    <m/>
    <x v="0"/>
    <x v="2"/>
    <b v="0"/>
    <x v="0"/>
    <x v="3"/>
  </r>
  <r>
    <n v="1028"/>
    <x v="0"/>
    <s v="Zakarian, Mr. Mapriededer"/>
    <x v="0"/>
    <x v="93"/>
    <x v="1"/>
    <x v="0"/>
    <x v="771"/>
    <n v="7.2249999999999996"/>
    <m/>
    <x v="1"/>
    <x v="2"/>
    <b v="0"/>
    <x v="0"/>
    <x v="3"/>
  </r>
  <r>
    <n v="1029"/>
    <x v="2"/>
    <s v="Schmidt, Mr. August"/>
    <x v="0"/>
    <x v="2"/>
    <x v="1"/>
    <x v="0"/>
    <x v="772"/>
    <n v="13"/>
    <m/>
    <x v="0"/>
    <x v="2"/>
    <b v="0"/>
    <x v="0"/>
    <x v="3"/>
  </r>
  <r>
    <n v="1030"/>
    <x v="0"/>
    <s v="Drapkin, Miss. Jennie"/>
    <x v="1"/>
    <x v="41"/>
    <x v="1"/>
    <x v="0"/>
    <x v="773"/>
    <n v="8.0500000000000007"/>
    <m/>
    <x v="0"/>
    <x v="2"/>
    <b v="0"/>
    <x v="0"/>
    <x v="10"/>
  </r>
  <r>
    <n v="1031"/>
    <x v="0"/>
    <s v="Goodwin, Mr. Charles Frederick"/>
    <x v="0"/>
    <x v="20"/>
    <x v="0"/>
    <x v="6"/>
    <x v="58"/>
    <n v="46.9"/>
    <m/>
    <x v="0"/>
    <x v="2"/>
    <b v="0"/>
    <x v="6"/>
    <x v="5"/>
  </r>
  <r>
    <n v="1032"/>
    <x v="0"/>
    <s v="Goodwin, Miss. Jessie Allis"/>
    <x v="1"/>
    <x v="73"/>
    <x v="5"/>
    <x v="2"/>
    <x v="58"/>
    <n v="46.9"/>
    <m/>
    <x v="0"/>
    <x v="2"/>
    <b v="0"/>
    <x v="5"/>
    <x v="5"/>
  </r>
  <r>
    <n v="1033"/>
    <x v="1"/>
    <s v="Daniels, Miss. Sarah"/>
    <x v="1"/>
    <x v="40"/>
    <x v="1"/>
    <x v="0"/>
    <x v="266"/>
    <n v="151.55000000000001"/>
    <m/>
    <x v="0"/>
    <x v="2"/>
    <b v="0"/>
    <x v="1"/>
    <x v="3"/>
  </r>
  <r>
    <n v="1034"/>
    <x v="1"/>
    <s v="Ryerson, Mr. Arthur Larned"/>
    <x v="0"/>
    <x v="59"/>
    <x v="0"/>
    <x v="4"/>
    <x v="277"/>
    <n v="262.375"/>
    <s v="B57 B59 B63 B66"/>
    <x v="1"/>
    <x v="2"/>
    <b v="0"/>
    <x v="7"/>
    <x v="1"/>
  </r>
  <r>
    <n v="1035"/>
    <x v="2"/>
    <s v="Beauchamp, Mr. Henry James"/>
    <x v="0"/>
    <x v="17"/>
    <x v="1"/>
    <x v="0"/>
    <x v="455"/>
    <n v="26"/>
    <m/>
    <x v="0"/>
    <x v="2"/>
    <b v="0"/>
    <x v="0"/>
    <x v="3"/>
  </r>
  <r>
    <n v="1036"/>
    <x v="1"/>
    <s v="Lindeberg-Lind, Mr. Erik Gustaf (Mr Edward Lingrey&quot;)&quot;"/>
    <x v="0"/>
    <x v="22"/>
    <x v="1"/>
    <x v="0"/>
    <x v="774"/>
    <n v="26.55"/>
    <m/>
    <x v="0"/>
    <x v="2"/>
    <b v="0"/>
    <x v="6"/>
    <x v="3"/>
  </r>
  <r>
    <n v="1037"/>
    <x v="0"/>
    <s v="Vander Planke, Mr. Julius"/>
    <x v="0"/>
    <x v="14"/>
    <x v="2"/>
    <x v="0"/>
    <x v="18"/>
    <n v="18"/>
    <m/>
    <x v="0"/>
    <x v="2"/>
    <b v="0"/>
    <x v="1"/>
    <x v="3"/>
  </r>
  <r>
    <n v="1038"/>
    <x v="1"/>
    <s v="Hilliard, Mr. Herbert Henry"/>
    <x v="0"/>
    <x v="4"/>
    <x v="1"/>
    <x v="0"/>
    <x v="6"/>
    <n v="51.862499999999997"/>
    <s v="E46"/>
    <x v="0"/>
    <x v="2"/>
    <b v="1"/>
    <x v="2"/>
    <x v="3"/>
  </r>
  <r>
    <n v="1039"/>
    <x v="0"/>
    <s v="Davies, Mr. Evan"/>
    <x v="0"/>
    <x v="0"/>
    <x v="1"/>
    <x v="0"/>
    <x v="775"/>
    <n v="8.0500000000000007"/>
    <m/>
    <x v="0"/>
    <x v="2"/>
    <b v="0"/>
    <x v="0"/>
    <x v="6"/>
  </r>
  <r>
    <n v="1040"/>
    <x v="1"/>
    <s v="Crafton, Mr. John Bertram"/>
    <x v="0"/>
    <x v="4"/>
    <x v="1"/>
    <x v="0"/>
    <x v="776"/>
    <n v="26.55"/>
    <m/>
    <x v="0"/>
    <x v="2"/>
    <b v="1"/>
    <x v="2"/>
    <x v="3"/>
  </r>
  <r>
    <n v="1041"/>
    <x v="2"/>
    <s v="Lahtinen, Rev. William"/>
    <x v="0"/>
    <x v="39"/>
    <x v="0"/>
    <x v="1"/>
    <x v="278"/>
    <n v="26"/>
    <m/>
    <x v="0"/>
    <x v="2"/>
    <b v="0"/>
    <x v="1"/>
    <x v="3"/>
  </r>
  <r>
    <n v="1042"/>
    <x v="1"/>
    <s v="Earnshaw, Mrs. Boulton (Olive Potter)"/>
    <x v="1"/>
    <x v="41"/>
    <x v="1"/>
    <x v="1"/>
    <x v="276"/>
    <n v="83.158299999999997"/>
    <s v="C54"/>
    <x v="1"/>
    <x v="2"/>
    <b v="0"/>
    <x v="0"/>
    <x v="3"/>
  </r>
  <r>
    <n v="1043"/>
    <x v="0"/>
    <s v="Matinoff, Mr. Nicola"/>
    <x v="0"/>
    <x v="4"/>
    <x v="1"/>
    <x v="0"/>
    <x v="777"/>
    <n v="7.8958000000000004"/>
    <m/>
    <x v="1"/>
    <x v="2"/>
    <b v="1"/>
    <x v="2"/>
    <x v="3"/>
  </r>
  <r>
    <n v="1044"/>
    <x v="0"/>
    <s v="Storey, Mr. Thomas"/>
    <x v="0"/>
    <x v="94"/>
    <x v="1"/>
    <x v="0"/>
    <x v="778"/>
    <m/>
    <m/>
    <x v="0"/>
    <x v="2"/>
    <b v="1"/>
    <x v="7"/>
    <x v="3"/>
  </r>
  <r>
    <n v="1045"/>
    <x v="0"/>
    <s v="Klasen, Mrs. (Hulda Kristina Eugenia Lofqvist)"/>
    <x v="1"/>
    <x v="62"/>
    <x v="1"/>
    <x v="2"/>
    <x v="779"/>
    <n v="12.183299999999999"/>
    <m/>
    <x v="0"/>
    <x v="2"/>
    <b v="0"/>
    <x v="1"/>
    <x v="3"/>
  </r>
  <r>
    <n v="1046"/>
    <x v="0"/>
    <s v="Asplund, Master. Filip Oscar"/>
    <x v="0"/>
    <x v="75"/>
    <x v="3"/>
    <x v="2"/>
    <x v="24"/>
    <n v="31.387499999999999"/>
    <m/>
    <x v="0"/>
    <x v="2"/>
    <b v="0"/>
    <x v="5"/>
    <x v="3"/>
  </r>
  <r>
    <n v="1047"/>
    <x v="0"/>
    <s v="Duquemin, Mr. Joseph"/>
    <x v="0"/>
    <x v="42"/>
    <x v="1"/>
    <x v="0"/>
    <x v="780"/>
    <n v="7.55"/>
    <m/>
    <x v="0"/>
    <x v="2"/>
    <b v="0"/>
    <x v="0"/>
    <x v="8"/>
  </r>
  <r>
    <n v="1048"/>
    <x v="1"/>
    <s v="Bird, Miss. Ellen"/>
    <x v="1"/>
    <x v="28"/>
    <x v="1"/>
    <x v="0"/>
    <x v="441"/>
    <n v="221.7792"/>
    <s v="C97"/>
    <x v="0"/>
    <x v="2"/>
    <b v="0"/>
    <x v="0"/>
    <x v="1"/>
  </r>
  <r>
    <n v="1049"/>
    <x v="0"/>
    <s v="Lundin, Miss. Olga Elida"/>
    <x v="1"/>
    <x v="41"/>
    <x v="1"/>
    <x v="0"/>
    <x v="781"/>
    <n v="7.8541999999999996"/>
    <m/>
    <x v="0"/>
    <x v="2"/>
    <b v="0"/>
    <x v="0"/>
    <x v="3"/>
  </r>
  <r>
    <n v="1050"/>
    <x v="1"/>
    <s v="Borebank, Mr. John James"/>
    <x v="0"/>
    <x v="22"/>
    <x v="1"/>
    <x v="0"/>
    <x v="782"/>
    <n v="26.55"/>
    <s v="D22"/>
    <x v="0"/>
    <x v="2"/>
    <b v="0"/>
    <x v="6"/>
    <x v="3"/>
  </r>
  <r>
    <n v="1051"/>
    <x v="0"/>
    <s v="Peacock, Mrs. Benjamin (Edith Nile)"/>
    <x v="1"/>
    <x v="2"/>
    <x v="1"/>
    <x v="2"/>
    <x v="783"/>
    <n v="13.775"/>
    <m/>
    <x v="0"/>
    <x v="2"/>
    <b v="0"/>
    <x v="0"/>
    <x v="10"/>
  </r>
  <r>
    <n v="1052"/>
    <x v="0"/>
    <s v="Smyth, Miss. Julia"/>
    <x v="1"/>
    <x v="4"/>
    <x v="1"/>
    <x v="0"/>
    <x v="784"/>
    <n v="7.7332999999999998"/>
    <m/>
    <x v="2"/>
    <x v="2"/>
    <b v="1"/>
    <x v="2"/>
    <x v="3"/>
  </r>
  <r>
    <n v="1053"/>
    <x v="0"/>
    <s v="Touma, Master. Georges Youssef"/>
    <x v="0"/>
    <x v="26"/>
    <x v="0"/>
    <x v="1"/>
    <x v="228"/>
    <n v="15.245799999999999"/>
    <m/>
    <x v="1"/>
    <x v="2"/>
    <b v="0"/>
    <x v="4"/>
    <x v="3"/>
  </r>
  <r>
    <n v="1054"/>
    <x v="2"/>
    <s v="Wright, Miss. Marion"/>
    <x v="1"/>
    <x v="2"/>
    <x v="1"/>
    <x v="0"/>
    <x v="785"/>
    <n v="13.5"/>
    <m/>
    <x v="0"/>
    <x v="2"/>
    <b v="0"/>
    <x v="0"/>
    <x v="3"/>
  </r>
  <r>
    <n v="1055"/>
    <x v="0"/>
    <s v="Pearce, Mr. Ernest"/>
    <x v="0"/>
    <x v="4"/>
    <x v="1"/>
    <x v="0"/>
    <x v="786"/>
    <n v="7"/>
    <m/>
    <x v="0"/>
    <x v="2"/>
    <b v="1"/>
    <x v="2"/>
    <x v="3"/>
  </r>
  <r>
    <n v="1056"/>
    <x v="2"/>
    <s v="Peruschitz, Rev. Joseph Maria"/>
    <x v="0"/>
    <x v="66"/>
    <x v="1"/>
    <x v="0"/>
    <x v="787"/>
    <n v="13"/>
    <m/>
    <x v="0"/>
    <x v="2"/>
    <b v="0"/>
    <x v="6"/>
    <x v="3"/>
  </r>
  <r>
    <n v="1057"/>
    <x v="0"/>
    <s v="Kink-Heilmann, Mrs. Anton (Luise Heilmann)"/>
    <x v="1"/>
    <x v="2"/>
    <x v="0"/>
    <x v="1"/>
    <x v="166"/>
    <n v="22.024999999999999"/>
    <m/>
    <x v="0"/>
    <x v="2"/>
    <b v="0"/>
    <x v="0"/>
    <x v="3"/>
  </r>
  <r>
    <n v="1058"/>
    <x v="1"/>
    <s v="Brandeis, Mr. Emil"/>
    <x v="0"/>
    <x v="76"/>
    <x v="1"/>
    <x v="0"/>
    <x v="788"/>
    <n v="50.495800000000003"/>
    <s v="B10"/>
    <x v="1"/>
    <x v="2"/>
    <b v="0"/>
    <x v="6"/>
    <x v="1"/>
  </r>
  <r>
    <n v="1059"/>
    <x v="0"/>
    <s v="Ford, Mr. Edward Watson"/>
    <x v="0"/>
    <x v="24"/>
    <x v="4"/>
    <x v="2"/>
    <x v="84"/>
    <n v="34.375"/>
    <m/>
    <x v="0"/>
    <x v="2"/>
    <b v="0"/>
    <x v="5"/>
    <x v="9"/>
  </r>
  <r>
    <n v="1060"/>
    <x v="1"/>
    <s v="Cassebeer, Mrs. Henry Arthur Jr (Eleanor Genevieve Fosdick)"/>
    <x v="1"/>
    <x v="4"/>
    <x v="1"/>
    <x v="0"/>
    <x v="789"/>
    <n v="27.720800000000001"/>
    <m/>
    <x v="1"/>
    <x v="2"/>
    <b v="1"/>
    <x v="2"/>
    <x v="3"/>
  </r>
  <r>
    <n v="1061"/>
    <x v="0"/>
    <s v="Hellstrom, Miss. Hilda Maria"/>
    <x v="1"/>
    <x v="0"/>
    <x v="1"/>
    <x v="0"/>
    <x v="790"/>
    <n v="8.9625000000000004"/>
    <m/>
    <x v="0"/>
    <x v="2"/>
    <b v="0"/>
    <x v="0"/>
    <x v="3"/>
  </r>
  <r>
    <n v="1062"/>
    <x v="0"/>
    <s v="Lithman, Mr. Simon"/>
    <x v="0"/>
    <x v="4"/>
    <x v="1"/>
    <x v="0"/>
    <x v="791"/>
    <n v="7.55"/>
    <m/>
    <x v="0"/>
    <x v="2"/>
    <b v="1"/>
    <x v="2"/>
    <x v="8"/>
  </r>
  <r>
    <n v="1063"/>
    <x v="0"/>
    <s v="Zakarian, Mr. Ortin"/>
    <x v="0"/>
    <x v="7"/>
    <x v="1"/>
    <x v="0"/>
    <x v="792"/>
    <n v="7.2249999999999996"/>
    <m/>
    <x v="1"/>
    <x v="2"/>
    <b v="0"/>
    <x v="0"/>
    <x v="3"/>
  </r>
  <r>
    <n v="1064"/>
    <x v="0"/>
    <s v="Dyker, Mr. Adolf Fredrik"/>
    <x v="0"/>
    <x v="41"/>
    <x v="0"/>
    <x v="0"/>
    <x v="739"/>
    <n v="13.9"/>
    <m/>
    <x v="0"/>
    <x v="2"/>
    <b v="0"/>
    <x v="0"/>
    <x v="3"/>
  </r>
  <r>
    <n v="1065"/>
    <x v="0"/>
    <s v="Torfa, Mr. Assad"/>
    <x v="0"/>
    <x v="4"/>
    <x v="1"/>
    <x v="0"/>
    <x v="793"/>
    <n v="7.2291999999999996"/>
    <m/>
    <x v="1"/>
    <x v="2"/>
    <b v="1"/>
    <x v="2"/>
    <x v="3"/>
  </r>
  <r>
    <n v="1066"/>
    <x v="0"/>
    <s v="Asplund, Mr. Carl Oscar Vilhelm Gustafsson"/>
    <x v="0"/>
    <x v="20"/>
    <x v="0"/>
    <x v="3"/>
    <x v="24"/>
    <n v="31.387499999999999"/>
    <m/>
    <x v="0"/>
    <x v="2"/>
    <b v="0"/>
    <x v="6"/>
    <x v="3"/>
  </r>
  <r>
    <n v="1067"/>
    <x v="2"/>
    <s v="Brown, Miss. Edith Eileen"/>
    <x v="1"/>
    <x v="16"/>
    <x v="1"/>
    <x v="2"/>
    <x v="538"/>
    <n v="39"/>
    <m/>
    <x v="0"/>
    <x v="2"/>
    <b v="0"/>
    <x v="5"/>
    <x v="3"/>
  </r>
  <r>
    <n v="1068"/>
    <x v="2"/>
    <s v="Sincock, Miss. Maude"/>
    <x v="1"/>
    <x v="11"/>
    <x v="1"/>
    <x v="0"/>
    <x v="135"/>
    <n v="36.75"/>
    <m/>
    <x v="0"/>
    <x v="2"/>
    <b v="0"/>
    <x v="0"/>
    <x v="5"/>
  </r>
  <r>
    <n v="1069"/>
    <x v="1"/>
    <s v="Stengel, Mr. Charles Emil Henry"/>
    <x v="0"/>
    <x v="5"/>
    <x v="0"/>
    <x v="0"/>
    <x v="747"/>
    <n v="55.441699999999997"/>
    <s v="C116"/>
    <x v="1"/>
    <x v="2"/>
    <b v="0"/>
    <x v="3"/>
    <x v="3"/>
  </r>
  <r>
    <n v="1070"/>
    <x v="2"/>
    <s v="Becker, Mrs. Allen Oliver (Nellie E Baumgardner)"/>
    <x v="1"/>
    <x v="62"/>
    <x v="1"/>
    <x v="4"/>
    <x v="165"/>
    <n v="39"/>
    <s v="F4"/>
    <x v="0"/>
    <x v="2"/>
    <b v="0"/>
    <x v="1"/>
    <x v="3"/>
  </r>
  <r>
    <n v="1071"/>
    <x v="1"/>
    <s v="Compton, Mrs. Alexander Taylor (Mary Eliza Ingersoll)"/>
    <x v="1"/>
    <x v="74"/>
    <x v="1"/>
    <x v="2"/>
    <x v="645"/>
    <n v="83.158299999999997"/>
    <s v="E45"/>
    <x v="1"/>
    <x v="2"/>
    <b v="0"/>
    <x v="7"/>
    <x v="1"/>
  </r>
  <r>
    <n v="1072"/>
    <x v="2"/>
    <s v="McCrie, Mr. James Matthew"/>
    <x v="0"/>
    <x v="39"/>
    <x v="1"/>
    <x v="0"/>
    <x v="794"/>
    <n v="13"/>
    <m/>
    <x v="0"/>
    <x v="2"/>
    <b v="0"/>
    <x v="1"/>
    <x v="3"/>
  </r>
  <r>
    <n v="1073"/>
    <x v="1"/>
    <s v="Compton, Mr. Alexander Taylor Jr"/>
    <x v="0"/>
    <x v="46"/>
    <x v="0"/>
    <x v="1"/>
    <x v="645"/>
    <n v="83.158299999999997"/>
    <s v="E52"/>
    <x v="1"/>
    <x v="2"/>
    <b v="0"/>
    <x v="1"/>
    <x v="1"/>
  </r>
  <r>
    <n v="1074"/>
    <x v="1"/>
    <s v="Marvin, Mrs. Daniel Warner (Mary Graham Carmichael Farquarson)"/>
    <x v="1"/>
    <x v="24"/>
    <x v="0"/>
    <x v="0"/>
    <x v="589"/>
    <n v="53.1"/>
    <s v="D30"/>
    <x v="0"/>
    <x v="2"/>
    <b v="0"/>
    <x v="5"/>
    <x v="3"/>
  </r>
  <r>
    <n v="1075"/>
    <x v="0"/>
    <s v="Lane, Mr. Patrick"/>
    <x v="0"/>
    <x v="4"/>
    <x v="1"/>
    <x v="0"/>
    <x v="795"/>
    <n v="7.75"/>
    <m/>
    <x v="2"/>
    <x v="2"/>
    <b v="1"/>
    <x v="2"/>
    <x v="3"/>
  </r>
  <r>
    <n v="1076"/>
    <x v="1"/>
    <s v="Douglas, Mrs. Frederick Charles (Mary Helene Baxter)"/>
    <x v="1"/>
    <x v="7"/>
    <x v="0"/>
    <x v="1"/>
    <x v="114"/>
    <n v="247.52080000000001"/>
    <s v="B58 B60"/>
    <x v="1"/>
    <x v="2"/>
    <b v="0"/>
    <x v="0"/>
    <x v="1"/>
  </r>
  <r>
    <n v="1077"/>
    <x v="2"/>
    <s v="Maybery, Mr. Frank Hubert"/>
    <x v="0"/>
    <x v="20"/>
    <x v="1"/>
    <x v="0"/>
    <x v="796"/>
    <n v="16"/>
    <m/>
    <x v="0"/>
    <x v="2"/>
    <b v="0"/>
    <x v="6"/>
    <x v="3"/>
  </r>
  <r>
    <n v="1078"/>
    <x v="2"/>
    <s v="Phillips, Miss. Alice Frances Louisa"/>
    <x v="1"/>
    <x v="23"/>
    <x v="1"/>
    <x v="1"/>
    <x v="797"/>
    <n v="21"/>
    <m/>
    <x v="0"/>
    <x v="2"/>
    <b v="0"/>
    <x v="0"/>
    <x v="8"/>
  </r>
  <r>
    <n v="1079"/>
    <x v="0"/>
    <s v="Davies, Mr. Joseph"/>
    <x v="0"/>
    <x v="34"/>
    <x v="4"/>
    <x v="0"/>
    <x v="798"/>
    <n v="8.0500000000000007"/>
    <m/>
    <x v="0"/>
    <x v="2"/>
    <b v="0"/>
    <x v="5"/>
    <x v="0"/>
  </r>
  <r>
    <n v="1080"/>
    <x v="0"/>
    <s v="Sage, Miss. Ada"/>
    <x v="1"/>
    <x v="4"/>
    <x v="6"/>
    <x v="2"/>
    <x v="148"/>
    <n v="69.55"/>
    <m/>
    <x v="0"/>
    <x v="2"/>
    <b v="1"/>
    <x v="2"/>
    <x v="5"/>
  </r>
  <r>
    <n v="1081"/>
    <x v="2"/>
    <s v="Veal, Mr. James"/>
    <x v="0"/>
    <x v="20"/>
    <x v="1"/>
    <x v="0"/>
    <x v="799"/>
    <n v="13"/>
    <m/>
    <x v="0"/>
    <x v="2"/>
    <b v="0"/>
    <x v="6"/>
    <x v="3"/>
  </r>
  <r>
    <n v="1082"/>
    <x v="2"/>
    <s v="Angle, Mr. William A"/>
    <x v="0"/>
    <x v="15"/>
    <x v="0"/>
    <x v="0"/>
    <x v="433"/>
    <n v="26"/>
    <m/>
    <x v="0"/>
    <x v="2"/>
    <b v="0"/>
    <x v="1"/>
    <x v="3"/>
  </r>
  <r>
    <n v="1083"/>
    <x v="1"/>
    <s v="Salomon, Mr. Abraham L"/>
    <x v="0"/>
    <x v="4"/>
    <x v="1"/>
    <x v="0"/>
    <x v="800"/>
    <n v="26"/>
    <m/>
    <x v="0"/>
    <x v="2"/>
    <b v="1"/>
    <x v="2"/>
    <x v="3"/>
  </r>
  <r>
    <n v="1084"/>
    <x v="0"/>
    <s v="van Billiard, Master. Walter John"/>
    <x v="0"/>
    <x v="95"/>
    <x v="0"/>
    <x v="1"/>
    <x v="142"/>
    <n v="14.5"/>
    <m/>
    <x v="0"/>
    <x v="2"/>
    <b v="0"/>
    <x v="5"/>
    <x v="0"/>
  </r>
  <r>
    <n v="1085"/>
    <x v="2"/>
    <s v="Lingane, Mr. John"/>
    <x v="0"/>
    <x v="59"/>
    <x v="1"/>
    <x v="0"/>
    <x v="801"/>
    <n v="12.35"/>
    <m/>
    <x v="2"/>
    <x v="2"/>
    <b v="0"/>
    <x v="7"/>
    <x v="3"/>
  </r>
  <r>
    <n v="1086"/>
    <x v="2"/>
    <s v="Drew, Master. Marshall Brines"/>
    <x v="0"/>
    <x v="18"/>
    <x v="1"/>
    <x v="2"/>
    <x v="354"/>
    <n v="32.5"/>
    <m/>
    <x v="0"/>
    <x v="2"/>
    <b v="0"/>
    <x v="4"/>
    <x v="3"/>
  </r>
  <r>
    <n v="1087"/>
    <x v="0"/>
    <s v="Karlsson, Mr. Julius Konrad Eugen"/>
    <x v="0"/>
    <x v="40"/>
    <x v="1"/>
    <x v="0"/>
    <x v="802"/>
    <n v="7.8541999999999996"/>
    <m/>
    <x v="0"/>
    <x v="2"/>
    <b v="0"/>
    <x v="1"/>
    <x v="3"/>
  </r>
  <r>
    <n v="1088"/>
    <x v="1"/>
    <s v="Spedden, Master. Robert Douglas"/>
    <x v="0"/>
    <x v="83"/>
    <x v="1"/>
    <x v="2"/>
    <x v="284"/>
    <n v="134.5"/>
    <s v="E34"/>
    <x v="1"/>
    <x v="2"/>
    <b v="0"/>
    <x v="4"/>
    <x v="3"/>
  </r>
  <r>
    <n v="1089"/>
    <x v="0"/>
    <s v="Nilsson, Miss. Berta Olivia"/>
    <x v="1"/>
    <x v="24"/>
    <x v="1"/>
    <x v="0"/>
    <x v="803"/>
    <n v="7.7750000000000004"/>
    <m/>
    <x v="0"/>
    <x v="2"/>
    <b v="0"/>
    <x v="5"/>
    <x v="3"/>
  </r>
  <r>
    <n v="1090"/>
    <x v="2"/>
    <s v="Baimbrigge, Mr. Charles Robert"/>
    <x v="0"/>
    <x v="41"/>
    <x v="1"/>
    <x v="0"/>
    <x v="804"/>
    <n v="10.5"/>
    <m/>
    <x v="0"/>
    <x v="2"/>
    <b v="0"/>
    <x v="0"/>
    <x v="5"/>
  </r>
  <r>
    <n v="1091"/>
    <x v="0"/>
    <s v="Rasmussen, Mrs. (Lena Jacobsen Solvang)"/>
    <x v="1"/>
    <x v="4"/>
    <x v="1"/>
    <x v="0"/>
    <x v="805"/>
    <n v="8.1125000000000007"/>
    <m/>
    <x v="0"/>
    <x v="2"/>
    <b v="1"/>
    <x v="2"/>
    <x v="3"/>
  </r>
  <r>
    <n v="1092"/>
    <x v="0"/>
    <s v="Murphy, Miss. Nora"/>
    <x v="1"/>
    <x v="4"/>
    <x v="1"/>
    <x v="0"/>
    <x v="570"/>
    <n v="15.5"/>
    <m/>
    <x v="2"/>
    <x v="2"/>
    <b v="1"/>
    <x v="2"/>
    <x v="3"/>
  </r>
  <r>
    <n v="1093"/>
    <x v="0"/>
    <s v="Danbom, Master. Gilbert Sigvard Emanuel"/>
    <x v="0"/>
    <x v="96"/>
    <x v="1"/>
    <x v="2"/>
    <x v="361"/>
    <n v="14.4"/>
    <m/>
    <x v="0"/>
    <x v="2"/>
    <b v="0"/>
    <x v="4"/>
    <x v="3"/>
  </r>
  <r>
    <n v="1094"/>
    <x v="1"/>
    <s v="Astor, Col. John Jacob"/>
    <x v="0"/>
    <x v="47"/>
    <x v="0"/>
    <x v="0"/>
    <x v="327"/>
    <n v="227.52500000000001"/>
    <s v="C62 C64"/>
    <x v="1"/>
    <x v="2"/>
    <b v="0"/>
    <x v="6"/>
    <x v="1"/>
  </r>
  <r>
    <n v="1095"/>
    <x v="2"/>
    <s v="Quick, Miss. Winifred Vera"/>
    <x v="1"/>
    <x v="18"/>
    <x v="0"/>
    <x v="1"/>
    <x v="423"/>
    <n v="26"/>
    <m/>
    <x v="0"/>
    <x v="2"/>
    <b v="0"/>
    <x v="4"/>
    <x v="3"/>
  </r>
  <r>
    <n v="1096"/>
    <x v="2"/>
    <s v="Andrew, Mr. Frank Thomas"/>
    <x v="0"/>
    <x v="37"/>
    <x v="1"/>
    <x v="0"/>
    <x v="806"/>
    <n v="10.5"/>
    <m/>
    <x v="0"/>
    <x v="2"/>
    <b v="0"/>
    <x v="0"/>
    <x v="5"/>
  </r>
  <r>
    <n v="1097"/>
    <x v="1"/>
    <s v="Omont, Mr. Alfred Fernand"/>
    <x v="0"/>
    <x v="4"/>
    <x v="1"/>
    <x v="0"/>
    <x v="807"/>
    <n v="25.741700000000002"/>
    <m/>
    <x v="1"/>
    <x v="2"/>
    <b v="1"/>
    <x v="2"/>
    <x v="12"/>
  </r>
  <r>
    <n v="1098"/>
    <x v="0"/>
    <s v="McGowan, Miss. Katherine"/>
    <x v="1"/>
    <x v="3"/>
    <x v="1"/>
    <x v="0"/>
    <x v="808"/>
    <n v="7.75"/>
    <m/>
    <x v="2"/>
    <x v="2"/>
    <b v="0"/>
    <x v="1"/>
    <x v="3"/>
  </r>
  <r>
    <n v="1099"/>
    <x v="2"/>
    <s v="Collett, Mr. Sidney C Stuart"/>
    <x v="0"/>
    <x v="42"/>
    <x v="1"/>
    <x v="0"/>
    <x v="809"/>
    <n v="10.5"/>
    <m/>
    <x v="0"/>
    <x v="2"/>
    <b v="0"/>
    <x v="0"/>
    <x v="3"/>
  </r>
  <r>
    <n v="1100"/>
    <x v="1"/>
    <s v="Rosenbaum, Miss. Edith Louise"/>
    <x v="1"/>
    <x v="40"/>
    <x v="1"/>
    <x v="0"/>
    <x v="810"/>
    <n v="27.720800000000001"/>
    <s v="A11"/>
    <x v="1"/>
    <x v="2"/>
    <b v="0"/>
    <x v="1"/>
    <x v="1"/>
  </r>
  <r>
    <n v="1101"/>
    <x v="0"/>
    <s v="Delalic, Mr. Redjo"/>
    <x v="0"/>
    <x v="37"/>
    <x v="1"/>
    <x v="0"/>
    <x v="811"/>
    <n v="7.8958000000000004"/>
    <m/>
    <x v="0"/>
    <x v="2"/>
    <b v="0"/>
    <x v="0"/>
    <x v="3"/>
  </r>
  <r>
    <n v="1102"/>
    <x v="0"/>
    <s v="Andersen, Mr. Albert Karvin"/>
    <x v="0"/>
    <x v="35"/>
    <x v="1"/>
    <x v="0"/>
    <x v="425"/>
    <n v="22.524999999999999"/>
    <m/>
    <x v="0"/>
    <x v="2"/>
    <b v="0"/>
    <x v="1"/>
    <x v="11"/>
  </r>
  <r>
    <n v="1103"/>
    <x v="0"/>
    <s v="Finoli, Mr. Luigi"/>
    <x v="0"/>
    <x v="4"/>
    <x v="1"/>
    <x v="0"/>
    <x v="812"/>
    <n v="7.05"/>
    <m/>
    <x v="0"/>
    <x v="2"/>
    <b v="1"/>
    <x v="2"/>
    <x v="10"/>
  </r>
  <r>
    <n v="1104"/>
    <x v="2"/>
    <s v="Deacon, Mr. Percy William"/>
    <x v="0"/>
    <x v="34"/>
    <x v="1"/>
    <x v="0"/>
    <x v="70"/>
    <n v="73.5"/>
    <m/>
    <x v="0"/>
    <x v="2"/>
    <b v="0"/>
    <x v="5"/>
    <x v="8"/>
  </r>
  <r>
    <n v="1105"/>
    <x v="2"/>
    <s v="Howard, Mrs. Benjamin (Ellen Truelove Arman)"/>
    <x v="1"/>
    <x v="72"/>
    <x v="0"/>
    <x v="0"/>
    <x v="691"/>
    <n v="26"/>
    <m/>
    <x v="0"/>
    <x v="2"/>
    <b v="0"/>
    <x v="7"/>
    <x v="3"/>
  </r>
  <r>
    <n v="1106"/>
    <x v="0"/>
    <s v="Andersson, Miss. Ida Augusta Margareta"/>
    <x v="1"/>
    <x v="1"/>
    <x v="3"/>
    <x v="2"/>
    <x v="813"/>
    <n v="7.7750000000000004"/>
    <m/>
    <x v="0"/>
    <x v="2"/>
    <b v="0"/>
    <x v="1"/>
    <x v="3"/>
  </r>
  <r>
    <n v="1107"/>
    <x v="1"/>
    <s v="Head, Mr. Christopher"/>
    <x v="0"/>
    <x v="22"/>
    <x v="1"/>
    <x v="0"/>
    <x v="814"/>
    <n v="42.5"/>
    <s v="B11"/>
    <x v="0"/>
    <x v="2"/>
    <b v="0"/>
    <x v="6"/>
    <x v="3"/>
  </r>
  <r>
    <n v="1108"/>
    <x v="0"/>
    <s v="Mahon, Miss. Bridget Delia"/>
    <x v="1"/>
    <x v="4"/>
    <x v="1"/>
    <x v="0"/>
    <x v="815"/>
    <n v="7.8792"/>
    <m/>
    <x v="2"/>
    <x v="2"/>
    <b v="1"/>
    <x v="2"/>
    <x v="3"/>
  </r>
  <r>
    <n v="1109"/>
    <x v="1"/>
    <s v="Wick, Mr. George Dennick"/>
    <x v="0"/>
    <x v="79"/>
    <x v="0"/>
    <x v="1"/>
    <x v="283"/>
    <n v="164.86670000000001"/>
    <m/>
    <x v="0"/>
    <x v="2"/>
    <b v="0"/>
    <x v="3"/>
    <x v="3"/>
  </r>
  <r>
    <n v="1110"/>
    <x v="1"/>
    <s v="Widener, Mrs. George Dunton (Eleanor Elkins)"/>
    <x v="1"/>
    <x v="61"/>
    <x v="0"/>
    <x v="1"/>
    <x v="324"/>
    <n v="211.5"/>
    <s v="C80"/>
    <x v="1"/>
    <x v="2"/>
    <b v="0"/>
    <x v="3"/>
    <x v="3"/>
  </r>
  <r>
    <n v="1111"/>
    <x v="0"/>
    <s v="Thomson, Mr. Alexander Morrison"/>
    <x v="0"/>
    <x v="4"/>
    <x v="1"/>
    <x v="0"/>
    <x v="816"/>
    <n v="8.0500000000000007"/>
    <m/>
    <x v="0"/>
    <x v="2"/>
    <b v="1"/>
    <x v="2"/>
    <x v="3"/>
  </r>
  <r>
    <n v="1112"/>
    <x v="2"/>
    <s v="Duran y More, Miss. Florentina"/>
    <x v="1"/>
    <x v="39"/>
    <x v="0"/>
    <x v="0"/>
    <x v="817"/>
    <n v="13.8583"/>
    <m/>
    <x v="1"/>
    <x v="2"/>
    <b v="0"/>
    <x v="1"/>
    <x v="6"/>
  </r>
  <r>
    <n v="1113"/>
    <x v="0"/>
    <s v="Reynolds, Mr. Harold J"/>
    <x v="0"/>
    <x v="23"/>
    <x v="1"/>
    <x v="0"/>
    <x v="818"/>
    <n v="8.0500000000000007"/>
    <m/>
    <x v="0"/>
    <x v="2"/>
    <b v="0"/>
    <x v="0"/>
    <x v="3"/>
  </r>
  <r>
    <n v="1114"/>
    <x v="2"/>
    <s v="Cook, Mrs. (Selena Rogers)"/>
    <x v="1"/>
    <x v="0"/>
    <x v="1"/>
    <x v="0"/>
    <x v="819"/>
    <n v="10.5"/>
    <s v="F33"/>
    <x v="0"/>
    <x v="2"/>
    <b v="0"/>
    <x v="0"/>
    <x v="9"/>
  </r>
  <r>
    <n v="1115"/>
    <x v="0"/>
    <s v="Karlsson, Mr. Einar Gervasius"/>
    <x v="0"/>
    <x v="23"/>
    <x v="1"/>
    <x v="0"/>
    <x v="820"/>
    <n v="7.7957999999999998"/>
    <m/>
    <x v="0"/>
    <x v="2"/>
    <b v="0"/>
    <x v="0"/>
    <x v="3"/>
  </r>
  <r>
    <n v="1116"/>
    <x v="1"/>
    <s v="Candee, Mrs. Edward (Helen Churchill Hungerford)"/>
    <x v="1"/>
    <x v="78"/>
    <x v="1"/>
    <x v="0"/>
    <x v="821"/>
    <n v="27.445799999999998"/>
    <m/>
    <x v="1"/>
    <x v="2"/>
    <b v="0"/>
    <x v="3"/>
    <x v="1"/>
  </r>
  <r>
    <n v="1117"/>
    <x v="0"/>
    <s v="Moubarek, Mrs. George (Omine Amenia&quot; Alexander)&quot;"/>
    <x v="1"/>
    <x v="4"/>
    <x v="1"/>
    <x v="2"/>
    <x v="64"/>
    <n v="15.245799999999999"/>
    <m/>
    <x v="1"/>
    <x v="2"/>
    <b v="1"/>
    <x v="2"/>
    <x v="3"/>
  </r>
  <r>
    <n v="1118"/>
    <x v="0"/>
    <s v="Asplund, Mr. Johan Charles"/>
    <x v="0"/>
    <x v="41"/>
    <x v="1"/>
    <x v="0"/>
    <x v="822"/>
    <n v="7.7957999999999998"/>
    <m/>
    <x v="0"/>
    <x v="2"/>
    <b v="0"/>
    <x v="0"/>
    <x v="3"/>
  </r>
  <r>
    <n v="1119"/>
    <x v="0"/>
    <s v="McNeill, Miss. Bridget"/>
    <x v="1"/>
    <x v="4"/>
    <x v="1"/>
    <x v="0"/>
    <x v="823"/>
    <n v="7.75"/>
    <m/>
    <x v="2"/>
    <x v="2"/>
    <b v="1"/>
    <x v="2"/>
    <x v="3"/>
  </r>
  <r>
    <n v="1120"/>
    <x v="0"/>
    <s v="Everett, Mr. Thomas James"/>
    <x v="0"/>
    <x v="56"/>
    <x v="1"/>
    <x v="0"/>
    <x v="417"/>
    <n v="15.1"/>
    <m/>
    <x v="0"/>
    <x v="2"/>
    <b v="0"/>
    <x v="6"/>
    <x v="5"/>
  </r>
  <r>
    <n v="1121"/>
    <x v="2"/>
    <s v="Hocking, Mr. Samuel James Metcalfe"/>
    <x v="0"/>
    <x v="62"/>
    <x v="1"/>
    <x v="0"/>
    <x v="824"/>
    <n v="13"/>
    <m/>
    <x v="0"/>
    <x v="2"/>
    <b v="0"/>
    <x v="1"/>
    <x v="3"/>
  </r>
  <r>
    <n v="1122"/>
    <x v="2"/>
    <s v="Sweet, Mr. George Frederick"/>
    <x v="0"/>
    <x v="8"/>
    <x v="1"/>
    <x v="0"/>
    <x v="503"/>
    <n v="65"/>
    <m/>
    <x v="0"/>
    <x v="2"/>
    <b v="0"/>
    <x v="5"/>
    <x v="3"/>
  </r>
  <r>
    <n v="1123"/>
    <x v="1"/>
    <s v="Willard, Miss. Constance"/>
    <x v="1"/>
    <x v="23"/>
    <x v="1"/>
    <x v="0"/>
    <x v="825"/>
    <n v="26.55"/>
    <m/>
    <x v="0"/>
    <x v="2"/>
    <b v="0"/>
    <x v="0"/>
    <x v="3"/>
  </r>
  <r>
    <n v="1124"/>
    <x v="0"/>
    <s v="Wiklund, Mr. Karl Johan"/>
    <x v="0"/>
    <x v="23"/>
    <x v="0"/>
    <x v="0"/>
    <x v="826"/>
    <n v="6.4958"/>
    <m/>
    <x v="0"/>
    <x v="2"/>
    <b v="0"/>
    <x v="0"/>
    <x v="3"/>
  </r>
  <r>
    <n v="1125"/>
    <x v="0"/>
    <s v="Linehan, Mr. Michael"/>
    <x v="0"/>
    <x v="4"/>
    <x v="1"/>
    <x v="0"/>
    <x v="827"/>
    <n v="7.8792"/>
    <m/>
    <x v="2"/>
    <x v="2"/>
    <b v="1"/>
    <x v="2"/>
    <x v="3"/>
  </r>
  <r>
    <n v="1126"/>
    <x v="1"/>
    <s v="Cumings, Mr. John Bradley"/>
    <x v="0"/>
    <x v="12"/>
    <x v="0"/>
    <x v="0"/>
    <x v="1"/>
    <n v="71.283299999999997"/>
    <s v="C85"/>
    <x v="1"/>
    <x v="2"/>
    <b v="0"/>
    <x v="1"/>
    <x v="1"/>
  </r>
  <r>
    <n v="1127"/>
    <x v="0"/>
    <s v="Vendel, Mr. Olof Edvin"/>
    <x v="0"/>
    <x v="11"/>
    <x v="1"/>
    <x v="0"/>
    <x v="828"/>
    <n v="7.8541999999999996"/>
    <m/>
    <x v="0"/>
    <x v="2"/>
    <b v="0"/>
    <x v="0"/>
    <x v="3"/>
  </r>
  <r>
    <n v="1128"/>
    <x v="1"/>
    <s v="Warren, Mr. Frank Manley"/>
    <x v="0"/>
    <x v="74"/>
    <x v="0"/>
    <x v="0"/>
    <x v="316"/>
    <n v="75.25"/>
    <s v="D37"/>
    <x v="1"/>
    <x v="2"/>
    <b v="0"/>
    <x v="7"/>
    <x v="3"/>
  </r>
  <r>
    <n v="1129"/>
    <x v="0"/>
    <s v="Baccos, Mr. Raffull"/>
    <x v="0"/>
    <x v="11"/>
    <x v="1"/>
    <x v="0"/>
    <x v="829"/>
    <n v="7.2249999999999996"/>
    <m/>
    <x v="1"/>
    <x v="2"/>
    <b v="0"/>
    <x v="0"/>
    <x v="3"/>
  </r>
  <r>
    <n v="1130"/>
    <x v="2"/>
    <s v="Hiltunen, Miss. Marta"/>
    <x v="1"/>
    <x v="24"/>
    <x v="0"/>
    <x v="1"/>
    <x v="830"/>
    <n v="13"/>
    <m/>
    <x v="0"/>
    <x v="2"/>
    <b v="0"/>
    <x v="5"/>
    <x v="3"/>
  </r>
  <r>
    <n v="1131"/>
    <x v="1"/>
    <s v="Douglas, Mrs. Walter Donald (Mahala Dutton)"/>
    <x v="1"/>
    <x v="76"/>
    <x v="0"/>
    <x v="0"/>
    <x v="448"/>
    <n v="106.425"/>
    <s v="C86"/>
    <x v="1"/>
    <x v="2"/>
    <b v="0"/>
    <x v="6"/>
    <x v="1"/>
  </r>
  <r>
    <n v="1132"/>
    <x v="1"/>
    <s v="Lindstrom, Mrs. Carl Johan (Sigrid Posse)"/>
    <x v="1"/>
    <x v="13"/>
    <x v="1"/>
    <x v="0"/>
    <x v="831"/>
    <n v="27.720800000000001"/>
    <m/>
    <x v="1"/>
    <x v="2"/>
    <b v="0"/>
    <x v="3"/>
    <x v="3"/>
  </r>
  <r>
    <n v="1133"/>
    <x v="2"/>
    <s v="Christy, Mrs. (Alice Frances)"/>
    <x v="1"/>
    <x v="33"/>
    <x v="1"/>
    <x v="2"/>
    <x v="480"/>
    <n v="30"/>
    <m/>
    <x v="0"/>
    <x v="2"/>
    <b v="0"/>
    <x v="6"/>
    <x v="3"/>
  </r>
  <r>
    <n v="1134"/>
    <x v="1"/>
    <s v="Spedden, Mr. Frederic Oakley"/>
    <x v="0"/>
    <x v="33"/>
    <x v="0"/>
    <x v="1"/>
    <x v="284"/>
    <n v="134.5"/>
    <s v="E34"/>
    <x v="1"/>
    <x v="2"/>
    <b v="0"/>
    <x v="6"/>
    <x v="3"/>
  </r>
  <r>
    <n v="1135"/>
    <x v="0"/>
    <s v="Hyman, Mr. Abraham"/>
    <x v="0"/>
    <x v="4"/>
    <x v="1"/>
    <x v="0"/>
    <x v="832"/>
    <n v="7.8875000000000002"/>
    <m/>
    <x v="0"/>
    <x v="2"/>
    <b v="1"/>
    <x v="2"/>
    <x v="3"/>
  </r>
  <r>
    <n v="1136"/>
    <x v="0"/>
    <s v="Johnston, Master. William Arthur Willie&quot;&quot;"/>
    <x v="0"/>
    <x v="4"/>
    <x v="0"/>
    <x v="2"/>
    <x v="614"/>
    <n v="23.45"/>
    <m/>
    <x v="0"/>
    <x v="2"/>
    <b v="1"/>
    <x v="2"/>
    <x v="9"/>
  </r>
  <r>
    <n v="1137"/>
    <x v="1"/>
    <s v="Kenyon, Mr. Frederick R"/>
    <x v="0"/>
    <x v="66"/>
    <x v="0"/>
    <x v="0"/>
    <x v="387"/>
    <n v="51.862499999999997"/>
    <s v="D21"/>
    <x v="0"/>
    <x v="2"/>
    <b v="0"/>
    <x v="6"/>
    <x v="3"/>
  </r>
  <r>
    <n v="1138"/>
    <x v="2"/>
    <s v="Karnes, Mrs. J Frank (Claire Bennett)"/>
    <x v="1"/>
    <x v="0"/>
    <x v="1"/>
    <x v="0"/>
    <x v="721"/>
    <n v="21"/>
    <m/>
    <x v="0"/>
    <x v="2"/>
    <b v="0"/>
    <x v="0"/>
    <x v="12"/>
  </r>
  <r>
    <n v="1139"/>
    <x v="2"/>
    <s v="Drew, Mr. James Vivian"/>
    <x v="0"/>
    <x v="22"/>
    <x v="0"/>
    <x v="1"/>
    <x v="354"/>
    <n v="32.5"/>
    <m/>
    <x v="0"/>
    <x v="2"/>
    <b v="0"/>
    <x v="6"/>
    <x v="3"/>
  </r>
  <r>
    <n v="1140"/>
    <x v="2"/>
    <s v="Hold, Mrs. Stephen (Annie Margaret Hill)"/>
    <x v="1"/>
    <x v="28"/>
    <x v="0"/>
    <x v="0"/>
    <x v="211"/>
    <n v="26"/>
    <m/>
    <x v="0"/>
    <x v="2"/>
    <b v="0"/>
    <x v="0"/>
    <x v="3"/>
  </r>
  <r>
    <n v="1141"/>
    <x v="0"/>
    <s v="Khalil, Mrs. Betros (Zahie Maria&quot; Elias)&quot;"/>
    <x v="1"/>
    <x v="4"/>
    <x v="0"/>
    <x v="0"/>
    <x v="735"/>
    <n v="14.4542"/>
    <m/>
    <x v="1"/>
    <x v="2"/>
    <b v="1"/>
    <x v="2"/>
    <x v="3"/>
  </r>
  <r>
    <n v="1142"/>
    <x v="2"/>
    <s v="West, Miss. Barbara J"/>
    <x v="1"/>
    <x v="70"/>
    <x v="0"/>
    <x v="2"/>
    <x v="57"/>
    <n v="27.75"/>
    <m/>
    <x v="0"/>
    <x v="2"/>
    <b v="0"/>
    <x v="4"/>
    <x v="5"/>
  </r>
  <r>
    <n v="1143"/>
    <x v="0"/>
    <s v="Abrahamsson, Mr. Abraham August Johannes"/>
    <x v="0"/>
    <x v="11"/>
    <x v="1"/>
    <x v="0"/>
    <x v="833"/>
    <n v="7.9249999999999998"/>
    <m/>
    <x v="0"/>
    <x v="2"/>
    <b v="0"/>
    <x v="0"/>
    <x v="10"/>
  </r>
  <r>
    <n v="1144"/>
    <x v="1"/>
    <s v="Clark, Mr. Walter Miller"/>
    <x v="0"/>
    <x v="7"/>
    <x v="0"/>
    <x v="0"/>
    <x v="834"/>
    <n v="136.7792"/>
    <s v="C89"/>
    <x v="1"/>
    <x v="2"/>
    <b v="0"/>
    <x v="0"/>
    <x v="3"/>
  </r>
  <r>
    <n v="1145"/>
    <x v="0"/>
    <s v="Salander, Mr. Karl Johan"/>
    <x v="0"/>
    <x v="42"/>
    <x v="1"/>
    <x v="0"/>
    <x v="835"/>
    <n v="9.3249999999999993"/>
    <m/>
    <x v="0"/>
    <x v="2"/>
    <b v="0"/>
    <x v="0"/>
    <x v="3"/>
  </r>
  <r>
    <n v="1146"/>
    <x v="0"/>
    <s v="Wenzel, Mr. Linhart"/>
    <x v="0"/>
    <x v="50"/>
    <x v="1"/>
    <x v="0"/>
    <x v="836"/>
    <n v="9.5"/>
    <m/>
    <x v="0"/>
    <x v="2"/>
    <b v="0"/>
    <x v="1"/>
    <x v="3"/>
  </r>
  <r>
    <n v="1147"/>
    <x v="0"/>
    <s v="MacKay, Mr. George William"/>
    <x v="0"/>
    <x v="4"/>
    <x v="1"/>
    <x v="0"/>
    <x v="837"/>
    <n v="7.55"/>
    <m/>
    <x v="0"/>
    <x v="2"/>
    <b v="1"/>
    <x v="2"/>
    <x v="5"/>
  </r>
  <r>
    <n v="1148"/>
    <x v="0"/>
    <s v="Mahon, Mr. John"/>
    <x v="0"/>
    <x v="4"/>
    <x v="1"/>
    <x v="0"/>
    <x v="838"/>
    <n v="7.75"/>
    <m/>
    <x v="2"/>
    <x v="2"/>
    <b v="1"/>
    <x v="2"/>
    <x v="7"/>
  </r>
  <r>
    <n v="1149"/>
    <x v="0"/>
    <s v="Niklasson, Mr. Samuel"/>
    <x v="0"/>
    <x v="17"/>
    <x v="1"/>
    <x v="0"/>
    <x v="839"/>
    <n v="8.0500000000000007"/>
    <m/>
    <x v="0"/>
    <x v="2"/>
    <b v="0"/>
    <x v="0"/>
    <x v="3"/>
  </r>
  <r>
    <n v="1150"/>
    <x v="2"/>
    <s v="Bentham, Miss. Lilian W"/>
    <x v="1"/>
    <x v="19"/>
    <x v="1"/>
    <x v="0"/>
    <x v="840"/>
    <n v="13"/>
    <m/>
    <x v="0"/>
    <x v="2"/>
    <b v="0"/>
    <x v="5"/>
    <x v="3"/>
  </r>
  <r>
    <n v="1151"/>
    <x v="0"/>
    <s v="Midtsjo, Mr. Karl Albert"/>
    <x v="0"/>
    <x v="23"/>
    <x v="1"/>
    <x v="0"/>
    <x v="841"/>
    <n v="7.7750000000000004"/>
    <m/>
    <x v="0"/>
    <x v="2"/>
    <b v="0"/>
    <x v="0"/>
    <x v="3"/>
  </r>
  <r>
    <n v="1152"/>
    <x v="0"/>
    <s v="de Messemaeker, Mr. Guillaume Joseph"/>
    <x v="0"/>
    <x v="53"/>
    <x v="0"/>
    <x v="0"/>
    <x v="461"/>
    <n v="17.399999999999999"/>
    <m/>
    <x v="0"/>
    <x v="2"/>
    <b v="0"/>
    <x v="1"/>
    <x v="3"/>
  </r>
  <r>
    <n v="1153"/>
    <x v="0"/>
    <s v="Nilsson, Mr. August Ferdinand"/>
    <x v="0"/>
    <x v="23"/>
    <x v="1"/>
    <x v="0"/>
    <x v="842"/>
    <n v="7.8541999999999996"/>
    <m/>
    <x v="0"/>
    <x v="2"/>
    <b v="0"/>
    <x v="0"/>
    <x v="3"/>
  </r>
  <r>
    <n v="1154"/>
    <x v="2"/>
    <s v="Wells, Mrs. Arthur Henry (Addie&quot; Dart Trevaskis)&quot;"/>
    <x v="1"/>
    <x v="28"/>
    <x v="1"/>
    <x v="2"/>
    <x v="591"/>
    <n v="23"/>
    <m/>
    <x v="0"/>
    <x v="2"/>
    <b v="0"/>
    <x v="0"/>
    <x v="3"/>
  </r>
  <r>
    <n v="1155"/>
    <x v="0"/>
    <s v="Klasen, Miss. Gertrud Emilia"/>
    <x v="1"/>
    <x v="58"/>
    <x v="0"/>
    <x v="1"/>
    <x v="779"/>
    <n v="12.183299999999999"/>
    <m/>
    <x v="0"/>
    <x v="2"/>
    <b v="0"/>
    <x v="4"/>
    <x v="3"/>
  </r>
  <r>
    <n v="1156"/>
    <x v="2"/>
    <s v="Portaluppi, Mr. Emilio Ilario Giuseppe"/>
    <x v="0"/>
    <x v="39"/>
    <x v="1"/>
    <x v="0"/>
    <x v="843"/>
    <n v="12.737500000000001"/>
    <m/>
    <x v="1"/>
    <x v="2"/>
    <b v="0"/>
    <x v="1"/>
    <x v="5"/>
  </r>
  <r>
    <n v="1157"/>
    <x v="0"/>
    <s v="Lyntakoff, Mr. Stanko"/>
    <x v="0"/>
    <x v="4"/>
    <x v="1"/>
    <x v="0"/>
    <x v="844"/>
    <n v="7.8958000000000004"/>
    <m/>
    <x v="0"/>
    <x v="2"/>
    <b v="1"/>
    <x v="2"/>
    <x v="3"/>
  </r>
  <r>
    <n v="1158"/>
    <x v="1"/>
    <s v="Chisholm, Mr. Roderick Robert Crispin"/>
    <x v="0"/>
    <x v="4"/>
    <x v="1"/>
    <x v="0"/>
    <x v="845"/>
    <n v="0"/>
    <m/>
    <x v="0"/>
    <x v="2"/>
    <b v="1"/>
    <x v="2"/>
    <x v="3"/>
  </r>
  <r>
    <n v="1159"/>
    <x v="0"/>
    <s v="Warren, Mr. Charles William"/>
    <x v="0"/>
    <x v="4"/>
    <x v="1"/>
    <x v="0"/>
    <x v="846"/>
    <n v="7.55"/>
    <m/>
    <x v="0"/>
    <x v="2"/>
    <b v="1"/>
    <x v="2"/>
    <x v="5"/>
  </r>
  <r>
    <n v="1160"/>
    <x v="0"/>
    <s v="Howard, Miss. May Elizabeth"/>
    <x v="1"/>
    <x v="4"/>
    <x v="1"/>
    <x v="0"/>
    <x v="847"/>
    <n v="8.0500000000000007"/>
    <m/>
    <x v="0"/>
    <x v="2"/>
    <b v="1"/>
    <x v="2"/>
    <x v="0"/>
  </r>
  <r>
    <n v="1161"/>
    <x v="0"/>
    <s v="Pokrnic, Mr. Mate"/>
    <x v="0"/>
    <x v="34"/>
    <x v="1"/>
    <x v="0"/>
    <x v="848"/>
    <n v="8.6624999999999996"/>
    <m/>
    <x v="0"/>
    <x v="2"/>
    <b v="0"/>
    <x v="5"/>
    <x v="3"/>
  </r>
  <r>
    <n v="1162"/>
    <x v="1"/>
    <s v="McCaffry, Mr. Thomas Francis"/>
    <x v="0"/>
    <x v="43"/>
    <x v="1"/>
    <x v="0"/>
    <x v="759"/>
    <n v="75.241699999999994"/>
    <s v="C6"/>
    <x v="1"/>
    <x v="2"/>
    <b v="0"/>
    <x v="6"/>
    <x v="3"/>
  </r>
  <r>
    <n v="1163"/>
    <x v="0"/>
    <s v="Fox, Mr. Patrick"/>
    <x v="0"/>
    <x v="4"/>
    <x v="1"/>
    <x v="0"/>
    <x v="849"/>
    <n v="7.75"/>
    <m/>
    <x v="2"/>
    <x v="2"/>
    <b v="1"/>
    <x v="2"/>
    <x v="3"/>
  </r>
  <r>
    <n v="1164"/>
    <x v="1"/>
    <s v="Clark, Mrs. Walter Miller (Virginia McDowell)"/>
    <x v="1"/>
    <x v="2"/>
    <x v="0"/>
    <x v="0"/>
    <x v="834"/>
    <n v="136.7792"/>
    <s v="C89"/>
    <x v="1"/>
    <x v="2"/>
    <b v="0"/>
    <x v="0"/>
    <x v="3"/>
  </r>
  <r>
    <n v="1165"/>
    <x v="0"/>
    <s v="Lennon, Miss. Mary"/>
    <x v="1"/>
    <x v="4"/>
    <x v="0"/>
    <x v="0"/>
    <x v="45"/>
    <n v="15.5"/>
    <m/>
    <x v="2"/>
    <x v="2"/>
    <b v="1"/>
    <x v="2"/>
    <x v="3"/>
  </r>
  <r>
    <n v="1166"/>
    <x v="0"/>
    <s v="Saade, Mr. Jean Nassr"/>
    <x v="0"/>
    <x v="4"/>
    <x v="1"/>
    <x v="0"/>
    <x v="850"/>
    <n v="7.2249999999999996"/>
    <m/>
    <x v="1"/>
    <x v="2"/>
    <b v="1"/>
    <x v="2"/>
    <x v="3"/>
  </r>
  <r>
    <n v="1167"/>
    <x v="2"/>
    <s v="Bryhl, Miss. Dagmar Jenny Ingeborg "/>
    <x v="1"/>
    <x v="11"/>
    <x v="0"/>
    <x v="0"/>
    <x v="578"/>
    <n v="26"/>
    <m/>
    <x v="0"/>
    <x v="2"/>
    <b v="0"/>
    <x v="0"/>
    <x v="3"/>
  </r>
  <r>
    <n v="1168"/>
    <x v="2"/>
    <s v="Parker, Mr. Clifford Richard"/>
    <x v="0"/>
    <x v="17"/>
    <x v="1"/>
    <x v="0"/>
    <x v="851"/>
    <n v="10.5"/>
    <m/>
    <x v="0"/>
    <x v="2"/>
    <b v="0"/>
    <x v="0"/>
    <x v="6"/>
  </r>
  <r>
    <n v="1169"/>
    <x v="2"/>
    <s v="Faunthorpe, Mr. Harry"/>
    <x v="0"/>
    <x v="20"/>
    <x v="0"/>
    <x v="0"/>
    <x v="52"/>
    <n v="26"/>
    <m/>
    <x v="0"/>
    <x v="2"/>
    <b v="0"/>
    <x v="6"/>
    <x v="3"/>
  </r>
  <r>
    <n v="1170"/>
    <x v="2"/>
    <s v="Ware, Mr. John James"/>
    <x v="0"/>
    <x v="39"/>
    <x v="0"/>
    <x v="0"/>
    <x v="852"/>
    <n v="21"/>
    <m/>
    <x v="0"/>
    <x v="2"/>
    <b v="0"/>
    <x v="1"/>
    <x v="5"/>
  </r>
  <r>
    <n v="1171"/>
    <x v="2"/>
    <s v="Oxenham, Mr. Percy Thomas"/>
    <x v="0"/>
    <x v="0"/>
    <x v="1"/>
    <x v="0"/>
    <x v="853"/>
    <n v="10.5"/>
    <m/>
    <x v="0"/>
    <x v="2"/>
    <b v="0"/>
    <x v="0"/>
    <x v="9"/>
  </r>
  <r>
    <n v="1172"/>
    <x v="0"/>
    <s v="Oreskovic, Miss. Jelka"/>
    <x v="1"/>
    <x v="41"/>
    <x v="1"/>
    <x v="0"/>
    <x v="854"/>
    <n v="8.6624999999999996"/>
    <m/>
    <x v="0"/>
    <x v="2"/>
    <b v="0"/>
    <x v="0"/>
    <x v="3"/>
  </r>
  <r>
    <n v="1173"/>
    <x v="0"/>
    <s v="Peacock, Master. Alfred Edward"/>
    <x v="0"/>
    <x v="77"/>
    <x v="0"/>
    <x v="1"/>
    <x v="783"/>
    <n v="13.775"/>
    <m/>
    <x v="0"/>
    <x v="2"/>
    <b v="0"/>
    <x v="4"/>
    <x v="10"/>
  </r>
  <r>
    <n v="1174"/>
    <x v="0"/>
    <s v="Fleming, Miss. Honora"/>
    <x v="1"/>
    <x v="4"/>
    <x v="1"/>
    <x v="0"/>
    <x v="855"/>
    <n v="7.75"/>
    <m/>
    <x v="2"/>
    <x v="2"/>
    <b v="1"/>
    <x v="2"/>
    <x v="3"/>
  </r>
  <r>
    <n v="1175"/>
    <x v="0"/>
    <s v="Touma, Miss. Maria Youssef"/>
    <x v="1"/>
    <x v="52"/>
    <x v="0"/>
    <x v="1"/>
    <x v="228"/>
    <n v="15.245799999999999"/>
    <m/>
    <x v="1"/>
    <x v="2"/>
    <b v="0"/>
    <x v="4"/>
    <x v="3"/>
  </r>
  <r>
    <n v="1176"/>
    <x v="0"/>
    <s v="Rosblom, Miss. Salli Helena"/>
    <x v="1"/>
    <x v="6"/>
    <x v="0"/>
    <x v="1"/>
    <x v="227"/>
    <n v="20.212499999999999"/>
    <m/>
    <x v="0"/>
    <x v="2"/>
    <b v="0"/>
    <x v="4"/>
    <x v="3"/>
  </r>
  <r>
    <n v="1177"/>
    <x v="0"/>
    <s v="Dennis, Mr. William"/>
    <x v="0"/>
    <x v="62"/>
    <x v="1"/>
    <x v="0"/>
    <x v="856"/>
    <n v="7.25"/>
    <m/>
    <x v="0"/>
    <x v="2"/>
    <b v="0"/>
    <x v="1"/>
    <x v="0"/>
  </r>
  <r>
    <n v="1178"/>
    <x v="0"/>
    <s v="Franklin, Mr. Charles (Charles Fardon)"/>
    <x v="0"/>
    <x v="4"/>
    <x v="1"/>
    <x v="0"/>
    <x v="857"/>
    <n v="7.25"/>
    <m/>
    <x v="0"/>
    <x v="2"/>
    <b v="1"/>
    <x v="2"/>
    <x v="10"/>
  </r>
  <r>
    <n v="1179"/>
    <x v="1"/>
    <s v="Snyder, Mr. John Pillsbury"/>
    <x v="0"/>
    <x v="42"/>
    <x v="0"/>
    <x v="0"/>
    <x v="690"/>
    <n v="82.2667"/>
    <s v="B45"/>
    <x v="0"/>
    <x v="2"/>
    <b v="0"/>
    <x v="0"/>
    <x v="3"/>
  </r>
  <r>
    <n v="1180"/>
    <x v="0"/>
    <s v="Mardirosian, Mr. Sarkis"/>
    <x v="0"/>
    <x v="4"/>
    <x v="1"/>
    <x v="0"/>
    <x v="858"/>
    <n v="7.2291999999999996"/>
    <s v="F E46"/>
    <x v="1"/>
    <x v="2"/>
    <b v="1"/>
    <x v="2"/>
    <x v="3"/>
  </r>
  <r>
    <n v="1181"/>
    <x v="0"/>
    <s v="Ford, Mr. Arthur"/>
    <x v="0"/>
    <x v="4"/>
    <x v="1"/>
    <x v="0"/>
    <x v="859"/>
    <n v="8.0500000000000007"/>
    <m/>
    <x v="0"/>
    <x v="2"/>
    <b v="1"/>
    <x v="2"/>
    <x v="0"/>
  </r>
  <r>
    <n v="1182"/>
    <x v="1"/>
    <s v="Rheims, Mr. George Alexander Lucien"/>
    <x v="0"/>
    <x v="4"/>
    <x v="1"/>
    <x v="0"/>
    <x v="860"/>
    <n v="39.6"/>
    <m/>
    <x v="0"/>
    <x v="2"/>
    <b v="1"/>
    <x v="2"/>
    <x v="1"/>
  </r>
  <r>
    <n v="1183"/>
    <x v="0"/>
    <s v="Daly, Miss. Margaret Marcella Maggie&quot;&quot;"/>
    <x v="1"/>
    <x v="39"/>
    <x v="1"/>
    <x v="0"/>
    <x v="861"/>
    <n v="6.95"/>
    <m/>
    <x v="2"/>
    <x v="2"/>
    <b v="0"/>
    <x v="1"/>
    <x v="3"/>
  </r>
  <r>
    <n v="1184"/>
    <x v="0"/>
    <s v="Nasr, Mr. Mustafa"/>
    <x v="0"/>
    <x v="4"/>
    <x v="1"/>
    <x v="0"/>
    <x v="862"/>
    <n v="7.2291999999999996"/>
    <m/>
    <x v="1"/>
    <x v="2"/>
    <b v="1"/>
    <x v="2"/>
    <x v="3"/>
  </r>
  <r>
    <n v="1185"/>
    <x v="1"/>
    <s v="Dodge, Dr. Washington"/>
    <x v="0"/>
    <x v="78"/>
    <x v="0"/>
    <x v="1"/>
    <x v="377"/>
    <n v="81.8583"/>
    <s v="A34"/>
    <x v="0"/>
    <x v="2"/>
    <b v="0"/>
    <x v="3"/>
    <x v="3"/>
  </r>
  <r>
    <n v="1186"/>
    <x v="0"/>
    <s v="Wittevrongel, Mr. Camille"/>
    <x v="0"/>
    <x v="62"/>
    <x v="1"/>
    <x v="0"/>
    <x v="863"/>
    <n v="9.5"/>
    <m/>
    <x v="0"/>
    <x v="2"/>
    <b v="0"/>
    <x v="1"/>
    <x v="3"/>
  </r>
  <r>
    <n v="1187"/>
    <x v="0"/>
    <s v="Angheloff, Mr. Minko"/>
    <x v="0"/>
    <x v="2"/>
    <x v="1"/>
    <x v="0"/>
    <x v="864"/>
    <n v="7.8958000000000004"/>
    <m/>
    <x v="0"/>
    <x v="2"/>
    <b v="0"/>
    <x v="0"/>
    <x v="3"/>
  </r>
  <r>
    <n v="1188"/>
    <x v="2"/>
    <s v="Laroche, Miss. Louise"/>
    <x v="1"/>
    <x v="58"/>
    <x v="0"/>
    <x v="2"/>
    <x v="42"/>
    <n v="41.5792"/>
    <m/>
    <x v="1"/>
    <x v="2"/>
    <b v="0"/>
    <x v="4"/>
    <x v="6"/>
  </r>
  <r>
    <n v="1189"/>
    <x v="0"/>
    <s v="Samaan, Mr. Hanna"/>
    <x v="0"/>
    <x v="4"/>
    <x v="4"/>
    <x v="0"/>
    <x v="47"/>
    <n v="21.679200000000002"/>
    <m/>
    <x v="1"/>
    <x v="2"/>
    <b v="1"/>
    <x v="2"/>
    <x v="3"/>
  </r>
  <r>
    <n v="1190"/>
    <x v="1"/>
    <s v="Loring, Mr. Joseph Holland"/>
    <x v="0"/>
    <x v="39"/>
    <x v="1"/>
    <x v="0"/>
    <x v="865"/>
    <n v="45.5"/>
    <m/>
    <x v="0"/>
    <x v="2"/>
    <b v="0"/>
    <x v="1"/>
    <x v="3"/>
  </r>
  <r>
    <n v="1191"/>
    <x v="0"/>
    <s v="Johansson, Mr. Nils"/>
    <x v="0"/>
    <x v="28"/>
    <x v="1"/>
    <x v="0"/>
    <x v="866"/>
    <n v="7.8541999999999996"/>
    <m/>
    <x v="0"/>
    <x v="2"/>
    <b v="0"/>
    <x v="0"/>
    <x v="3"/>
  </r>
  <r>
    <n v="1192"/>
    <x v="0"/>
    <s v="Olsson, Mr. Oscar Wilhelm"/>
    <x v="0"/>
    <x v="35"/>
    <x v="1"/>
    <x v="0"/>
    <x v="867"/>
    <n v="7.7750000000000004"/>
    <m/>
    <x v="0"/>
    <x v="2"/>
    <b v="0"/>
    <x v="1"/>
    <x v="3"/>
  </r>
  <r>
    <n v="1193"/>
    <x v="2"/>
    <s v="Malachard, Mr. Noel"/>
    <x v="0"/>
    <x v="4"/>
    <x v="1"/>
    <x v="0"/>
    <x v="868"/>
    <n v="15.0458"/>
    <s v="D"/>
    <x v="1"/>
    <x v="2"/>
    <b v="1"/>
    <x v="2"/>
    <x v="3"/>
  </r>
  <r>
    <n v="1194"/>
    <x v="2"/>
    <s v="Phillips, Mr. Escott Robert"/>
    <x v="0"/>
    <x v="71"/>
    <x v="1"/>
    <x v="1"/>
    <x v="797"/>
    <n v="21"/>
    <m/>
    <x v="0"/>
    <x v="2"/>
    <b v="0"/>
    <x v="6"/>
    <x v="8"/>
  </r>
  <r>
    <n v="1195"/>
    <x v="0"/>
    <s v="Pokrnic, Mr. Tome"/>
    <x v="0"/>
    <x v="42"/>
    <x v="1"/>
    <x v="0"/>
    <x v="869"/>
    <n v="8.6624999999999996"/>
    <m/>
    <x v="0"/>
    <x v="2"/>
    <b v="0"/>
    <x v="0"/>
    <x v="3"/>
  </r>
  <r>
    <n v="1196"/>
    <x v="0"/>
    <s v="McCarthy, Miss. Catherine Katie&quot;&quot;"/>
    <x v="1"/>
    <x v="4"/>
    <x v="1"/>
    <x v="0"/>
    <x v="870"/>
    <n v="7.75"/>
    <m/>
    <x v="2"/>
    <x v="2"/>
    <b v="1"/>
    <x v="2"/>
    <x v="3"/>
  </r>
  <r>
    <n v="1197"/>
    <x v="1"/>
    <s v="Crosby, Mrs. Edward Gifford (Catherine Elizabeth Halstead)"/>
    <x v="1"/>
    <x v="74"/>
    <x v="0"/>
    <x v="1"/>
    <x v="871"/>
    <n v="26.55"/>
    <s v="B26"/>
    <x v="0"/>
    <x v="2"/>
    <b v="0"/>
    <x v="7"/>
    <x v="3"/>
  </r>
  <r>
    <n v="1198"/>
    <x v="1"/>
    <s v="Allison, Mr. Hudson Joshua Creighton"/>
    <x v="0"/>
    <x v="39"/>
    <x v="0"/>
    <x v="2"/>
    <x v="266"/>
    <n v="151.55000000000001"/>
    <s v="C22 C26"/>
    <x v="0"/>
    <x v="2"/>
    <b v="0"/>
    <x v="1"/>
    <x v="3"/>
  </r>
  <r>
    <n v="1199"/>
    <x v="0"/>
    <s v="Aks, Master. Philip Frank"/>
    <x v="0"/>
    <x v="38"/>
    <x v="1"/>
    <x v="1"/>
    <x v="656"/>
    <n v="9.35"/>
    <m/>
    <x v="0"/>
    <x v="2"/>
    <b v="0"/>
    <x v="4"/>
    <x v="3"/>
  </r>
  <r>
    <n v="1200"/>
    <x v="1"/>
    <s v="Hays, Mr. Charles Melville"/>
    <x v="0"/>
    <x v="13"/>
    <x v="0"/>
    <x v="1"/>
    <x v="435"/>
    <n v="93.5"/>
    <s v="B69"/>
    <x v="0"/>
    <x v="2"/>
    <b v="0"/>
    <x v="3"/>
    <x v="3"/>
  </r>
  <r>
    <n v="1201"/>
    <x v="0"/>
    <s v="Hansen, Mrs. Claus Peter (Jennie L Howard)"/>
    <x v="1"/>
    <x v="33"/>
    <x v="0"/>
    <x v="0"/>
    <x v="659"/>
    <n v="14.1083"/>
    <m/>
    <x v="0"/>
    <x v="2"/>
    <b v="0"/>
    <x v="6"/>
    <x v="3"/>
  </r>
  <r>
    <n v="1202"/>
    <x v="0"/>
    <s v="Cacic, Mr. Jego Grga"/>
    <x v="0"/>
    <x v="24"/>
    <x v="1"/>
    <x v="0"/>
    <x v="872"/>
    <n v="8.6624999999999996"/>
    <m/>
    <x v="0"/>
    <x v="2"/>
    <b v="0"/>
    <x v="5"/>
    <x v="3"/>
  </r>
  <r>
    <n v="1203"/>
    <x v="0"/>
    <s v="Vartanian, Mr. David"/>
    <x v="0"/>
    <x v="0"/>
    <x v="1"/>
    <x v="0"/>
    <x v="873"/>
    <n v="7.2249999999999996"/>
    <m/>
    <x v="1"/>
    <x v="2"/>
    <b v="0"/>
    <x v="0"/>
    <x v="3"/>
  </r>
  <r>
    <n v="1204"/>
    <x v="0"/>
    <s v="Sadowitz, Mr. Harry"/>
    <x v="0"/>
    <x v="4"/>
    <x v="1"/>
    <x v="0"/>
    <x v="874"/>
    <n v="7.5750000000000002"/>
    <m/>
    <x v="0"/>
    <x v="2"/>
    <b v="1"/>
    <x v="2"/>
    <x v="7"/>
  </r>
  <r>
    <n v="1205"/>
    <x v="0"/>
    <s v="Carr, Miss. Jeannie"/>
    <x v="1"/>
    <x v="46"/>
    <x v="1"/>
    <x v="0"/>
    <x v="875"/>
    <n v="7.75"/>
    <m/>
    <x v="2"/>
    <x v="2"/>
    <b v="0"/>
    <x v="1"/>
    <x v="3"/>
  </r>
  <r>
    <n v="1206"/>
    <x v="1"/>
    <s v="White, Mrs. John Stuart (Ella Holmes)"/>
    <x v="1"/>
    <x v="13"/>
    <x v="1"/>
    <x v="0"/>
    <x v="240"/>
    <n v="135.63329999999999"/>
    <s v="C32"/>
    <x v="1"/>
    <x v="2"/>
    <b v="0"/>
    <x v="3"/>
    <x v="1"/>
  </r>
  <r>
    <n v="1207"/>
    <x v="0"/>
    <s v="Hagardon, Miss. Kate"/>
    <x v="1"/>
    <x v="34"/>
    <x v="1"/>
    <x v="0"/>
    <x v="876"/>
    <n v="7.7332999999999998"/>
    <m/>
    <x v="2"/>
    <x v="2"/>
    <b v="0"/>
    <x v="5"/>
    <x v="7"/>
  </r>
  <r>
    <n v="1208"/>
    <x v="1"/>
    <s v="Spencer, Mr. William Augustus"/>
    <x v="0"/>
    <x v="79"/>
    <x v="0"/>
    <x v="0"/>
    <x v="30"/>
    <n v="146.52080000000001"/>
    <s v="B78"/>
    <x v="1"/>
    <x v="2"/>
    <b v="0"/>
    <x v="3"/>
    <x v="1"/>
  </r>
  <r>
    <n v="1209"/>
    <x v="2"/>
    <s v="Rogers, Mr. Reginald Harry"/>
    <x v="0"/>
    <x v="19"/>
    <x v="1"/>
    <x v="0"/>
    <x v="877"/>
    <n v="10.5"/>
    <m/>
    <x v="0"/>
    <x v="2"/>
    <b v="0"/>
    <x v="5"/>
    <x v="3"/>
  </r>
  <r>
    <n v="1210"/>
    <x v="0"/>
    <s v="Jonsson, Mr. Nils Hilding"/>
    <x v="0"/>
    <x v="7"/>
    <x v="1"/>
    <x v="0"/>
    <x v="878"/>
    <n v="7.8541999999999996"/>
    <m/>
    <x v="0"/>
    <x v="2"/>
    <b v="0"/>
    <x v="0"/>
    <x v="3"/>
  </r>
  <r>
    <n v="1211"/>
    <x v="2"/>
    <s v="Jefferys, Mr. Ernest Wilfred"/>
    <x v="0"/>
    <x v="0"/>
    <x v="4"/>
    <x v="0"/>
    <x v="700"/>
    <n v="31.5"/>
    <m/>
    <x v="0"/>
    <x v="2"/>
    <b v="0"/>
    <x v="0"/>
    <x v="5"/>
  </r>
  <r>
    <n v="1212"/>
    <x v="0"/>
    <s v="Andersson, Mr. Johan Samuel"/>
    <x v="0"/>
    <x v="2"/>
    <x v="1"/>
    <x v="0"/>
    <x v="879"/>
    <n v="7.7750000000000004"/>
    <m/>
    <x v="0"/>
    <x v="2"/>
    <b v="0"/>
    <x v="0"/>
    <x v="3"/>
  </r>
  <r>
    <n v="1213"/>
    <x v="0"/>
    <s v="Krekorian, Mr. Neshan"/>
    <x v="0"/>
    <x v="37"/>
    <x v="1"/>
    <x v="0"/>
    <x v="880"/>
    <n v="7.2291999999999996"/>
    <s v="F E57"/>
    <x v="1"/>
    <x v="2"/>
    <b v="0"/>
    <x v="0"/>
    <x v="3"/>
  </r>
  <r>
    <n v="1214"/>
    <x v="2"/>
    <s v="Nesson, Mr. Israel"/>
    <x v="0"/>
    <x v="2"/>
    <x v="1"/>
    <x v="0"/>
    <x v="881"/>
    <n v="13"/>
    <s v="F2"/>
    <x v="0"/>
    <x v="2"/>
    <b v="0"/>
    <x v="0"/>
    <x v="3"/>
  </r>
  <r>
    <n v="1215"/>
    <x v="1"/>
    <s v="Rowe, Mr. Alfred G"/>
    <x v="0"/>
    <x v="40"/>
    <x v="1"/>
    <x v="0"/>
    <x v="882"/>
    <n v="26.55"/>
    <m/>
    <x v="0"/>
    <x v="2"/>
    <b v="0"/>
    <x v="1"/>
    <x v="3"/>
  </r>
  <r>
    <n v="1216"/>
    <x v="1"/>
    <s v="Kreuchen, Miss. Emilie"/>
    <x v="1"/>
    <x v="12"/>
    <x v="1"/>
    <x v="0"/>
    <x v="550"/>
    <n v="211.33750000000001"/>
    <m/>
    <x v="0"/>
    <x v="2"/>
    <b v="0"/>
    <x v="1"/>
    <x v="3"/>
  </r>
  <r>
    <n v="1217"/>
    <x v="0"/>
    <s v="Assam, Mr. Ali"/>
    <x v="0"/>
    <x v="41"/>
    <x v="1"/>
    <x v="0"/>
    <x v="883"/>
    <n v="7.05"/>
    <m/>
    <x v="0"/>
    <x v="2"/>
    <b v="0"/>
    <x v="0"/>
    <x v="10"/>
  </r>
  <r>
    <n v="1218"/>
    <x v="2"/>
    <s v="Becker, Miss. Ruth Elizabeth"/>
    <x v="1"/>
    <x v="51"/>
    <x v="4"/>
    <x v="1"/>
    <x v="165"/>
    <n v="39"/>
    <s v="F4"/>
    <x v="0"/>
    <x v="2"/>
    <b v="0"/>
    <x v="5"/>
    <x v="3"/>
  </r>
  <r>
    <n v="1219"/>
    <x v="1"/>
    <s v="Rosenshine, Mr. George (Mr George Thorne&quot;)&quot;"/>
    <x v="0"/>
    <x v="43"/>
    <x v="1"/>
    <x v="0"/>
    <x v="229"/>
    <n v="79.2"/>
    <m/>
    <x v="1"/>
    <x v="2"/>
    <b v="0"/>
    <x v="6"/>
    <x v="1"/>
  </r>
  <r>
    <n v="1220"/>
    <x v="2"/>
    <s v="Clarke, Mr. Charles Valentine"/>
    <x v="0"/>
    <x v="28"/>
    <x v="0"/>
    <x v="0"/>
    <x v="363"/>
    <n v="26"/>
    <m/>
    <x v="0"/>
    <x v="2"/>
    <b v="0"/>
    <x v="0"/>
    <x v="3"/>
  </r>
  <r>
    <n v="1221"/>
    <x v="2"/>
    <s v="Enander, Mr. Ingvar"/>
    <x v="0"/>
    <x v="23"/>
    <x v="1"/>
    <x v="0"/>
    <x v="884"/>
    <n v="13"/>
    <m/>
    <x v="0"/>
    <x v="2"/>
    <b v="0"/>
    <x v="0"/>
    <x v="3"/>
  </r>
  <r>
    <n v="1222"/>
    <x v="2"/>
    <s v="Davies, Mrs. John Morgan (Elizabeth Agnes Mary White) "/>
    <x v="1"/>
    <x v="76"/>
    <x v="1"/>
    <x v="2"/>
    <x v="135"/>
    <n v="36.75"/>
    <m/>
    <x v="0"/>
    <x v="2"/>
    <b v="0"/>
    <x v="6"/>
    <x v="5"/>
  </r>
  <r>
    <n v="1223"/>
    <x v="1"/>
    <s v="Dulles, Mr. William Crothers"/>
    <x v="0"/>
    <x v="12"/>
    <x v="1"/>
    <x v="0"/>
    <x v="885"/>
    <n v="29.7"/>
    <s v="A18"/>
    <x v="1"/>
    <x v="2"/>
    <b v="0"/>
    <x v="1"/>
    <x v="1"/>
  </r>
  <r>
    <n v="1224"/>
    <x v="0"/>
    <s v="Thomas, Mr. Tannous"/>
    <x v="0"/>
    <x v="4"/>
    <x v="1"/>
    <x v="0"/>
    <x v="886"/>
    <n v="7.2249999999999996"/>
    <m/>
    <x v="1"/>
    <x v="2"/>
    <b v="1"/>
    <x v="2"/>
    <x v="3"/>
  </r>
  <r>
    <n v="1225"/>
    <x v="0"/>
    <s v="Nakid, Mrs. Said (Waika Mary&quot; Mowad)&quot;"/>
    <x v="1"/>
    <x v="19"/>
    <x v="0"/>
    <x v="1"/>
    <x v="328"/>
    <n v="15.7417"/>
    <m/>
    <x v="1"/>
    <x v="2"/>
    <b v="0"/>
    <x v="5"/>
    <x v="3"/>
  </r>
  <r>
    <n v="1226"/>
    <x v="0"/>
    <s v="Cor, Mr. Ivan"/>
    <x v="0"/>
    <x v="7"/>
    <x v="1"/>
    <x v="0"/>
    <x v="887"/>
    <n v="7.8958000000000004"/>
    <m/>
    <x v="0"/>
    <x v="2"/>
    <b v="0"/>
    <x v="0"/>
    <x v="3"/>
  </r>
  <r>
    <n v="1227"/>
    <x v="1"/>
    <s v="Maguire, Mr. John Edward"/>
    <x v="0"/>
    <x v="39"/>
    <x v="1"/>
    <x v="0"/>
    <x v="888"/>
    <n v="26"/>
    <s v="C106"/>
    <x v="0"/>
    <x v="2"/>
    <b v="0"/>
    <x v="1"/>
    <x v="3"/>
  </r>
  <r>
    <n v="1228"/>
    <x v="2"/>
    <s v="de Brito, Mr. Jose Joaquim"/>
    <x v="0"/>
    <x v="35"/>
    <x v="1"/>
    <x v="0"/>
    <x v="889"/>
    <n v="13"/>
    <m/>
    <x v="0"/>
    <x v="2"/>
    <b v="0"/>
    <x v="1"/>
    <x v="3"/>
  </r>
  <r>
    <n v="1229"/>
    <x v="0"/>
    <s v="Elias, Mr. Joseph"/>
    <x v="0"/>
    <x v="12"/>
    <x v="1"/>
    <x v="2"/>
    <x v="890"/>
    <n v="7.2291999999999996"/>
    <m/>
    <x v="1"/>
    <x v="2"/>
    <b v="0"/>
    <x v="1"/>
    <x v="3"/>
  </r>
  <r>
    <n v="1230"/>
    <x v="2"/>
    <s v="Denbury, Mr. Herbert"/>
    <x v="0"/>
    <x v="37"/>
    <x v="1"/>
    <x v="0"/>
    <x v="700"/>
    <n v="31.5"/>
    <m/>
    <x v="0"/>
    <x v="2"/>
    <b v="0"/>
    <x v="0"/>
    <x v="5"/>
  </r>
  <r>
    <n v="1231"/>
    <x v="0"/>
    <s v="Betros, Master. Seman"/>
    <x v="0"/>
    <x v="4"/>
    <x v="1"/>
    <x v="0"/>
    <x v="891"/>
    <n v="7.2291999999999996"/>
    <m/>
    <x v="1"/>
    <x v="2"/>
    <b v="1"/>
    <x v="2"/>
    <x v="3"/>
  </r>
  <r>
    <n v="1232"/>
    <x v="2"/>
    <s v="Fillbrook, Mr. Joseph Charles"/>
    <x v="0"/>
    <x v="24"/>
    <x v="1"/>
    <x v="0"/>
    <x v="892"/>
    <n v="10.5"/>
    <m/>
    <x v="0"/>
    <x v="2"/>
    <b v="0"/>
    <x v="5"/>
    <x v="5"/>
  </r>
  <r>
    <n v="1233"/>
    <x v="0"/>
    <s v="Lundstrom, Mr. Thure Edvin"/>
    <x v="0"/>
    <x v="35"/>
    <x v="1"/>
    <x v="0"/>
    <x v="893"/>
    <n v="7.5792000000000002"/>
    <m/>
    <x v="0"/>
    <x v="2"/>
    <b v="0"/>
    <x v="1"/>
    <x v="3"/>
  </r>
  <r>
    <n v="1234"/>
    <x v="0"/>
    <s v="Sage, Mr. John George"/>
    <x v="0"/>
    <x v="4"/>
    <x v="0"/>
    <x v="7"/>
    <x v="148"/>
    <n v="69.55"/>
    <m/>
    <x v="0"/>
    <x v="2"/>
    <b v="1"/>
    <x v="2"/>
    <x v="5"/>
  </r>
  <r>
    <n v="1235"/>
    <x v="1"/>
    <s v="Cardeza, Mrs. James Warburton Martinez (Charlotte Wardle Drake)"/>
    <x v="1"/>
    <x v="10"/>
    <x v="1"/>
    <x v="1"/>
    <x v="231"/>
    <n v="512.32920000000001"/>
    <s v="B51 B53 B55"/>
    <x v="1"/>
    <x v="2"/>
    <b v="0"/>
    <x v="3"/>
    <x v="1"/>
  </r>
  <r>
    <n v="1236"/>
    <x v="0"/>
    <s v="van Billiard, Master. James William"/>
    <x v="0"/>
    <x v="4"/>
    <x v="0"/>
    <x v="1"/>
    <x v="142"/>
    <n v="14.5"/>
    <m/>
    <x v="0"/>
    <x v="2"/>
    <b v="1"/>
    <x v="2"/>
    <x v="0"/>
  </r>
  <r>
    <n v="1237"/>
    <x v="0"/>
    <s v="Abelseth, Miss. Karen Marie"/>
    <x v="1"/>
    <x v="36"/>
    <x v="1"/>
    <x v="0"/>
    <x v="894"/>
    <n v="7.65"/>
    <m/>
    <x v="0"/>
    <x v="2"/>
    <b v="0"/>
    <x v="5"/>
    <x v="3"/>
  </r>
  <r>
    <n v="1238"/>
    <x v="2"/>
    <s v="Botsford, Mr. William Hull"/>
    <x v="0"/>
    <x v="2"/>
    <x v="1"/>
    <x v="0"/>
    <x v="895"/>
    <n v="13"/>
    <m/>
    <x v="0"/>
    <x v="2"/>
    <b v="0"/>
    <x v="0"/>
    <x v="3"/>
  </r>
  <r>
    <n v="1239"/>
    <x v="0"/>
    <s v="Whabee, Mrs. George Joseph (Shawneene Abi-Saab)"/>
    <x v="1"/>
    <x v="1"/>
    <x v="1"/>
    <x v="0"/>
    <x v="896"/>
    <n v="7.2291999999999996"/>
    <m/>
    <x v="1"/>
    <x v="2"/>
    <b v="0"/>
    <x v="1"/>
    <x v="3"/>
  </r>
  <r>
    <n v="1240"/>
    <x v="2"/>
    <s v="Giles, Mr. Ralph"/>
    <x v="0"/>
    <x v="42"/>
    <x v="1"/>
    <x v="0"/>
    <x v="897"/>
    <n v="13.5"/>
    <m/>
    <x v="0"/>
    <x v="2"/>
    <b v="0"/>
    <x v="0"/>
    <x v="3"/>
  </r>
  <r>
    <n v="1241"/>
    <x v="2"/>
    <s v="Walcroft, Miss. Nellie"/>
    <x v="1"/>
    <x v="14"/>
    <x v="1"/>
    <x v="0"/>
    <x v="189"/>
    <n v="21"/>
    <m/>
    <x v="0"/>
    <x v="2"/>
    <b v="0"/>
    <x v="1"/>
    <x v="12"/>
  </r>
  <r>
    <n v="1242"/>
    <x v="1"/>
    <s v="Greenfield, Mrs. Leo David (Blanche Strouse)"/>
    <x v="1"/>
    <x v="33"/>
    <x v="1"/>
    <x v="1"/>
    <x v="94"/>
    <n v="63.3583"/>
    <s v="D10 D12"/>
    <x v="1"/>
    <x v="2"/>
    <b v="0"/>
    <x v="6"/>
    <x v="1"/>
  </r>
  <r>
    <n v="1243"/>
    <x v="2"/>
    <s v="Stokes, Mr. Philip Joseph"/>
    <x v="0"/>
    <x v="37"/>
    <x v="1"/>
    <x v="0"/>
    <x v="898"/>
    <n v="10.5"/>
    <m/>
    <x v="0"/>
    <x v="2"/>
    <b v="0"/>
    <x v="0"/>
    <x v="12"/>
  </r>
  <r>
    <n v="1244"/>
    <x v="2"/>
    <s v="Dibden, Mr. William"/>
    <x v="0"/>
    <x v="24"/>
    <x v="1"/>
    <x v="0"/>
    <x v="70"/>
    <n v="73.5"/>
    <m/>
    <x v="0"/>
    <x v="2"/>
    <b v="0"/>
    <x v="5"/>
    <x v="8"/>
  </r>
  <r>
    <n v="1245"/>
    <x v="2"/>
    <s v="Herman, Mr. Samuel"/>
    <x v="0"/>
    <x v="27"/>
    <x v="0"/>
    <x v="2"/>
    <x v="503"/>
    <n v="65"/>
    <m/>
    <x v="0"/>
    <x v="2"/>
    <b v="0"/>
    <x v="6"/>
    <x v="3"/>
  </r>
  <r>
    <n v="1246"/>
    <x v="0"/>
    <s v="Dean, Miss. Elizabeth Gladys Millvina&quot;&quot;"/>
    <x v="1"/>
    <x v="97"/>
    <x v="0"/>
    <x v="2"/>
    <x v="90"/>
    <n v="20.574999999999999"/>
    <m/>
    <x v="0"/>
    <x v="2"/>
    <b v="0"/>
    <x v="4"/>
    <x v="5"/>
  </r>
  <r>
    <n v="1247"/>
    <x v="1"/>
    <s v="Julian, Mr. Henry Forbes"/>
    <x v="0"/>
    <x v="61"/>
    <x v="1"/>
    <x v="0"/>
    <x v="899"/>
    <n v="26"/>
    <s v="E60"/>
    <x v="0"/>
    <x v="2"/>
    <b v="0"/>
    <x v="3"/>
    <x v="3"/>
  </r>
  <r>
    <n v="1248"/>
    <x v="1"/>
    <s v="Brown, Mrs. John Murray (Caroline Lane Lamson)"/>
    <x v="1"/>
    <x v="44"/>
    <x v="4"/>
    <x v="0"/>
    <x v="472"/>
    <n v="51.479199999999999"/>
    <s v="C101"/>
    <x v="0"/>
    <x v="2"/>
    <b v="0"/>
    <x v="3"/>
    <x v="3"/>
  </r>
  <r>
    <n v="1249"/>
    <x v="0"/>
    <s v="Lockyer, Mr. Edward"/>
    <x v="0"/>
    <x v="4"/>
    <x v="1"/>
    <x v="0"/>
    <x v="900"/>
    <n v="7.8792"/>
    <m/>
    <x v="0"/>
    <x v="2"/>
    <b v="1"/>
    <x v="2"/>
    <x v="3"/>
  </r>
  <r>
    <n v="1250"/>
    <x v="0"/>
    <s v="O'Keefe, Mr. Patrick"/>
    <x v="0"/>
    <x v="4"/>
    <x v="1"/>
    <x v="0"/>
    <x v="901"/>
    <n v="7.75"/>
    <m/>
    <x v="2"/>
    <x v="2"/>
    <b v="1"/>
    <x v="2"/>
    <x v="3"/>
  </r>
  <r>
    <n v="1251"/>
    <x v="0"/>
    <s v="Lindell, Mrs. Edvard Bengtsson (Elin Gerda Persson)"/>
    <x v="1"/>
    <x v="39"/>
    <x v="0"/>
    <x v="0"/>
    <x v="497"/>
    <n v="15.55"/>
    <m/>
    <x v="0"/>
    <x v="2"/>
    <b v="0"/>
    <x v="1"/>
    <x v="3"/>
  </r>
  <r>
    <n v="1252"/>
    <x v="0"/>
    <s v="Sage, Master. William Henry"/>
    <x v="0"/>
    <x v="48"/>
    <x v="6"/>
    <x v="2"/>
    <x v="148"/>
    <n v="69.55"/>
    <m/>
    <x v="0"/>
    <x v="2"/>
    <b v="0"/>
    <x v="5"/>
    <x v="5"/>
  </r>
  <r>
    <n v="1253"/>
    <x v="2"/>
    <s v="Mallet, Mrs. Albert (Antoinette Magnin)"/>
    <x v="1"/>
    <x v="42"/>
    <x v="0"/>
    <x v="1"/>
    <x v="636"/>
    <n v="37.004199999999997"/>
    <m/>
    <x v="1"/>
    <x v="2"/>
    <b v="0"/>
    <x v="0"/>
    <x v="6"/>
  </r>
  <r>
    <n v="1254"/>
    <x v="2"/>
    <s v="Ware, Mrs. John James (Florence Louise Long)"/>
    <x v="1"/>
    <x v="14"/>
    <x v="1"/>
    <x v="0"/>
    <x v="852"/>
    <n v="21"/>
    <m/>
    <x v="0"/>
    <x v="2"/>
    <b v="0"/>
    <x v="1"/>
    <x v="5"/>
  </r>
  <r>
    <n v="1255"/>
    <x v="0"/>
    <s v="Strilic, Mr. Ivan"/>
    <x v="0"/>
    <x v="7"/>
    <x v="1"/>
    <x v="0"/>
    <x v="902"/>
    <n v="8.6624999999999996"/>
    <m/>
    <x v="0"/>
    <x v="2"/>
    <b v="0"/>
    <x v="0"/>
    <x v="3"/>
  </r>
  <r>
    <n v="1256"/>
    <x v="1"/>
    <s v="Harder, Mrs. George Achilles (Dorothy Annan)"/>
    <x v="1"/>
    <x v="37"/>
    <x v="0"/>
    <x v="0"/>
    <x v="320"/>
    <n v="55.441699999999997"/>
    <s v="E50"/>
    <x v="1"/>
    <x v="2"/>
    <b v="0"/>
    <x v="0"/>
    <x v="3"/>
  </r>
  <r>
    <n v="1257"/>
    <x v="0"/>
    <s v="Sage, Mrs. John (Annie Bullen)"/>
    <x v="1"/>
    <x v="4"/>
    <x v="0"/>
    <x v="7"/>
    <x v="148"/>
    <n v="69.55"/>
    <m/>
    <x v="0"/>
    <x v="2"/>
    <b v="1"/>
    <x v="2"/>
    <x v="5"/>
  </r>
  <r>
    <n v="1258"/>
    <x v="0"/>
    <s v="Caram, Mr. Joseph"/>
    <x v="0"/>
    <x v="4"/>
    <x v="0"/>
    <x v="0"/>
    <x v="478"/>
    <n v="14.458299999999999"/>
    <m/>
    <x v="1"/>
    <x v="2"/>
    <b v="1"/>
    <x v="2"/>
    <x v="3"/>
  </r>
  <r>
    <n v="1259"/>
    <x v="0"/>
    <s v="Riihivouri, Miss. Susanna Juhantytar Sanni&quot;&quot;"/>
    <x v="1"/>
    <x v="0"/>
    <x v="1"/>
    <x v="0"/>
    <x v="49"/>
    <n v="39.6875"/>
    <m/>
    <x v="0"/>
    <x v="2"/>
    <b v="0"/>
    <x v="0"/>
    <x v="3"/>
  </r>
  <r>
    <n v="1260"/>
    <x v="1"/>
    <s v="Gibson, Mrs. Leonard (Pauline C Boeson)"/>
    <x v="1"/>
    <x v="33"/>
    <x v="1"/>
    <x v="1"/>
    <x v="903"/>
    <n v="59.4"/>
    <m/>
    <x v="1"/>
    <x v="2"/>
    <b v="0"/>
    <x v="6"/>
    <x v="3"/>
  </r>
  <r>
    <n v="1261"/>
    <x v="2"/>
    <s v="Pallas y Castello, Mr. Emilio"/>
    <x v="0"/>
    <x v="28"/>
    <x v="1"/>
    <x v="0"/>
    <x v="904"/>
    <n v="13.8583"/>
    <m/>
    <x v="1"/>
    <x v="2"/>
    <b v="0"/>
    <x v="0"/>
    <x v="6"/>
  </r>
  <r>
    <n v="1262"/>
    <x v="2"/>
    <s v="Giles, Mr. Edgar"/>
    <x v="0"/>
    <x v="23"/>
    <x v="0"/>
    <x v="0"/>
    <x v="905"/>
    <n v="11.5"/>
    <m/>
    <x v="0"/>
    <x v="2"/>
    <b v="0"/>
    <x v="0"/>
    <x v="3"/>
  </r>
  <r>
    <n v="1263"/>
    <x v="1"/>
    <s v="Wilson, Miss. Helen Alice"/>
    <x v="1"/>
    <x v="14"/>
    <x v="1"/>
    <x v="0"/>
    <x v="284"/>
    <n v="134.5"/>
    <s v="E39 E41"/>
    <x v="1"/>
    <x v="2"/>
    <b v="0"/>
    <x v="1"/>
    <x v="3"/>
  </r>
  <r>
    <n v="1264"/>
    <x v="1"/>
    <s v="Ismay, Mr. Joseph Bruce"/>
    <x v="0"/>
    <x v="27"/>
    <x v="1"/>
    <x v="0"/>
    <x v="634"/>
    <n v="0"/>
    <s v="B52 B54 B56"/>
    <x v="0"/>
    <x v="2"/>
    <b v="0"/>
    <x v="6"/>
    <x v="3"/>
  </r>
  <r>
    <n v="1265"/>
    <x v="2"/>
    <s v="Harbeck, Mr. William H"/>
    <x v="0"/>
    <x v="57"/>
    <x v="1"/>
    <x v="0"/>
    <x v="906"/>
    <n v="13"/>
    <m/>
    <x v="0"/>
    <x v="2"/>
    <b v="0"/>
    <x v="6"/>
    <x v="3"/>
  </r>
  <r>
    <n v="1266"/>
    <x v="1"/>
    <s v="Dodge, Mrs. Washington (Ruth Vidaver)"/>
    <x v="1"/>
    <x v="5"/>
    <x v="0"/>
    <x v="1"/>
    <x v="377"/>
    <n v="81.8583"/>
    <s v="A34"/>
    <x v="0"/>
    <x v="2"/>
    <b v="0"/>
    <x v="3"/>
    <x v="3"/>
  </r>
  <r>
    <n v="1267"/>
    <x v="1"/>
    <s v="Bowen, Miss. Grace Scott"/>
    <x v="1"/>
    <x v="33"/>
    <x v="1"/>
    <x v="0"/>
    <x v="277"/>
    <n v="262.375"/>
    <m/>
    <x v="1"/>
    <x v="2"/>
    <b v="0"/>
    <x v="6"/>
    <x v="1"/>
  </r>
  <r>
    <n v="1268"/>
    <x v="0"/>
    <s v="Kink, Miss. Maria"/>
    <x v="1"/>
    <x v="0"/>
    <x v="4"/>
    <x v="0"/>
    <x v="907"/>
    <n v="8.6624999999999996"/>
    <m/>
    <x v="0"/>
    <x v="2"/>
    <b v="0"/>
    <x v="0"/>
    <x v="3"/>
  </r>
  <r>
    <n v="1269"/>
    <x v="2"/>
    <s v="Cotterill, Mr. Henry Harry&quot;&quot;"/>
    <x v="0"/>
    <x v="23"/>
    <x v="1"/>
    <x v="0"/>
    <x v="908"/>
    <n v="11.5"/>
    <m/>
    <x v="0"/>
    <x v="2"/>
    <b v="0"/>
    <x v="0"/>
    <x v="3"/>
  </r>
  <r>
    <n v="1270"/>
    <x v="1"/>
    <s v="Hipkins, Mr. William Edward"/>
    <x v="0"/>
    <x v="13"/>
    <x v="1"/>
    <x v="0"/>
    <x v="909"/>
    <n v="50"/>
    <s v="C39"/>
    <x v="0"/>
    <x v="2"/>
    <b v="0"/>
    <x v="3"/>
    <x v="3"/>
  </r>
  <r>
    <n v="1271"/>
    <x v="0"/>
    <s v="Asplund, Master. Carl Edgar"/>
    <x v="0"/>
    <x v="31"/>
    <x v="3"/>
    <x v="2"/>
    <x v="24"/>
    <n v="31.387499999999999"/>
    <m/>
    <x v="0"/>
    <x v="2"/>
    <b v="0"/>
    <x v="4"/>
    <x v="3"/>
  </r>
  <r>
    <n v="1272"/>
    <x v="0"/>
    <s v="O'Connor, Mr. Patrick"/>
    <x v="0"/>
    <x v="4"/>
    <x v="1"/>
    <x v="0"/>
    <x v="910"/>
    <n v="7.75"/>
    <m/>
    <x v="2"/>
    <x v="2"/>
    <b v="1"/>
    <x v="2"/>
    <x v="3"/>
  </r>
  <r>
    <n v="1273"/>
    <x v="0"/>
    <s v="Foley, Mr. Joseph"/>
    <x v="0"/>
    <x v="2"/>
    <x v="1"/>
    <x v="0"/>
    <x v="911"/>
    <n v="7.8792"/>
    <m/>
    <x v="2"/>
    <x v="2"/>
    <b v="0"/>
    <x v="0"/>
    <x v="3"/>
  </r>
  <r>
    <n v="1274"/>
    <x v="0"/>
    <s v="Risien, Mrs. Samuel (Emma)"/>
    <x v="1"/>
    <x v="4"/>
    <x v="1"/>
    <x v="0"/>
    <x v="449"/>
    <n v="14.5"/>
    <m/>
    <x v="0"/>
    <x v="2"/>
    <b v="1"/>
    <x v="2"/>
    <x v="3"/>
  </r>
  <r>
    <n v="1275"/>
    <x v="0"/>
    <s v="McNamee, Mrs. Neal (Eileen O'Leary)"/>
    <x v="1"/>
    <x v="19"/>
    <x v="0"/>
    <x v="0"/>
    <x v="586"/>
    <n v="16.100000000000001"/>
    <m/>
    <x v="0"/>
    <x v="2"/>
    <b v="0"/>
    <x v="5"/>
    <x v="3"/>
  </r>
  <r>
    <n v="1276"/>
    <x v="2"/>
    <s v="Wheeler, Mr. Edwin Frederick&quot;&quot;"/>
    <x v="0"/>
    <x v="4"/>
    <x v="1"/>
    <x v="0"/>
    <x v="912"/>
    <n v="12.875"/>
    <m/>
    <x v="0"/>
    <x v="2"/>
    <b v="1"/>
    <x v="2"/>
    <x v="6"/>
  </r>
  <r>
    <n v="1277"/>
    <x v="2"/>
    <s v="Herman, Miss. Kate"/>
    <x v="1"/>
    <x v="42"/>
    <x v="0"/>
    <x v="2"/>
    <x v="503"/>
    <n v="65"/>
    <m/>
    <x v="0"/>
    <x v="2"/>
    <b v="0"/>
    <x v="0"/>
    <x v="3"/>
  </r>
  <r>
    <n v="1278"/>
    <x v="0"/>
    <s v="Aronsson, Mr. Ernst Axel Algot"/>
    <x v="0"/>
    <x v="42"/>
    <x v="1"/>
    <x v="0"/>
    <x v="913"/>
    <n v="7.7750000000000004"/>
    <m/>
    <x v="0"/>
    <x v="2"/>
    <b v="0"/>
    <x v="0"/>
    <x v="3"/>
  </r>
  <r>
    <n v="1279"/>
    <x v="2"/>
    <s v="Ashby, Mr. John"/>
    <x v="0"/>
    <x v="79"/>
    <x v="1"/>
    <x v="0"/>
    <x v="914"/>
    <n v="13"/>
    <m/>
    <x v="0"/>
    <x v="2"/>
    <b v="0"/>
    <x v="3"/>
    <x v="3"/>
  </r>
  <r>
    <n v="1280"/>
    <x v="0"/>
    <s v="Canavan, Mr. Patrick"/>
    <x v="0"/>
    <x v="23"/>
    <x v="1"/>
    <x v="0"/>
    <x v="915"/>
    <n v="7.75"/>
    <m/>
    <x v="2"/>
    <x v="2"/>
    <b v="0"/>
    <x v="0"/>
    <x v="3"/>
  </r>
  <r>
    <n v="1281"/>
    <x v="0"/>
    <s v="Palsson, Master. Paul Folke"/>
    <x v="0"/>
    <x v="83"/>
    <x v="2"/>
    <x v="1"/>
    <x v="7"/>
    <n v="21.074999999999999"/>
    <m/>
    <x v="0"/>
    <x v="2"/>
    <b v="0"/>
    <x v="4"/>
    <x v="3"/>
  </r>
  <r>
    <n v="1282"/>
    <x v="1"/>
    <s v="Payne, Mr. Vivian Ponsonby"/>
    <x v="0"/>
    <x v="41"/>
    <x v="1"/>
    <x v="0"/>
    <x v="435"/>
    <n v="93.5"/>
    <s v="B24"/>
    <x v="0"/>
    <x v="2"/>
    <b v="0"/>
    <x v="0"/>
    <x v="3"/>
  </r>
  <r>
    <n v="1283"/>
    <x v="1"/>
    <s v="Lines, Mrs. Ernest H (Elizabeth Lindsey James)"/>
    <x v="1"/>
    <x v="54"/>
    <x v="1"/>
    <x v="1"/>
    <x v="655"/>
    <n v="39.4"/>
    <s v="D28"/>
    <x v="0"/>
    <x v="2"/>
    <b v="0"/>
    <x v="3"/>
    <x v="1"/>
  </r>
  <r>
    <n v="1284"/>
    <x v="0"/>
    <s v="Abbott, Master. Eugene Joseph"/>
    <x v="0"/>
    <x v="75"/>
    <x v="1"/>
    <x v="2"/>
    <x v="248"/>
    <n v="20.25"/>
    <m/>
    <x v="0"/>
    <x v="2"/>
    <b v="0"/>
    <x v="5"/>
    <x v="5"/>
  </r>
  <r>
    <n v="1285"/>
    <x v="2"/>
    <s v="Gilbert, Mr. William"/>
    <x v="0"/>
    <x v="47"/>
    <x v="1"/>
    <x v="0"/>
    <x v="916"/>
    <n v="10.5"/>
    <m/>
    <x v="0"/>
    <x v="2"/>
    <b v="0"/>
    <x v="6"/>
    <x v="5"/>
  </r>
  <r>
    <n v="1286"/>
    <x v="0"/>
    <s v="Kink-Heilmann, Mr. Anton"/>
    <x v="0"/>
    <x v="28"/>
    <x v="2"/>
    <x v="1"/>
    <x v="166"/>
    <n v="22.024999999999999"/>
    <m/>
    <x v="0"/>
    <x v="2"/>
    <b v="0"/>
    <x v="0"/>
    <x v="3"/>
  </r>
  <r>
    <n v="1287"/>
    <x v="1"/>
    <s v="Smith, Mrs. Lucien Philip (Mary Eloise Hughes)"/>
    <x v="1"/>
    <x v="24"/>
    <x v="0"/>
    <x v="0"/>
    <x v="712"/>
    <n v="60"/>
    <s v="C31"/>
    <x v="0"/>
    <x v="2"/>
    <b v="0"/>
    <x v="5"/>
    <x v="3"/>
  </r>
  <r>
    <n v="1288"/>
    <x v="0"/>
    <s v="Colbert, Mr. Patrick"/>
    <x v="0"/>
    <x v="42"/>
    <x v="1"/>
    <x v="0"/>
    <x v="917"/>
    <n v="7.25"/>
    <m/>
    <x v="2"/>
    <x v="2"/>
    <b v="0"/>
    <x v="0"/>
    <x v="3"/>
  </r>
  <r>
    <n v="1289"/>
    <x v="1"/>
    <s v="Frolicher-Stehli, Mrs. Maxmillian (Margaretha Emerentia Stehli)"/>
    <x v="1"/>
    <x v="76"/>
    <x v="0"/>
    <x v="1"/>
    <x v="484"/>
    <n v="79.2"/>
    <s v="B41"/>
    <x v="1"/>
    <x v="2"/>
    <b v="0"/>
    <x v="6"/>
    <x v="3"/>
  </r>
  <r>
    <n v="1290"/>
    <x v="0"/>
    <s v="Larsson-Rondberg, Mr. Edvard A"/>
    <x v="0"/>
    <x v="0"/>
    <x v="1"/>
    <x v="0"/>
    <x v="918"/>
    <n v="7.7750000000000004"/>
    <m/>
    <x v="0"/>
    <x v="2"/>
    <b v="0"/>
    <x v="0"/>
    <x v="3"/>
  </r>
  <r>
    <n v="1291"/>
    <x v="0"/>
    <s v="Conlon, Mr. Thomas Henry"/>
    <x v="0"/>
    <x v="14"/>
    <x v="1"/>
    <x v="0"/>
    <x v="919"/>
    <n v="7.7332999999999998"/>
    <m/>
    <x v="2"/>
    <x v="2"/>
    <b v="0"/>
    <x v="1"/>
    <x v="3"/>
  </r>
  <r>
    <n v="1292"/>
    <x v="1"/>
    <s v="Bonnell, Miss. Caroline"/>
    <x v="1"/>
    <x v="39"/>
    <x v="1"/>
    <x v="0"/>
    <x v="283"/>
    <n v="164.86670000000001"/>
    <s v="C7"/>
    <x v="0"/>
    <x v="2"/>
    <b v="0"/>
    <x v="1"/>
    <x v="3"/>
  </r>
  <r>
    <n v="1293"/>
    <x v="2"/>
    <s v="Gale, Mr. Harry"/>
    <x v="0"/>
    <x v="1"/>
    <x v="0"/>
    <x v="0"/>
    <x v="346"/>
    <n v="21"/>
    <m/>
    <x v="0"/>
    <x v="2"/>
    <b v="0"/>
    <x v="1"/>
    <x v="3"/>
  </r>
  <r>
    <n v="1294"/>
    <x v="1"/>
    <s v="Gibson, Miss. Dorothy Winifred"/>
    <x v="1"/>
    <x v="0"/>
    <x v="1"/>
    <x v="1"/>
    <x v="903"/>
    <n v="59.4"/>
    <m/>
    <x v="1"/>
    <x v="2"/>
    <b v="0"/>
    <x v="0"/>
    <x v="3"/>
  </r>
  <r>
    <n v="1295"/>
    <x v="1"/>
    <s v="Carrau, Mr. Jose Pedro"/>
    <x v="0"/>
    <x v="34"/>
    <x v="1"/>
    <x v="0"/>
    <x v="81"/>
    <n v="47.1"/>
    <m/>
    <x v="0"/>
    <x v="2"/>
    <b v="0"/>
    <x v="5"/>
    <x v="3"/>
  </r>
  <r>
    <n v="1296"/>
    <x v="1"/>
    <s v="Frauenthal, Mr. Isaac Gerald"/>
    <x v="0"/>
    <x v="71"/>
    <x v="0"/>
    <x v="0"/>
    <x v="920"/>
    <n v="27.720800000000001"/>
    <s v="D40"/>
    <x v="1"/>
    <x v="2"/>
    <b v="0"/>
    <x v="6"/>
    <x v="3"/>
  </r>
  <r>
    <n v="1297"/>
    <x v="2"/>
    <s v="Nourney, Mr. Alfred (Baron von Drachstedt&quot;)&quot;"/>
    <x v="0"/>
    <x v="11"/>
    <x v="1"/>
    <x v="0"/>
    <x v="921"/>
    <n v="13.862500000000001"/>
    <s v="D38"/>
    <x v="1"/>
    <x v="2"/>
    <b v="0"/>
    <x v="0"/>
    <x v="6"/>
  </r>
  <r>
    <n v="1298"/>
    <x v="2"/>
    <s v="Ware, Mr. William Jeffery"/>
    <x v="0"/>
    <x v="41"/>
    <x v="0"/>
    <x v="0"/>
    <x v="922"/>
    <n v="10.5"/>
    <m/>
    <x v="0"/>
    <x v="2"/>
    <b v="0"/>
    <x v="0"/>
    <x v="3"/>
  </r>
  <r>
    <n v="1299"/>
    <x v="1"/>
    <s v="Widener, Mr. George Dunton"/>
    <x v="0"/>
    <x v="61"/>
    <x v="0"/>
    <x v="1"/>
    <x v="324"/>
    <n v="211.5"/>
    <s v="C80"/>
    <x v="1"/>
    <x v="2"/>
    <b v="0"/>
    <x v="3"/>
    <x v="3"/>
  </r>
  <r>
    <n v="1300"/>
    <x v="0"/>
    <s v="Riordan, Miss. Johanna Hannah&quot;&quot;"/>
    <x v="1"/>
    <x v="4"/>
    <x v="1"/>
    <x v="0"/>
    <x v="923"/>
    <n v="7.7207999999999997"/>
    <m/>
    <x v="2"/>
    <x v="2"/>
    <b v="1"/>
    <x v="2"/>
    <x v="3"/>
  </r>
  <r>
    <n v="1301"/>
    <x v="0"/>
    <s v="Peacock, Miss. Treasteall"/>
    <x v="1"/>
    <x v="25"/>
    <x v="0"/>
    <x v="1"/>
    <x v="783"/>
    <n v="13.775"/>
    <m/>
    <x v="0"/>
    <x v="2"/>
    <b v="0"/>
    <x v="4"/>
    <x v="10"/>
  </r>
  <r>
    <n v="1302"/>
    <x v="0"/>
    <s v="Naughton, Miss. Hannah"/>
    <x v="1"/>
    <x v="4"/>
    <x v="1"/>
    <x v="0"/>
    <x v="924"/>
    <n v="7.75"/>
    <m/>
    <x v="2"/>
    <x v="2"/>
    <b v="1"/>
    <x v="2"/>
    <x v="3"/>
  </r>
  <r>
    <n v="1303"/>
    <x v="1"/>
    <s v="Minahan, Mrs. William Edward (Lillian E Thorpe)"/>
    <x v="1"/>
    <x v="46"/>
    <x v="0"/>
    <x v="0"/>
    <x v="219"/>
    <n v="90"/>
    <s v="C78"/>
    <x v="2"/>
    <x v="2"/>
    <b v="0"/>
    <x v="1"/>
    <x v="3"/>
  </r>
  <r>
    <n v="1304"/>
    <x v="0"/>
    <s v="Henriksson, Miss. Jenny Lovisa"/>
    <x v="1"/>
    <x v="17"/>
    <x v="1"/>
    <x v="0"/>
    <x v="925"/>
    <n v="7.7750000000000004"/>
    <m/>
    <x v="0"/>
    <x v="2"/>
    <b v="0"/>
    <x v="0"/>
    <x v="3"/>
  </r>
  <r>
    <n v="1305"/>
    <x v="0"/>
    <s v="Spector, Mr. Woolf"/>
    <x v="0"/>
    <x v="4"/>
    <x v="1"/>
    <x v="0"/>
    <x v="926"/>
    <n v="8.0500000000000007"/>
    <m/>
    <x v="0"/>
    <x v="2"/>
    <b v="1"/>
    <x v="2"/>
    <x v="0"/>
  </r>
  <r>
    <n v="1306"/>
    <x v="1"/>
    <s v="Oliva y Ocana, Dona. Fermina"/>
    <x v="1"/>
    <x v="12"/>
    <x v="1"/>
    <x v="0"/>
    <x v="273"/>
    <n v="108.9"/>
    <s v="C105"/>
    <x v="1"/>
    <x v="2"/>
    <b v="0"/>
    <x v="1"/>
    <x v="1"/>
  </r>
  <r>
    <n v="1307"/>
    <x v="0"/>
    <s v="Saether, Mr. Simon Sivertsen"/>
    <x v="0"/>
    <x v="98"/>
    <x v="1"/>
    <x v="0"/>
    <x v="927"/>
    <n v="7.25"/>
    <m/>
    <x v="0"/>
    <x v="2"/>
    <b v="0"/>
    <x v="1"/>
    <x v="10"/>
  </r>
  <r>
    <n v="1308"/>
    <x v="0"/>
    <s v="Ware, Mr. Frederick"/>
    <x v="0"/>
    <x v="4"/>
    <x v="1"/>
    <x v="0"/>
    <x v="928"/>
    <n v="8.0500000000000007"/>
    <m/>
    <x v="0"/>
    <x v="2"/>
    <b v="1"/>
    <x v="2"/>
    <x v="3"/>
  </r>
  <r>
    <n v="1309"/>
    <x v="0"/>
    <s v="Peter, Master. Michael J"/>
    <x v="0"/>
    <x v="4"/>
    <x v="0"/>
    <x v="1"/>
    <x v="119"/>
    <n v="22.3583"/>
    <m/>
    <x v="1"/>
    <x v="2"/>
    <b v="1"/>
    <x v="2"/>
    <x v="3"/>
  </r>
  <r>
    <m/>
    <x v="3"/>
    <m/>
    <x v="2"/>
    <x v="4"/>
    <x v="7"/>
    <x v="8"/>
    <x v="929"/>
    <m/>
    <m/>
    <x v="3"/>
    <x v="2"/>
    <m/>
    <x v="10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0">
  <r>
    <n v="1"/>
    <x v="0"/>
    <s v="Braund, Mr. Owen Harris"/>
    <s v="male"/>
    <n v="22"/>
    <n v="1"/>
    <n v="0"/>
    <s v="A/5 21171"/>
    <n v="7.25"/>
    <m/>
    <x v="0"/>
    <x v="0"/>
    <b v="0"/>
    <s v="20 - 29"/>
    <s v="A"/>
    <x v="0"/>
  </r>
  <r>
    <n v="2"/>
    <x v="1"/>
    <s v="Cumings, Mrs. John Bradley (Florence Briggs Thayer)"/>
    <s v="female"/>
    <n v="38"/>
    <n v="1"/>
    <n v="0"/>
    <s v="PC 17599"/>
    <n v="71.283299999999997"/>
    <s v="C85"/>
    <x v="1"/>
    <x v="1"/>
    <b v="0"/>
    <s v="30 - 39"/>
    <s v="PC"/>
    <x v="1"/>
  </r>
  <r>
    <n v="3"/>
    <x v="0"/>
    <s v="Heikkinen, Miss. Laina"/>
    <s v="female"/>
    <n v="26"/>
    <n v="0"/>
    <n v="0"/>
    <s v="STON/O2. 3101282"/>
    <n v="7.9249999999999998"/>
    <m/>
    <x v="0"/>
    <x v="1"/>
    <b v="0"/>
    <s v="20 - 29"/>
    <s v="STON"/>
    <x v="0"/>
  </r>
  <r>
    <n v="4"/>
    <x v="1"/>
    <s v="Futrelle, Mrs. Jacques Heath (Lily May Peel)"/>
    <s v="female"/>
    <n v="35"/>
    <n v="1"/>
    <n v="0"/>
    <n v="113803"/>
    <n v="53.1"/>
    <s v="C123"/>
    <x v="0"/>
    <x v="1"/>
    <b v="0"/>
    <s v="30 - 39"/>
    <s v="numeric"/>
    <x v="2"/>
  </r>
  <r>
    <n v="5"/>
    <x v="0"/>
    <s v="Allen, Mr. William Henry"/>
    <s v="male"/>
    <n v="35"/>
    <n v="0"/>
    <n v="0"/>
    <n v="373450"/>
    <n v="8.0500000000000007"/>
    <m/>
    <x v="0"/>
    <x v="0"/>
    <b v="0"/>
    <s v="30 - 39"/>
    <s v="numeric"/>
    <x v="0"/>
  </r>
  <r>
    <n v="6"/>
    <x v="0"/>
    <s v="Moran, Mr. James"/>
    <s v="male"/>
    <m/>
    <n v="0"/>
    <n v="0"/>
    <n v="330877"/>
    <n v="8.4582999999999995"/>
    <m/>
    <x v="2"/>
    <x v="0"/>
    <b v="1"/>
    <s v="NA"/>
    <s v="numeric"/>
    <x v="0"/>
  </r>
  <r>
    <n v="7"/>
    <x v="1"/>
    <s v="McCarthy, Mr. Timothy J"/>
    <s v="male"/>
    <n v="54"/>
    <n v="0"/>
    <n v="0"/>
    <n v="17463"/>
    <n v="51.862499999999997"/>
    <s v="E46"/>
    <x v="0"/>
    <x v="0"/>
    <b v="0"/>
    <s v="50 - 59"/>
    <s v="numeric"/>
    <x v="2"/>
  </r>
  <r>
    <n v="8"/>
    <x v="0"/>
    <s v="Palsson, Master. Gosta Leonard"/>
    <s v="male"/>
    <n v="2"/>
    <n v="3"/>
    <n v="1"/>
    <n v="349909"/>
    <n v="21.074999999999999"/>
    <m/>
    <x v="0"/>
    <x v="0"/>
    <b v="0"/>
    <s v="0 - 9"/>
    <s v="numeric"/>
    <x v="3"/>
  </r>
  <r>
    <n v="9"/>
    <x v="0"/>
    <s v="Johnson, Mrs. Oscar W (Elisabeth Vilhelmina Berg)"/>
    <s v="female"/>
    <n v="27"/>
    <n v="0"/>
    <n v="2"/>
    <n v="347742"/>
    <n v="11.1333"/>
    <m/>
    <x v="0"/>
    <x v="1"/>
    <b v="0"/>
    <s v="20 - 29"/>
    <s v="numeric"/>
    <x v="4"/>
  </r>
  <r>
    <n v="10"/>
    <x v="2"/>
    <s v="Nasser, Mrs. Nicholas (Adele Achem)"/>
    <s v="female"/>
    <n v="14"/>
    <n v="1"/>
    <n v="0"/>
    <n v="237736"/>
    <n v="30.070799999999998"/>
    <m/>
    <x v="1"/>
    <x v="1"/>
    <b v="0"/>
    <s v="10 - 19"/>
    <s v="numeric"/>
    <x v="5"/>
  </r>
  <r>
    <n v="11"/>
    <x v="0"/>
    <s v="Sandstrom, Miss. Marguerite Rut"/>
    <s v="female"/>
    <n v="4"/>
    <n v="1"/>
    <n v="1"/>
    <s v="PP 9549"/>
    <n v="16.7"/>
    <s v="G6"/>
    <x v="0"/>
    <x v="1"/>
    <b v="0"/>
    <s v="0 - 9"/>
    <s v="PP"/>
    <x v="4"/>
  </r>
  <r>
    <n v="12"/>
    <x v="1"/>
    <s v="Bonnell, Miss. Elizabeth"/>
    <s v="female"/>
    <n v="58"/>
    <n v="0"/>
    <n v="0"/>
    <n v="113783"/>
    <n v="26.55"/>
    <s v="C103"/>
    <x v="0"/>
    <x v="1"/>
    <b v="0"/>
    <s v="50 - 59"/>
    <s v="numeric"/>
    <x v="3"/>
  </r>
  <r>
    <n v="13"/>
    <x v="0"/>
    <s v="Saundercock, Mr. William Henry"/>
    <s v="male"/>
    <n v="20"/>
    <n v="0"/>
    <n v="0"/>
    <s v="A/5. 2151"/>
    <n v="8.0500000000000007"/>
    <m/>
    <x v="0"/>
    <x v="0"/>
    <b v="0"/>
    <s v="20 - 29"/>
    <s v="A"/>
    <x v="0"/>
  </r>
  <r>
    <n v="14"/>
    <x v="0"/>
    <s v="Andersson, Mr. Anders Johan"/>
    <s v="male"/>
    <n v="39"/>
    <n v="1"/>
    <n v="5"/>
    <n v="347082"/>
    <n v="31.274999999999999"/>
    <m/>
    <x v="0"/>
    <x v="0"/>
    <b v="0"/>
    <s v="30 - 39"/>
    <s v="numeric"/>
    <x v="5"/>
  </r>
  <r>
    <n v="15"/>
    <x v="0"/>
    <s v="Vestrom, Miss. Hulda Amanda Adolfina"/>
    <s v="female"/>
    <n v="14"/>
    <n v="0"/>
    <n v="0"/>
    <n v="350406"/>
    <n v="7.8541999999999996"/>
    <m/>
    <x v="0"/>
    <x v="0"/>
    <b v="0"/>
    <s v="10 - 19"/>
    <s v="numeric"/>
    <x v="0"/>
  </r>
  <r>
    <n v="16"/>
    <x v="2"/>
    <s v="Hewlett, Mrs. (Mary D Kingcome) "/>
    <s v="female"/>
    <n v="55"/>
    <n v="0"/>
    <n v="0"/>
    <n v="248706"/>
    <n v="16"/>
    <m/>
    <x v="0"/>
    <x v="1"/>
    <b v="0"/>
    <s v="50 - 59"/>
    <s v="numeric"/>
    <x v="4"/>
  </r>
  <r>
    <n v="17"/>
    <x v="0"/>
    <s v="Rice, Master. Eugene"/>
    <s v="male"/>
    <n v="2"/>
    <n v="4"/>
    <n v="1"/>
    <n v="382652"/>
    <n v="29.125"/>
    <m/>
    <x v="2"/>
    <x v="0"/>
    <b v="0"/>
    <s v="0 - 9"/>
    <s v="numeric"/>
    <x v="3"/>
  </r>
  <r>
    <n v="18"/>
    <x v="2"/>
    <s v="Williams, Mr. Charles Eugene"/>
    <s v="male"/>
    <m/>
    <n v="0"/>
    <n v="0"/>
    <n v="244373"/>
    <n v="13"/>
    <m/>
    <x v="0"/>
    <x v="1"/>
    <b v="1"/>
    <s v="NA"/>
    <s v="numeric"/>
    <x v="4"/>
  </r>
  <r>
    <n v="19"/>
    <x v="0"/>
    <s v="Vander Planke, Mrs. Julius (Emelia Maria Vandemoortele)"/>
    <s v="female"/>
    <n v="31"/>
    <n v="1"/>
    <n v="0"/>
    <n v="345763"/>
    <n v="18"/>
    <m/>
    <x v="0"/>
    <x v="0"/>
    <b v="0"/>
    <s v="30 - 39"/>
    <s v="numeric"/>
    <x v="4"/>
  </r>
  <r>
    <n v="20"/>
    <x v="0"/>
    <s v="Masselmani, Mrs. Fatima"/>
    <s v="female"/>
    <m/>
    <n v="0"/>
    <n v="0"/>
    <n v="2649"/>
    <n v="7.2249999999999996"/>
    <m/>
    <x v="1"/>
    <x v="1"/>
    <b v="1"/>
    <s v="NA"/>
    <s v="numeric"/>
    <x v="0"/>
  </r>
  <r>
    <n v="21"/>
    <x v="2"/>
    <s v="Fynney, Mr. Joseph J"/>
    <s v="male"/>
    <n v="35"/>
    <n v="0"/>
    <n v="0"/>
    <n v="239865"/>
    <n v="26"/>
    <m/>
    <x v="0"/>
    <x v="0"/>
    <b v="0"/>
    <s v="30 - 39"/>
    <s v="numeric"/>
    <x v="3"/>
  </r>
  <r>
    <n v="22"/>
    <x v="2"/>
    <s v="Beesley, Mr. Lawrence"/>
    <s v="male"/>
    <n v="34"/>
    <n v="0"/>
    <n v="0"/>
    <n v="248698"/>
    <n v="13"/>
    <s v="D56"/>
    <x v="0"/>
    <x v="1"/>
    <b v="0"/>
    <s v="30 - 39"/>
    <s v="numeric"/>
    <x v="4"/>
  </r>
  <r>
    <n v="23"/>
    <x v="0"/>
    <s v="McGowan, Miss. Anna &quot;Annie&quot;"/>
    <s v="female"/>
    <n v="15"/>
    <n v="0"/>
    <n v="0"/>
    <n v="330923"/>
    <n v="8.0291999999999994"/>
    <m/>
    <x v="2"/>
    <x v="1"/>
    <b v="0"/>
    <s v="10 - 19"/>
    <s v="numeric"/>
    <x v="0"/>
  </r>
  <r>
    <n v="24"/>
    <x v="1"/>
    <s v="Sloper, Mr. William Thompson"/>
    <s v="male"/>
    <n v="28"/>
    <n v="0"/>
    <n v="0"/>
    <n v="113788"/>
    <n v="35.5"/>
    <s v="A6"/>
    <x v="0"/>
    <x v="1"/>
    <b v="0"/>
    <s v="20 - 29"/>
    <s v="numeric"/>
    <x v="5"/>
  </r>
  <r>
    <n v="25"/>
    <x v="0"/>
    <s v="Palsson, Miss. Torborg Danira"/>
    <s v="female"/>
    <n v="8"/>
    <n v="3"/>
    <n v="1"/>
    <n v="349909"/>
    <n v="21.074999999999999"/>
    <m/>
    <x v="0"/>
    <x v="0"/>
    <b v="0"/>
    <s v="0 - 9"/>
    <s v="numeric"/>
    <x v="3"/>
  </r>
  <r>
    <n v="26"/>
    <x v="0"/>
    <s v="Asplund, Mrs. Carl Oscar (Selma Augusta Emilia Johansson)"/>
    <s v="female"/>
    <n v="38"/>
    <n v="1"/>
    <n v="5"/>
    <n v="347077"/>
    <n v="31.387499999999999"/>
    <m/>
    <x v="0"/>
    <x v="1"/>
    <b v="0"/>
    <s v="30 - 39"/>
    <s v="numeric"/>
    <x v="5"/>
  </r>
  <r>
    <n v="27"/>
    <x v="0"/>
    <s v="Emir, Mr. Farred Chehab"/>
    <s v="male"/>
    <m/>
    <n v="0"/>
    <n v="0"/>
    <n v="2631"/>
    <n v="7.2249999999999996"/>
    <m/>
    <x v="1"/>
    <x v="0"/>
    <b v="1"/>
    <s v="NA"/>
    <s v="numeric"/>
    <x v="0"/>
  </r>
  <r>
    <n v="28"/>
    <x v="1"/>
    <s v="Fortune, Mr. Charles Alexander"/>
    <s v="male"/>
    <n v="19"/>
    <n v="3"/>
    <n v="2"/>
    <n v="19950"/>
    <n v="263"/>
    <s v="C23 C25 C27"/>
    <x v="0"/>
    <x v="0"/>
    <b v="0"/>
    <s v="10 - 19"/>
    <s v="numeric"/>
    <x v="6"/>
  </r>
  <r>
    <n v="29"/>
    <x v="0"/>
    <s v="O'Dwyer, Miss. Ellen &quot;Nellie&quot;"/>
    <s v="female"/>
    <m/>
    <n v="0"/>
    <n v="0"/>
    <n v="330959"/>
    <n v="7.8792"/>
    <m/>
    <x v="2"/>
    <x v="1"/>
    <b v="1"/>
    <s v="NA"/>
    <s v="numeric"/>
    <x v="0"/>
  </r>
  <r>
    <n v="30"/>
    <x v="0"/>
    <s v="Todoroff, Mr. Lalio"/>
    <s v="male"/>
    <m/>
    <n v="0"/>
    <n v="0"/>
    <n v="349216"/>
    <n v="7.8958000000000004"/>
    <m/>
    <x v="0"/>
    <x v="0"/>
    <b v="1"/>
    <s v="NA"/>
    <s v="numeric"/>
    <x v="0"/>
  </r>
  <r>
    <n v="31"/>
    <x v="1"/>
    <s v="Uruchurtu, Don. Manuel E"/>
    <s v="male"/>
    <n v="40"/>
    <n v="0"/>
    <n v="0"/>
    <s v="PC 17601"/>
    <n v="27.720800000000001"/>
    <m/>
    <x v="1"/>
    <x v="0"/>
    <b v="0"/>
    <s v="40 - 49"/>
    <s v="PC"/>
    <x v="3"/>
  </r>
  <r>
    <n v="32"/>
    <x v="1"/>
    <s v="Spencer, Mrs. William Augustus (Marie Eugenie)"/>
    <s v="female"/>
    <m/>
    <n v="1"/>
    <n v="0"/>
    <s v="PC 17569"/>
    <n v="146.52080000000001"/>
    <s v="B78"/>
    <x v="1"/>
    <x v="1"/>
    <b v="1"/>
    <s v="NA"/>
    <s v="PC"/>
    <x v="7"/>
  </r>
  <r>
    <n v="33"/>
    <x v="0"/>
    <s v="Glynn, Miss. Mary Agatha"/>
    <s v="female"/>
    <m/>
    <n v="0"/>
    <n v="0"/>
    <n v="335677"/>
    <n v="7.75"/>
    <m/>
    <x v="2"/>
    <x v="1"/>
    <b v="1"/>
    <s v="NA"/>
    <s v="numeric"/>
    <x v="0"/>
  </r>
  <r>
    <n v="34"/>
    <x v="2"/>
    <s v="Wheadon, Mr. Edward H"/>
    <s v="male"/>
    <n v="66"/>
    <n v="0"/>
    <n v="0"/>
    <s v="C.A. 24579"/>
    <n v="10.5"/>
    <m/>
    <x v="0"/>
    <x v="0"/>
    <b v="0"/>
    <s v="60 - 69"/>
    <s v="CA"/>
    <x v="4"/>
  </r>
  <r>
    <n v="35"/>
    <x v="1"/>
    <s v="Meyer, Mr. Edgar Joseph"/>
    <s v="male"/>
    <n v="28"/>
    <n v="1"/>
    <n v="0"/>
    <s v="PC 17604"/>
    <n v="82.1708"/>
    <m/>
    <x v="1"/>
    <x v="0"/>
    <b v="0"/>
    <s v="20 - 29"/>
    <s v="PC"/>
    <x v="8"/>
  </r>
  <r>
    <n v="36"/>
    <x v="1"/>
    <s v="Holverson, Mr. Alexander Oskar"/>
    <s v="male"/>
    <n v="42"/>
    <n v="1"/>
    <n v="0"/>
    <n v="113789"/>
    <n v="52"/>
    <m/>
    <x v="0"/>
    <x v="0"/>
    <b v="0"/>
    <s v="40 - 49"/>
    <s v="numeric"/>
    <x v="2"/>
  </r>
  <r>
    <n v="37"/>
    <x v="0"/>
    <s v="Mamee, Mr. Hanna"/>
    <s v="male"/>
    <m/>
    <n v="0"/>
    <n v="0"/>
    <n v="2677"/>
    <n v="7.2291999999999996"/>
    <m/>
    <x v="1"/>
    <x v="1"/>
    <b v="1"/>
    <s v="NA"/>
    <s v="numeric"/>
    <x v="0"/>
  </r>
  <r>
    <n v="38"/>
    <x v="0"/>
    <s v="Cann, Mr. Ernest Charles"/>
    <s v="male"/>
    <n v="21"/>
    <n v="0"/>
    <n v="0"/>
    <s v="A./5. 2152"/>
    <n v="8.0500000000000007"/>
    <m/>
    <x v="0"/>
    <x v="0"/>
    <b v="0"/>
    <s v="20 - 29"/>
    <s v="A"/>
    <x v="0"/>
  </r>
  <r>
    <n v="39"/>
    <x v="0"/>
    <s v="Vander Planke, Miss. Augusta Maria"/>
    <s v="female"/>
    <n v="18"/>
    <n v="2"/>
    <n v="0"/>
    <n v="345764"/>
    <n v="18"/>
    <m/>
    <x v="0"/>
    <x v="0"/>
    <b v="0"/>
    <s v="10 - 19"/>
    <s v="numeric"/>
    <x v="4"/>
  </r>
  <r>
    <n v="40"/>
    <x v="0"/>
    <s v="Nicola-Yarred, Miss. Jamila"/>
    <s v="female"/>
    <n v="14"/>
    <n v="1"/>
    <n v="0"/>
    <n v="2651"/>
    <n v="11.2417"/>
    <m/>
    <x v="1"/>
    <x v="1"/>
    <b v="0"/>
    <s v="10 - 19"/>
    <s v="numeric"/>
    <x v="4"/>
  </r>
  <r>
    <n v="41"/>
    <x v="0"/>
    <s v="Ahlin, Mrs. Johan (Johanna Persdotter Larsson)"/>
    <s v="female"/>
    <n v="40"/>
    <n v="1"/>
    <n v="0"/>
    <n v="7546"/>
    <n v="9.4749999999999996"/>
    <m/>
    <x v="0"/>
    <x v="0"/>
    <b v="0"/>
    <s v="40 - 49"/>
    <s v="numeric"/>
    <x v="0"/>
  </r>
  <r>
    <n v="42"/>
    <x v="2"/>
    <s v="Turpin, Mrs. William John Robert (Dorothy Ann Wonnacott)"/>
    <s v="female"/>
    <n v="27"/>
    <n v="1"/>
    <n v="0"/>
    <n v="11668"/>
    <n v="21"/>
    <m/>
    <x v="0"/>
    <x v="0"/>
    <b v="0"/>
    <s v="20 - 29"/>
    <s v="numeric"/>
    <x v="3"/>
  </r>
  <r>
    <n v="43"/>
    <x v="0"/>
    <s v="Kraeff, Mr. Theodor"/>
    <s v="male"/>
    <m/>
    <n v="0"/>
    <n v="0"/>
    <n v="349253"/>
    <n v="7.8958000000000004"/>
    <m/>
    <x v="1"/>
    <x v="0"/>
    <b v="1"/>
    <s v="NA"/>
    <s v="numeric"/>
    <x v="0"/>
  </r>
  <r>
    <n v="44"/>
    <x v="2"/>
    <s v="Laroche, Miss. Simonne Marie Anne Andree"/>
    <s v="female"/>
    <n v="3"/>
    <n v="1"/>
    <n v="2"/>
    <s v="SC/Paris 2123"/>
    <n v="41.5792"/>
    <m/>
    <x v="1"/>
    <x v="1"/>
    <b v="0"/>
    <s v="0 - 9"/>
    <s v="SC"/>
    <x v="9"/>
  </r>
  <r>
    <n v="45"/>
    <x v="0"/>
    <s v="Devaney, Miss. Margaret Delia"/>
    <s v="female"/>
    <n v="19"/>
    <n v="0"/>
    <n v="0"/>
    <n v="330958"/>
    <n v="7.8792"/>
    <m/>
    <x v="2"/>
    <x v="1"/>
    <b v="0"/>
    <s v="10 - 19"/>
    <s v="numeric"/>
    <x v="0"/>
  </r>
  <r>
    <n v="46"/>
    <x v="0"/>
    <s v="Rogers, Mr. William John"/>
    <s v="male"/>
    <m/>
    <n v="0"/>
    <n v="0"/>
    <s v="S.C./A.4. 23567"/>
    <n v="8.0500000000000007"/>
    <m/>
    <x v="0"/>
    <x v="0"/>
    <b v="1"/>
    <s v="NA"/>
    <s v="SC"/>
    <x v="0"/>
  </r>
  <r>
    <n v="47"/>
    <x v="0"/>
    <s v="Lennon, Mr. Denis"/>
    <s v="male"/>
    <m/>
    <n v="1"/>
    <n v="0"/>
    <n v="370371"/>
    <n v="15.5"/>
    <m/>
    <x v="2"/>
    <x v="0"/>
    <b v="1"/>
    <s v="NA"/>
    <s v="numeric"/>
    <x v="4"/>
  </r>
  <r>
    <n v="48"/>
    <x v="0"/>
    <s v="O'Driscoll, Miss. Bridget"/>
    <s v="female"/>
    <m/>
    <n v="0"/>
    <n v="0"/>
    <n v="14311"/>
    <n v="7.75"/>
    <m/>
    <x v="2"/>
    <x v="1"/>
    <b v="1"/>
    <s v="NA"/>
    <s v="numeric"/>
    <x v="0"/>
  </r>
  <r>
    <n v="49"/>
    <x v="0"/>
    <s v="Samaan, Mr. Youssef"/>
    <s v="male"/>
    <m/>
    <n v="2"/>
    <n v="0"/>
    <n v="2662"/>
    <n v="21.679200000000002"/>
    <m/>
    <x v="1"/>
    <x v="0"/>
    <b v="1"/>
    <s v="NA"/>
    <s v="numeric"/>
    <x v="3"/>
  </r>
  <r>
    <n v="50"/>
    <x v="0"/>
    <s v="Arnold-Franchi, Mrs. Josef (Josefine Franchi)"/>
    <s v="female"/>
    <n v="18"/>
    <n v="1"/>
    <n v="0"/>
    <n v="349237"/>
    <n v="17.8"/>
    <m/>
    <x v="0"/>
    <x v="0"/>
    <b v="0"/>
    <s v="10 - 19"/>
    <s v="numeric"/>
    <x v="4"/>
  </r>
  <r>
    <n v="51"/>
    <x v="0"/>
    <s v="Panula, Master. Juha Niilo"/>
    <s v="male"/>
    <n v="7"/>
    <n v="4"/>
    <n v="1"/>
    <n v="3101295"/>
    <n v="39.6875"/>
    <m/>
    <x v="0"/>
    <x v="0"/>
    <b v="0"/>
    <s v="0 - 9"/>
    <s v="numeric"/>
    <x v="5"/>
  </r>
  <r>
    <n v="52"/>
    <x v="0"/>
    <s v="Nosworthy, Mr. Richard Cater"/>
    <s v="male"/>
    <n v="21"/>
    <n v="0"/>
    <n v="0"/>
    <s v="A/4. 39886"/>
    <n v="7.8"/>
    <m/>
    <x v="0"/>
    <x v="0"/>
    <b v="0"/>
    <s v="20 - 29"/>
    <s v="A"/>
    <x v="0"/>
  </r>
  <r>
    <n v="53"/>
    <x v="1"/>
    <s v="Harper, Mrs. Henry Sleeper (Myna Haxtun)"/>
    <s v="female"/>
    <n v="49"/>
    <n v="1"/>
    <n v="0"/>
    <s v="PC 17572"/>
    <n v="76.729200000000006"/>
    <s v="D33"/>
    <x v="1"/>
    <x v="1"/>
    <b v="0"/>
    <s v="40 - 49"/>
    <s v="PC"/>
    <x v="1"/>
  </r>
  <r>
    <n v="54"/>
    <x v="2"/>
    <s v="Faunthorpe, Mrs. Lizzie (Elizabeth Anne Wilkinson)"/>
    <s v="female"/>
    <n v="29"/>
    <n v="1"/>
    <n v="0"/>
    <n v="2926"/>
    <n v="26"/>
    <m/>
    <x v="0"/>
    <x v="1"/>
    <b v="0"/>
    <s v="20 - 29"/>
    <s v="numeric"/>
    <x v="3"/>
  </r>
  <r>
    <n v="55"/>
    <x v="1"/>
    <s v="Ostby, Mr. Engelhart Cornelius"/>
    <s v="male"/>
    <n v="65"/>
    <n v="0"/>
    <n v="1"/>
    <n v="113509"/>
    <n v="61.979199999999999"/>
    <s v="B30"/>
    <x v="1"/>
    <x v="0"/>
    <b v="0"/>
    <s v="60 - 69"/>
    <s v="numeric"/>
    <x v="10"/>
  </r>
  <r>
    <n v="56"/>
    <x v="1"/>
    <s v="Woolner, Mr. Hugh"/>
    <s v="male"/>
    <m/>
    <n v="0"/>
    <n v="0"/>
    <n v="19947"/>
    <n v="35.5"/>
    <s v="C52"/>
    <x v="0"/>
    <x v="1"/>
    <b v="1"/>
    <s v="NA"/>
    <s v="numeric"/>
    <x v="5"/>
  </r>
  <r>
    <n v="57"/>
    <x v="2"/>
    <s v="Rugg, Miss. Emily"/>
    <s v="female"/>
    <n v="21"/>
    <n v="0"/>
    <n v="0"/>
    <s v="C.A. 31026"/>
    <n v="10.5"/>
    <m/>
    <x v="0"/>
    <x v="1"/>
    <b v="0"/>
    <s v="20 - 29"/>
    <s v="CA"/>
    <x v="4"/>
  </r>
  <r>
    <n v="58"/>
    <x v="0"/>
    <s v="Novel, Mr. Mansouer"/>
    <s v="male"/>
    <n v="28.5"/>
    <n v="0"/>
    <n v="0"/>
    <n v="2697"/>
    <n v="7.2291999999999996"/>
    <m/>
    <x v="1"/>
    <x v="0"/>
    <b v="0"/>
    <s v="20 - 29"/>
    <s v="numeric"/>
    <x v="0"/>
  </r>
  <r>
    <n v="59"/>
    <x v="2"/>
    <s v="West, Miss. Constance Mirium"/>
    <s v="female"/>
    <n v="5"/>
    <n v="1"/>
    <n v="2"/>
    <s v="C.A. 34651"/>
    <n v="27.75"/>
    <m/>
    <x v="0"/>
    <x v="1"/>
    <b v="0"/>
    <s v="0 - 9"/>
    <s v="CA"/>
    <x v="3"/>
  </r>
  <r>
    <n v="60"/>
    <x v="0"/>
    <s v="Goodwin, Master. William Frederick"/>
    <s v="male"/>
    <n v="11"/>
    <n v="5"/>
    <n v="2"/>
    <s v="CA 2144"/>
    <n v="46.9"/>
    <m/>
    <x v="0"/>
    <x v="0"/>
    <b v="0"/>
    <s v="10 - 19"/>
    <s v="CA"/>
    <x v="9"/>
  </r>
  <r>
    <n v="61"/>
    <x v="0"/>
    <s v="Sirayanian, Mr. Orsen"/>
    <s v="male"/>
    <n v="22"/>
    <n v="0"/>
    <n v="0"/>
    <n v="2669"/>
    <n v="7.2291999999999996"/>
    <m/>
    <x v="1"/>
    <x v="0"/>
    <b v="0"/>
    <s v="20 - 29"/>
    <s v="numeric"/>
    <x v="0"/>
  </r>
  <r>
    <n v="62"/>
    <x v="1"/>
    <s v="Icard, Miss. Amelie"/>
    <s v="female"/>
    <n v="38"/>
    <n v="0"/>
    <n v="0"/>
    <n v="113572"/>
    <n v="80"/>
    <s v="B28"/>
    <x v="3"/>
    <x v="1"/>
    <b v="1"/>
    <s v="30 - 39"/>
    <s v="numeric"/>
    <x v="8"/>
  </r>
  <r>
    <n v="63"/>
    <x v="1"/>
    <s v="Harris, Mr. Henry Birkhardt"/>
    <s v="male"/>
    <n v="45"/>
    <n v="1"/>
    <n v="0"/>
    <n v="36973"/>
    <n v="83.474999999999994"/>
    <s v="C83"/>
    <x v="0"/>
    <x v="0"/>
    <b v="0"/>
    <s v="40 - 49"/>
    <s v="numeric"/>
    <x v="8"/>
  </r>
  <r>
    <n v="64"/>
    <x v="0"/>
    <s v="Skoog, Master. Harald"/>
    <s v="male"/>
    <n v="4"/>
    <n v="3"/>
    <n v="2"/>
    <n v="347088"/>
    <n v="27.9"/>
    <m/>
    <x v="0"/>
    <x v="0"/>
    <b v="0"/>
    <s v="0 - 9"/>
    <s v="numeric"/>
    <x v="3"/>
  </r>
  <r>
    <n v="65"/>
    <x v="1"/>
    <s v="Stewart, Mr. Albert A"/>
    <s v="male"/>
    <m/>
    <n v="0"/>
    <n v="0"/>
    <s v="PC 17605"/>
    <n v="27.720800000000001"/>
    <m/>
    <x v="1"/>
    <x v="0"/>
    <b v="1"/>
    <s v="NA"/>
    <s v="PC"/>
    <x v="3"/>
  </r>
  <r>
    <n v="66"/>
    <x v="0"/>
    <s v="Moubarek, Master. Gerios"/>
    <s v="male"/>
    <m/>
    <n v="1"/>
    <n v="1"/>
    <n v="2661"/>
    <n v="15.245799999999999"/>
    <m/>
    <x v="1"/>
    <x v="1"/>
    <b v="1"/>
    <s v="NA"/>
    <s v="numeric"/>
    <x v="4"/>
  </r>
  <r>
    <n v="67"/>
    <x v="2"/>
    <s v="Nye, Mrs. (Elizabeth Ramell)"/>
    <s v="female"/>
    <n v="29"/>
    <n v="0"/>
    <n v="0"/>
    <s v="C.A. 29395"/>
    <n v="10.5"/>
    <s v="F33"/>
    <x v="0"/>
    <x v="1"/>
    <b v="0"/>
    <s v="20 - 29"/>
    <s v="CA"/>
    <x v="4"/>
  </r>
  <r>
    <n v="68"/>
    <x v="0"/>
    <s v="Crease, Mr. Ernest James"/>
    <s v="male"/>
    <n v="19"/>
    <n v="0"/>
    <n v="0"/>
    <s v="S.P. 3464"/>
    <n v="8.1583000000000006"/>
    <m/>
    <x v="0"/>
    <x v="0"/>
    <b v="0"/>
    <s v="10 - 19"/>
    <s v="Others"/>
    <x v="0"/>
  </r>
  <r>
    <n v="69"/>
    <x v="0"/>
    <s v="Andersson, Miss. Erna Alexandra"/>
    <s v="female"/>
    <n v="17"/>
    <n v="4"/>
    <n v="2"/>
    <n v="3101281"/>
    <n v="7.9249999999999998"/>
    <m/>
    <x v="0"/>
    <x v="1"/>
    <b v="0"/>
    <s v="10 - 19"/>
    <s v="numeric"/>
    <x v="0"/>
  </r>
  <r>
    <n v="70"/>
    <x v="0"/>
    <s v="Kink, Mr. Vincenz"/>
    <s v="male"/>
    <n v="26"/>
    <n v="2"/>
    <n v="0"/>
    <n v="315151"/>
    <n v="8.6624999999999996"/>
    <m/>
    <x v="0"/>
    <x v="0"/>
    <b v="0"/>
    <s v="20 - 29"/>
    <s v="numeric"/>
    <x v="0"/>
  </r>
  <r>
    <n v="71"/>
    <x v="2"/>
    <s v="Jenkin, Mr. Stephen Curnow"/>
    <s v="male"/>
    <n v="32"/>
    <n v="0"/>
    <n v="0"/>
    <s v="C.A. 33111"/>
    <n v="10.5"/>
    <m/>
    <x v="0"/>
    <x v="0"/>
    <b v="0"/>
    <s v="30 - 39"/>
    <s v="CA"/>
    <x v="4"/>
  </r>
  <r>
    <n v="72"/>
    <x v="0"/>
    <s v="Goodwin, Miss. Lillian Amy"/>
    <s v="female"/>
    <n v="16"/>
    <n v="5"/>
    <n v="2"/>
    <s v="CA 2144"/>
    <n v="46.9"/>
    <m/>
    <x v="0"/>
    <x v="0"/>
    <b v="0"/>
    <s v="10 - 19"/>
    <s v="CA"/>
    <x v="9"/>
  </r>
  <r>
    <n v="73"/>
    <x v="2"/>
    <s v="Hood, Mr. Ambrose Jr"/>
    <s v="male"/>
    <n v="21"/>
    <n v="0"/>
    <n v="0"/>
    <s v="S.O.C. 14879"/>
    <n v="73.5"/>
    <m/>
    <x v="0"/>
    <x v="0"/>
    <b v="0"/>
    <s v="20 - 29"/>
    <s v="SO"/>
    <x v="1"/>
  </r>
  <r>
    <n v="74"/>
    <x v="0"/>
    <s v="Chronopoulos, Mr. Apostolos"/>
    <s v="male"/>
    <n v="26"/>
    <n v="1"/>
    <n v="0"/>
    <n v="2680"/>
    <n v="14.4542"/>
    <m/>
    <x v="1"/>
    <x v="0"/>
    <b v="0"/>
    <s v="20 - 29"/>
    <s v="numeric"/>
    <x v="4"/>
  </r>
  <r>
    <n v="75"/>
    <x v="0"/>
    <s v="Bing, Mr. Lee"/>
    <s v="male"/>
    <n v="32"/>
    <n v="0"/>
    <n v="0"/>
    <n v="1601"/>
    <n v="56.495800000000003"/>
    <m/>
    <x v="0"/>
    <x v="1"/>
    <b v="0"/>
    <s v="30 - 39"/>
    <s v="numeric"/>
    <x v="2"/>
  </r>
  <r>
    <n v="76"/>
    <x v="0"/>
    <s v="Moen, Mr. Sigurd Hansen"/>
    <s v="male"/>
    <n v="25"/>
    <n v="0"/>
    <n v="0"/>
    <n v="348123"/>
    <n v="7.65"/>
    <s v="F G73"/>
    <x v="0"/>
    <x v="0"/>
    <b v="0"/>
    <s v="20 - 29"/>
    <s v="numeric"/>
    <x v="0"/>
  </r>
  <r>
    <n v="77"/>
    <x v="0"/>
    <s v="Staneff, Mr. Ivan"/>
    <s v="male"/>
    <m/>
    <n v="0"/>
    <n v="0"/>
    <n v="349208"/>
    <n v="7.8958000000000004"/>
    <m/>
    <x v="0"/>
    <x v="0"/>
    <b v="1"/>
    <s v="NA"/>
    <s v="numeric"/>
    <x v="0"/>
  </r>
  <r>
    <n v="78"/>
    <x v="0"/>
    <s v="Moutal, Mr. Rahamin Haim"/>
    <s v="male"/>
    <m/>
    <n v="0"/>
    <n v="0"/>
    <n v="374746"/>
    <n v="8.0500000000000007"/>
    <m/>
    <x v="0"/>
    <x v="0"/>
    <b v="1"/>
    <s v="NA"/>
    <s v="numeric"/>
    <x v="0"/>
  </r>
  <r>
    <n v="79"/>
    <x v="2"/>
    <s v="Caldwell, Master. Alden Gates"/>
    <s v="male"/>
    <n v="0.83"/>
    <n v="0"/>
    <n v="2"/>
    <n v="248738"/>
    <n v="29"/>
    <m/>
    <x v="0"/>
    <x v="1"/>
    <b v="0"/>
    <s v="0 - 9"/>
    <s v="numeric"/>
    <x v="3"/>
  </r>
  <r>
    <n v="80"/>
    <x v="0"/>
    <s v="Dowdell, Miss. Elizabeth"/>
    <s v="female"/>
    <n v="30"/>
    <n v="0"/>
    <n v="0"/>
    <n v="364516"/>
    <n v="12.475"/>
    <m/>
    <x v="0"/>
    <x v="1"/>
    <b v="0"/>
    <s v="30 - 39"/>
    <s v="numeric"/>
    <x v="4"/>
  </r>
  <r>
    <n v="81"/>
    <x v="0"/>
    <s v="Waelens, Mr. Achille"/>
    <s v="male"/>
    <n v="22"/>
    <n v="0"/>
    <n v="0"/>
    <n v="345767"/>
    <n v="9"/>
    <m/>
    <x v="0"/>
    <x v="0"/>
    <b v="0"/>
    <s v="20 - 29"/>
    <s v="numeric"/>
    <x v="0"/>
  </r>
  <r>
    <n v="82"/>
    <x v="0"/>
    <s v="Sheerlinck, Mr. Jan Baptist"/>
    <s v="male"/>
    <n v="29"/>
    <n v="0"/>
    <n v="0"/>
    <n v="345779"/>
    <n v="9.5"/>
    <m/>
    <x v="0"/>
    <x v="1"/>
    <b v="0"/>
    <s v="20 - 29"/>
    <s v="numeric"/>
    <x v="0"/>
  </r>
  <r>
    <n v="83"/>
    <x v="0"/>
    <s v="McDermott, Miss. Brigdet Delia"/>
    <s v="female"/>
    <m/>
    <n v="0"/>
    <n v="0"/>
    <n v="330932"/>
    <n v="7.7874999999999996"/>
    <m/>
    <x v="2"/>
    <x v="1"/>
    <b v="1"/>
    <s v="NA"/>
    <s v="numeric"/>
    <x v="0"/>
  </r>
  <r>
    <n v="84"/>
    <x v="1"/>
    <s v="Carrau, Mr. Francisco M"/>
    <s v="male"/>
    <n v="28"/>
    <n v="0"/>
    <n v="0"/>
    <n v="113059"/>
    <n v="47.1"/>
    <m/>
    <x v="0"/>
    <x v="0"/>
    <b v="0"/>
    <s v="20 - 29"/>
    <s v="numeric"/>
    <x v="9"/>
  </r>
  <r>
    <n v="85"/>
    <x v="2"/>
    <s v="Ilett, Miss. Bertha"/>
    <s v="female"/>
    <n v="17"/>
    <n v="0"/>
    <n v="0"/>
    <s v="SO/C 14885"/>
    <n v="10.5"/>
    <m/>
    <x v="0"/>
    <x v="1"/>
    <b v="0"/>
    <s v="10 - 19"/>
    <s v="SO"/>
    <x v="4"/>
  </r>
  <r>
    <n v="86"/>
    <x v="0"/>
    <s v="Backstrom, Mrs. Karl Alfred (Maria Mathilda Gustafsson)"/>
    <s v="female"/>
    <n v="33"/>
    <n v="3"/>
    <n v="0"/>
    <n v="3101278"/>
    <n v="15.85"/>
    <m/>
    <x v="0"/>
    <x v="1"/>
    <b v="0"/>
    <s v="30 - 39"/>
    <s v="numeric"/>
    <x v="4"/>
  </r>
  <r>
    <n v="87"/>
    <x v="0"/>
    <s v="Ford, Mr. William Neal"/>
    <s v="male"/>
    <n v="16"/>
    <n v="1"/>
    <n v="3"/>
    <s v="W./C. 6608"/>
    <n v="34.375"/>
    <m/>
    <x v="0"/>
    <x v="0"/>
    <b v="0"/>
    <s v="10 - 19"/>
    <s v="W"/>
    <x v="5"/>
  </r>
  <r>
    <n v="88"/>
    <x v="0"/>
    <s v="Slocovski, Mr. Selman Francis"/>
    <s v="male"/>
    <m/>
    <n v="0"/>
    <n v="0"/>
    <s v="SOTON/OQ 392086"/>
    <n v="8.0500000000000007"/>
    <m/>
    <x v="0"/>
    <x v="0"/>
    <b v="1"/>
    <s v="NA"/>
    <s v="SOTON"/>
    <x v="0"/>
  </r>
  <r>
    <n v="89"/>
    <x v="1"/>
    <s v="Fortune, Miss. Mabel Helen"/>
    <s v="female"/>
    <n v="23"/>
    <n v="3"/>
    <n v="2"/>
    <n v="19950"/>
    <n v="263"/>
    <s v="C23 C25 C27"/>
    <x v="0"/>
    <x v="1"/>
    <b v="0"/>
    <s v="20 - 29"/>
    <s v="numeric"/>
    <x v="6"/>
  </r>
  <r>
    <n v="90"/>
    <x v="0"/>
    <s v="Celotti, Mr. Francesco"/>
    <s v="male"/>
    <n v="24"/>
    <n v="0"/>
    <n v="0"/>
    <n v="343275"/>
    <n v="8.0500000000000007"/>
    <m/>
    <x v="0"/>
    <x v="0"/>
    <b v="0"/>
    <s v="20 - 29"/>
    <s v="numeric"/>
    <x v="0"/>
  </r>
  <r>
    <n v="91"/>
    <x v="0"/>
    <s v="Christmann, Mr. Emil"/>
    <s v="male"/>
    <n v="29"/>
    <n v="0"/>
    <n v="0"/>
    <n v="343276"/>
    <n v="8.0500000000000007"/>
    <m/>
    <x v="0"/>
    <x v="0"/>
    <b v="0"/>
    <s v="20 - 29"/>
    <s v="numeric"/>
    <x v="0"/>
  </r>
  <r>
    <n v="92"/>
    <x v="0"/>
    <s v="Andreasson, Mr. Paul Edvin"/>
    <s v="male"/>
    <n v="20"/>
    <n v="0"/>
    <n v="0"/>
    <n v="347466"/>
    <n v="7.8541999999999996"/>
    <m/>
    <x v="0"/>
    <x v="0"/>
    <b v="0"/>
    <s v="20 - 29"/>
    <s v="numeric"/>
    <x v="0"/>
  </r>
  <r>
    <n v="93"/>
    <x v="1"/>
    <s v="Chaffee, Mr. Herbert Fuller"/>
    <s v="male"/>
    <n v="46"/>
    <n v="1"/>
    <n v="0"/>
    <s v="W.E.P. 5734"/>
    <n v="61.174999999999997"/>
    <s v="E31"/>
    <x v="0"/>
    <x v="0"/>
    <b v="0"/>
    <s v="40 - 49"/>
    <s v="W"/>
    <x v="10"/>
  </r>
  <r>
    <n v="94"/>
    <x v="0"/>
    <s v="Dean, Mr. Bertram Frank"/>
    <s v="male"/>
    <n v="26"/>
    <n v="1"/>
    <n v="2"/>
    <s v="C.A. 2315"/>
    <n v="20.574999999999999"/>
    <m/>
    <x v="0"/>
    <x v="0"/>
    <b v="0"/>
    <s v="20 - 29"/>
    <s v="CA"/>
    <x v="3"/>
  </r>
  <r>
    <n v="95"/>
    <x v="0"/>
    <s v="Coxon, Mr. Daniel"/>
    <s v="male"/>
    <n v="59"/>
    <n v="0"/>
    <n v="0"/>
    <n v="364500"/>
    <n v="7.25"/>
    <m/>
    <x v="0"/>
    <x v="0"/>
    <b v="0"/>
    <s v="50 - 59"/>
    <s v="numeric"/>
    <x v="0"/>
  </r>
  <r>
    <n v="96"/>
    <x v="0"/>
    <s v="Shorney, Mr. Charles Joseph"/>
    <s v="male"/>
    <m/>
    <n v="0"/>
    <n v="0"/>
    <n v="374910"/>
    <n v="8.0500000000000007"/>
    <m/>
    <x v="0"/>
    <x v="0"/>
    <b v="1"/>
    <s v="NA"/>
    <s v="numeric"/>
    <x v="0"/>
  </r>
  <r>
    <n v="97"/>
    <x v="1"/>
    <s v="Goldschmidt, Mr. George B"/>
    <s v="male"/>
    <n v="71"/>
    <n v="0"/>
    <n v="0"/>
    <s v="PC 17754"/>
    <n v="34.654200000000003"/>
    <s v="A5"/>
    <x v="1"/>
    <x v="0"/>
    <b v="0"/>
    <s v="70 - 79"/>
    <s v="PC"/>
    <x v="5"/>
  </r>
  <r>
    <n v="98"/>
    <x v="1"/>
    <s v="Greenfield, Mr. William Bertram"/>
    <s v="male"/>
    <n v="23"/>
    <n v="0"/>
    <n v="1"/>
    <s v="PC 17759"/>
    <n v="63.3583"/>
    <s v="D10 D12"/>
    <x v="1"/>
    <x v="1"/>
    <b v="0"/>
    <s v="20 - 29"/>
    <s v="PC"/>
    <x v="10"/>
  </r>
  <r>
    <n v="99"/>
    <x v="2"/>
    <s v="Doling, Mrs. John T (Ada Julia Bone)"/>
    <s v="female"/>
    <n v="34"/>
    <n v="0"/>
    <n v="1"/>
    <n v="231919"/>
    <n v="23"/>
    <m/>
    <x v="0"/>
    <x v="1"/>
    <b v="0"/>
    <s v="30 - 39"/>
    <s v="numeric"/>
    <x v="3"/>
  </r>
  <r>
    <n v="100"/>
    <x v="2"/>
    <s v="Kantor, Mr. Sinai"/>
    <s v="male"/>
    <n v="34"/>
    <n v="1"/>
    <n v="0"/>
    <n v="244367"/>
    <n v="26"/>
    <m/>
    <x v="0"/>
    <x v="0"/>
    <b v="0"/>
    <s v="30 - 39"/>
    <s v="numeric"/>
    <x v="3"/>
  </r>
  <r>
    <n v="101"/>
    <x v="0"/>
    <s v="Petranec, Miss. Matilda"/>
    <s v="female"/>
    <n v="28"/>
    <n v="0"/>
    <n v="0"/>
    <n v="349245"/>
    <n v="7.8958000000000004"/>
    <m/>
    <x v="0"/>
    <x v="0"/>
    <b v="0"/>
    <s v="20 - 29"/>
    <s v="numeric"/>
    <x v="0"/>
  </r>
  <r>
    <n v="102"/>
    <x v="0"/>
    <s v="Petroff, Mr. Pastcho (&quot;Pentcho&quot;)"/>
    <s v="male"/>
    <m/>
    <n v="0"/>
    <n v="0"/>
    <n v="349215"/>
    <n v="7.8958000000000004"/>
    <m/>
    <x v="0"/>
    <x v="0"/>
    <b v="1"/>
    <s v="NA"/>
    <s v="numeric"/>
    <x v="0"/>
  </r>
  <r>
    <n v="103"/>
    <x v="1"/>
    <s v="White, Mr. Richard Frasar"/>
    <s v="male"/>
    <n v="21"/>
    <n v="0"/>
    <n v="1"/>
    <n v="35281"/>
    <n v="77.287499999999994"/>
    <s v="D26"/>
    <x v="0"/>
    <x v="0"/>
    <b v="0"/>
    <s v="20 - 29"/>
    <s v="numeric"/>
    <x v="1"/>
  </r>
  <r>
    <n v="104"/>
    <x v="0"/>
    <s v="Johansson, Mr. Gustaf Joel"/>
    <s v="male"/>
    <n v="33"/>
    <n v="0"/>
    <n v="0"/>
    <n v="7540"/>
    <n v="8.6541999999999994"/>
    <m/>
    <x v="0"/>
    <x v="0"/>
    <b v="0"/>
    <s v="30 - 39"/>
    <s v="numeric"/>
    <x v="0"/>
  </r>
  <r>
    <n v="105"/>
    <x v="0"/>
    <s v="Gustafsson, Mr. Anders Vilhelm"/>
    <s v="male"/>
    <n v="37"/>
    <n v="2"/>
    <n v="0"/>
    <n v="3101276"/>
    <n v="7.9249999999999998"/>
    <m/>
    <x v="0"/>
    <x v="0"/>
    <b v="0"/>
    <s v="30 - 39"/>
    <s v="numeric"/>
    <x v="0"/>
  </r>
  <r>
    <n v="106"/>
    <x v="0"/>
    <s v="Mionoff, Mr. Stoytcho"/>
    <s v="male"/>
    <n v="28"/>
    <n v="0"/>
    <n v="0"/>
    <n v="349207"/>
    <n v="7.8958000000000004"/>
    <m/>
    <x v="0"/>
    <x v="0"/>
    <b v="0"/>
    <s v="20 - 29"/>
    <s v="numeric"/>
    <x v="0"/>
  </r>
  <r>
    <n v="107"/>
    <x v="0"/>
    <s v="Salkjelsvik, Miss. Anna Kristine"/>
    <s v="female"/>
    <n v="21"/>
    <n v="0"/>
    <n v="0"/>
    <n v="343120"/>
    <n v="7.65"/>
    <m/>
    <x v="0"/>
    <x v="1"/>
    <b v="0"/>
    <s v="20 - 29"/>
    <s v="numeric"/>
    <x v="0"/>
  </r>
  <r>
    <n v="108"/>
    <x v="0"/>
    <s v="Moss, Mr. Albert Johan"/>
    <s v="male"/>
    <m/>
    <n v="0"/>
    <n v="0"/>
    <n v="312991"/>
    <n v="7.7750000000000004"/>
    <m/>
    <x v="0"/>
    <x v="1"/>
    <b v="1"/>
    <s v="NA"/>
    <s v="numeric"/>
    <x v="0"/>
  </r>
  <r>
    <n v="109"/>
    <x v="0"/>
    <s v="Rekic, Mr. Tido"/>
    <s v="male"/>
    <n v="38"/>
    <n v="0"/>
    <n v="0"/>
    <n v="349249"/>
    <n v="7.8958000000000004"/>
    <m/>
    <x v="0"/>
    <x v="0"/>
    <b v="0"/>
    <s v="30 - 39"/>
    <s v="numeric"/>
    <x v="0"/>
  </r>
  <r>
    <n v="110"/>
    <x v="0"/>
    <s v="Moran, Miss. Bertha"/>
    <s v="female"/>
    <m/>
    <n v="1"/>
    <n v="0"/>
    <n v="371110"/>
    <n v="24.15"/>
    <m/>
    <x v="2"/>
    <x v="1"/>
    <b v="1"/>
    <s v="NA"/>
    <s v="numeric"/>
    <x v="3"/>
  </r>
  <r>
    <n v="111"/>
    <x v="1"/>
    <s v="Porter, Mr. Walter Chamberlain"/>
    <s v="male"/>
    <n v="47"/>
    <n v="0"/>
    <n v="0"/>
    <n v="110465"/>
    <n v="52"/>
    <s v="C110"/>
    <x v="0"/>
    <x v="0"/>
    <b v="0"/>
    <s v="40 - 49"/>
    <s v="numeric"/>
    <x v="2"/>
  </r>
  <r>
    <n v="112"/>
    <x v="0"/>
    <s v="Zabour, Miss. Hileni"/>
    <s v="female"/>
    <n v="14.5"/>
    <n v="1"/>
    <n v="0"/>
    <n v="2665"/>
    <n v="14.4542"/>
    <m/>
    <x v="1"/>
    <x v="0"/>
    <b v="0"/>
    <s v="10 - 19"/>
    <s v="numeric"/>
    <x v="4"/>
  </r>
  <r>
    <n v="113"/>
    <x v="0"/>
    <s v="Barton, Mr. David John"/>
    <s v="male"/>
    <n v="22"/>
    <n v="0"/>
    <n v="0"/>
    <n v="324669"/>
    <n v="8.0500000000000007"/>
    <m/>
    <x v="0"/>
    <x v="0"/>
    <b v="0"/>
    <s v="20 - 29"/>
    <s v="numeric"/>
    <x v="0"/>
  </r>
  <r>
    <n v="114"/>
    <x v="0"/>
    <s v="Jussila, Miss. Katriina"/>
    <s v="female"/>
    <n v="20"/>
    <n v="1"/>
    <n v="0"/>
    <n v="4136"/>
    <n v="9.8249999999999993"/>
    <m/>
    <x v="0"/>
    <x v="0"/>
    <b v="0"/>
    <s v="20 - 29"/>
    <s v="numeric"/>
    <x v="0"/>
  </r>
  <r>
    <n v="115"/>
    <x v="0"/>
    <s v="Attalah, Miss. Malake"/>
    <s v="female"/>
    <n v="17"/>
    <n v="0"/>
    <n v="0"/>
    <n v="2627"/>
    <n v="14.458299999999999"/>
    <m/>
    <x v="1"/>
    <x v="0"/>
    <b v="0"/>
    <s v="10 - 19"/>
    <s v="numeric"/>
    <x v="4"/>
  </r>
  <r>
    <n v="116"/>
    <x v="0"/>
    <s v="Pekoniemi, Mr. Edvard"/>
    <s v="male"/>
    <n v="21"/>
    <n v="0"/>
    <n v="0"/>
    <s v="STON/O 2. 3101294"/>
    <n v="7.9249999999999998"/>
    <m/>
    <x v="0"/>
    <x v="0"/>
    <b v="0"/>
    <s v="20 - 29"/>
    <s v="STON"/>
    <x v="0"/>
  </r>
  <r>
    <n v="117"/>
    <x v="0"/>
    <s v="Connors, Mr. Patrick"/>
    <s v="male"/>
    <n v="70.5"/>
    <n v="0"/>
    <n v="0"/>
    <n v="370369"/>
    <n v="7.75"/>
    <m/>
    <x v="2"/>
    <x v="0"/>
    <b v="0"/>
    <s v="70 - 79"/>
    <s v="numeric"/>
    <x v="0"/>
  </r>
  <r>
    <n v="118"/>
    <x v="2"/>
    <s v="Turpin, Mr. William John Robert"/>
    <s v="male"/>
    <n v="29"/>
    <n v="1"/>
    <n v="0"/>
    <n v="11668"/>
    <n v="21"/>
    <m/>
    <x v="0"/>
    <x v="0"/>
    <b v="0"/>
    <s v="20 - 29"/>
    <s v="numeric"/>
    <x v="3"/>
  </r>
  <r>
    <n v="119"/>
    <x v="1"/>
    <s v="Baxter, Mr. Quigg Edmond"/>
    <s v="male"/>
    <n v="24"/>
    <n v="0"/>
    <n v="1"/>
    <s v="PC 17558"/>
    <n v="247.52080000000001"/>
    <s v="B58 B60"/>
    <x v="1"/>
    <x v="0"/>
    <b v="0"/>
    <s v="20 - 29"/>
    <s v="PC"/>
    <x v="11"/>
  </r>
  <r>
    <n v="120"/>
    <x v="0"/>
    <s v="Andersson, Miss. Ellis Anna Maria"/>
    <s v="female"/>
    <n v="2"/>
    <n v="4"/>
    <n v="2"/>
    <n v="347082"/>
    <n v="31.274999999999999"/>
    <m/>
    <x v="0"/>
    <x v="0"/>
    <b v="0"/>
    <s v="0 - 9"/>
    <s v="numeric"/>
    <x v="5"/>
  </r>
  <r>
    <n v="121"/>
    <x v="2"/>
    <s v="Hickman, Mr. Stanley George"/>
    <s v="male"/>
    <n v="21"/>
    <n v="2"/>
    <n v="0"/>
    <s v="S.O.C. 14879"/>
    <n v="73.5"/>
    <m/>
    <x v="0"/>
    <x v="0"/>
    <b v="0"/>
    <s v="20 - 29"/>
    <s v="SO"/>
    <x v="1"/>
  </r>
  <r>
    <n v="122"/>
    <x v="0"/>
    <s v="Moore, Mr. Leonard Charles"/>
    <s v="male"/>
    <m/>
    <n v="0"/>
    <n v="0"/>
    <s v="A4. 54510"/>
    <n v="8.0500000000000007"/>
    <m/>
    <x v="0"/>
    <x v="0"/>
    <b v="1"/>
    <s v="NA"/>
    <s v="A"/>
    <x v="0"/>
  </r>
  <r>
    <n v="123"/>
    <x v="2"/>
    <s v="Nasser, Mr. Nicholas"/>
    <s v="male"/>
    <n v="32.5"/>
    <n v="1"/>
    <n v="0"/>
    <n v="237736"/>
    <n v="30.070799999999998"/>
    <m/>
    <x v="1"/>
    <x v="0"/>
    <b v="0"/>
    <s v="30 - 39"/>
    <s v="numeric"/>
    <x v="5"/>
  </r>
  <r>
    <n v="124"/>
    <x v="2"/>
    <s v="Webber, Miss. Susan"/>
    <s v="female"/>
    <n v="32.5"/>
    <n v="0"/>
    <n v="0"/>
    <n v="27267"/>
    <n v="13"/>
    <s v="E101"/>
    <x v="0"/>
    <x v="1"/>
    <b v="0"/>
    <s v="30 - 39"/>
    <s v="numeric"/>
    <x v="4"/>
  </r>
  <r>
    <n v="125"/>
    <x v="1"/>
    <s v="White, Mr. Percival Wayland"/>
    <s v="male"/>
    <n v="54"/>
    <n v="0"/>
    <n v="1"/>
    <n v="35281"/>
    <n v="77.287499999999994"/>
    <s v="D26"/>
    <x v="0"/>
    <x v="0"/>
    <b v="0"/>
    <s v="50 - 59"/>
    <s v="numeric"/>
    <x v="1"/>
  </r>
  <r>
    <n v="126"/>
    <x v="0"/>
    <s v="Nicola-Yarred, Master. Elias"/>
    <s v="male"/>
    <n v="12"/>
    <n v="1"/>
    <n v="0"/>
    <n v="2651"/>
    <n v="11.2417"/>
    <m/>
    <x v="1"/>
    <x v="1"/>
    <b v="0"/>
    <s v="10 - 19"/>
    <s v="numeric"/>
    <x v="4"/>
  </r>
  <r>
    <n v="127"/>
    <x v="0"/>
    <s v="McMahon, Mr. Martin"/>
    <s v="male"/>
    <m/>
    <n v="0"/>
    <n v="0"/>
    <n v="370372"/>
    <n v="7.75"/>
    <m/>
    <x v="2"/>
    <x v="0"/>
    <b v="1"/>
    <s v="NA"/>
    <s v="numeric"/>
    <x v="0"/>
  </r>
  <r>
    <n v="128"/>
    <x v="0"/>
    <s v="Madsen, Mr. Fridtjof Arne"/>
    <s v="male"/>
    <n v="24"/>
    <n v="0"/>
    <n v="0"/>
    <s v="C 17369"/>
    <n v="7.1417000000000002"/>
    <m/>
    <x v="0"/>
    <x v="1"/>
    <b v="0"/>
    <s v="20 - 29"/>
    <s v="C"/>
    <x v="0"/>
  </r>
  <r>
    <n v="129"/>
    <x v="0"/>
    <s v="Peter, Miss. Anna"/>
    <s v="female"/>
    <m/>
    <n v="1"/>
    <n v="1"/>
    <n v="2668"/>
    <n v="22.3583"/>
    <s v="F E69"/>
    <x v="1"/>
    <x v="1"/>
    <b v="1"/>
    <s v="NA"/>
    <s v="numeric"/>
    <x v="3"/>
  </r>
  <r>
    <n v="130"/>
    <x v="0"/>
    <s v="Ekstrom, Mr. Johan"/>
    <s v="male"/>
    <n v="45"/>
    <n v="0"/>
    <n v="0"/>
    <n v="347061"/>
    <n v="6.9749999999999996"/>
    <m/>
    <x v="0"/>
    <x v="0"/>
    <b v="0"/>
    <s v="40 - 49"/>
    <s v="numeric"/>
    <x v="0"/>
  </r>
  <r>
    <n v="131"/>
    <x v="0"/>
    <s v="Drazenoic, Mr. Jozef"/>
    <s v="male"/>
    <n v="33"/>
    <n v="0"/>
    <n v="0"/>
    <n v="349241"/>
    <n v="7.8958000000000004"/>
    <m/>
    <x v="1"/>
    <x v="0"/>
    <b v="0"/>
    <s v="30 - 39"/>
    <s v="numeric"/>
    <x v="0"/>
  </r>
  <r>
    <n v="132"/>
    <x v="0"/>
    <s v="Coelho, Mr. Domingos Fernandeo"/>
    <s v="male"/>
    <n v="20"/>
    <n v="0"/>
    <n v="0"/>
    <s v="SOTON/O.Q. 3101307"/>
    <n v="7.05"/>
    <m/>
    <x v="0"/>
    <x v="0"/>
    <b v="0"/>
    <s v="20 - 29"/>
    <s v="SOTON"/>
    <x v="0"/>
  </r>
  <r>
    <n v="133"/>
    <x v="0"/>
    <s v="Robins, Mrs. Alexander A (Grace Charity Laury)"/>
    <s v="female"/>
    <n v="47"/>
    <n v="1"/>
    <n v="0"/>
    <s v="A/5. 3337"/>
    <n v="14.5"/>
    <m/>
    <x v="0"/>
    <x v="0"/>
    <b v="0"/>
    <s v="40 - 49"/>
    <s v="A"/>
    <x v="4"/>
  </r>
  <r>
    <n v="134"/>
    <x v="2"/>
    <s v="Weisz, Mrs. Leopold (Mathilde Francoise Pede)"/>
    <s v="female"/>
    <n v="29"/>
    <n v="1"/>
    <n v="0"/>
    <n v="228414"/>
    <n v="26"/>
    <m/>
    <x v="0"/>
    <x v="1"/>
    <b v="0"/>
    <s v="20 - 29"/>
    <s v="numeric"/>
    <x v="3"/>
  </r>
  <r>
    <n v="135"/>
    <x v="2"/>
    <s v="Sobey, Mr. Samuel James Hayden"/>
    <s v="male"/>
    <n v="25"/>
    <n v="0"/>
    <n v="0"/>
    <s v="C.A. 29178"/>
    <n v="13"/>
    <m/>
    <x v="0"/>
    <x v="0"/>
    <b v="0"/>
    <s v="20 - 29"/>
    <s v="CA"/>
    <x v="4"/>
  </r>
  <r>
    <n v="136"/>
    <x v="2"/>
    <s v="Richard, Mr. Emile"/>
    <s v="male"/>
    <n v="23"/>
    <n v="0"/>
    <n v="0"/>
    <s v="SC/PARIS 2133"/>
    <n v="15.0458"/>
    <m/>
    <x v="1"/>
    <x v="0"/>
    <b v="0"/>
    <s v="20 - 29"/>
    <s v="SC"/>
    <x v="4"/>
  </r>
  <r>
    <n v="137"/>
    <x v="1"/>
    <s v="Newsom, Miss. Helen Monypeny"/>
    <s v="female"/>
    <n v="19"/>
    <n v="0"/>
    <n v="2"/>
    <n v="11752"/>
    <n v="26.283300000000001"/>
    <s v="D47"/>
    <x v="0"/>
    <x v="1"/>
    <b v="0"/>
    <s v="10 - 19"/>
    <s v="numeric"/>
    <x v="3"/>
  </r>
  <r>
    <n v="138"/>
    <x v="1"/>
    <s v="Futrelle, Mr. Jacques Heath"/>
    <s v="male"/>
    <n v="37"/>
    <n v="1"/>
    <n v="0"/>
    <n v="113803"/>
    <n v="53.1"/>
    <s v="C123"/>
    <x v="0"/>
    <x v="0"/>
    <b v="0"/>
    <s v="30 - 39"/>
    <s v="numeric"/>
    <x v="2"/>
  </r>
  <r>
    <n v="139"/>
    <x v="0"/>
    <s v="Osen, Mr. Olaf Elon"/>
    <s v="male"/>
    <n v="16"/>
    <n v="0"/>
    <n v="0"/>
    <n v="7534"/>
    <n v="9.2166999999999994"/>
    <m/>
    <x v="0"/>
    <x v="0"/>
    <b v="0"/>
    <s v="10 - 19"/>
    <s v="numeric"/>
    <x v="0"/>
  </r>
  <r>
    <n v="140"/>
    <x v="1"/>
    <s v="Giglio, Mr. Victor"/>
    <s v="male"/>
    <n v="24"/>
    <n v="0"/>
    <n v="0"/>
    <s v="PC 17593"/>
    <n v="79.2"/>
    <s v="B86"/>
    <x v="1"/>
    <x v="0"/>
    <b v="0"/>
    <s v="20 - 29"/>
    <s v="PC"/>
    <x v="1"/>
  </r>
  <r>
    <n v="141"/>
    <x v="0"/>
    <s v="Boulos, Mrs. Joseph (Sultana)"/>
    <s v="female"/>
    <m/>
    <n v="0"/>
    <n v="2"/>
    <n v="2678"/>
    <n v="15.245799999999999"/>
    <m/>
    <x v="1"/>
    <x v="0"/>
    <b v="1"/>
    <s v="NA"/>
    <s v="numeric"/>
    <x v="4"/>
  </r>
  <r>
    <n v="142"/>
    <x v="0"/>
    <s v="Nysten, Miss. Anna Sofia"/>
    <s v="female"/>
    <n v="22"/>
    <n v="0"/>
    <n v="0"/>
    <n v="347081"/>
    <n v="7.75"/>
    <m/>
    <x v="0"/>
    <x v="1"/>
    <b v="0"/>
    <s v="20 - 29"/>
    <s v="numeric"/>
    <x v="0"/>
  </r>
  <r>
    <n v="143"/>
    <x v="0"/>
    <s v="Hakkarainen, Mrs. Pekka Pietari (Elin Matilda Dolck)"/>
    <s v="female"/>
    <n v="24"/>
    <n v="1"/>
    <n v="0"/>
    <s v="STON/O2. 3101279"/>
    <n v="15.85"/>
    <m/>
    <x v="0"/>
    <x v="1"/>
    <b v="0"/>
    <s v="20 - 29"/>
    <s v="STON"/>
    <x v="4"/>
  </r>
  <r>
    <n v="144"/>
    <x v="0"/>
    <s v="Burke, Mr. Jeremiah"/>
    <s v="male"/>
    <n v="19"/>
    <n v="0"/>
    <n v="0"/>
    <n v="365222"/>
    <n v="6.75"/>
    <m/>
    <x v="2"/>
    <x v="0"/>
    <b v="0"/>
    <s v="10 - 19"/>
    <s v="numeric"/>
    <x v="0"/>
  </r>
  <r>
    <n v="145"/>
    <x v="2"/>
    <s v="Andrew, Mr. Edgardo Samuel"/>
    <s v="male"/>
    <n v="18"/>
    <n v="0"/>
    <n v="0"/>
    <n v="231945"/>
    <n v="11.5"/>
    <m/>
    <x v="0"/>
    <x v="0"/>
    <b v="0"/>
    <s v="10 - 19"/>
    <s v="numeric"/>
    <x v="4"/>
  </r>
  <r>
    <n v="146"/>
    <x v="2"/>
    <s v="Nicholls, Mr. Joseph Charles"/>
    <s v="male"/>
    <n v="19"/>
    <n v="1"/>
    <n v="1"/>
    <s v="C.A. 33112"/>
    <n v="36.75"/>
    <m/>
    <x v="0"/>
    <x v="0"/>
    <b v="0"/>
    <s v="10 - 19"/>
    <s v="CA"/>
    <x v="5"/>
  </r>
  <r>
    <n v="147"/>
    <x v="0"/>
    <s v="Andersson, Mr. August Edvard (&quot;Wennerstrom&quot;)"/>
    <s v="male"/>
    <n v="27"/>
    <n v="0"/>
    <n v="0"/>
    <n v="350043"/>
    <n v="7.7957999999999998"/>
    <m/>
    <x v="0"/>
    <x v="1"/>
    <b v="0"/>
    <s v="20 - 29"/>
    <s v="numeric"/>
    <x v="0"/>
  </r>
  <r>
    <n v="148"/>
    <x v="0"/>
    <s v="Ford, Miss. Robina Maggie &quot;Ruby&quot;"/>
    <s v="female"/>
    <n v="9"/>
    <n v="2"/>
    <n v="2"/>
    <s v="W./C. 6608"/>
    <n v="34.375"/>
    <m/>
    <x v="0"/>
    <x v="0"/>
    <b v="0"/>
    <s v="0 - 9"/>
    <s v="W"/>
    <x v="5"/>
  </r>
  <r>
    <n v="149"/>
    <x v="2"/>
    <s v="Navratil, Mr. Michel (&quot;Louis M Hoffman&quot;)"/>
    <s v="male"/>
    <n v="36.5"/>
    <n v="0"/>
    <n v="2"/>
    <n v="230080"/>
    <n v="26"/>
    <s v="F2"/>
    <x v="0"/>
    <x v="0"/>
    <b v="0"/>
    <s v="30 - 39"/>
    <s v="numeric"/>
    <x v="3"/>
  </r>
  <r>
    <n v="150"/>
    <x v="2"/>
    <s v="Byles, Rev. Thomas Roussel Davids"/>
    <s v="male"/>
    <n v="42"/>
    <n v="0"/>
    <n v="0"/>
    <n v="244310"/>
    <n v="13"/>
    <m/>
    <x v="0"/>
    <x v="0"/>
    <b v="0"/>
    <s v="40 - 49"/>
    <s v="numeric"/>
    <x v="4"/>
  </r>
  <r>
    <n v="151"/>
    <x v="2"/>
    <s v="Bateman, Rev. Robert James"/>
    <s v="male"/>
    <n v="51"/>
    <n v="0"/>
    <n v="0"/>
    <s v="S.O.P. 1166"/>
    <n v="12.525"/>
    <m/>
    <x v="0"/>
    <x v="0"/>
    <b v="0"/>
    <s v="50 - 59"/>
    <s v="SO"/>
    <x v="4"/>
  </r>
  <r>
    <n v="152"/>
    <x v="1"/>
    <s v="Pears, Mrs. Thomas (Edith Wearne)"/>
    <s v="female"/>
    <n v="22"/>
    <n v="1"/>
    <n v="0"/>
    <n v="113776"/>
    <n v="66.599999999999994"/>
    <s v="C2"/>
    <x v="0"/>
    <x v="1"/>
    <b v="0"/>
    <s v="20 - 29"/>
    <s v="numeric"/>
    <x v="10"/>
  </r>
  <r>
    <n v="153"/>
    <x v="0"/>
    <s v="Meo, Mr. Alfonzo"/>
    <s v="male"/>
    <n v="55.5"/>
    <n v="0"/>
    <n v="0"/>
    <s v="A.5. 11206"/>
    <n v="8.0500000000000007"/>
    <m/>
    <x v="0"/>
    <x v="0"/>
    <b v="0"/>
    <s v="50 - 59"/>
    <s v="A"/>
    <x v="0"/>
  </r>
  <r>
    <n v="154"/>
    <x v="0"/>
    <s v="van Billiard, Mr. Austin Blyler"/>
    <s v="male"/>
    <n v="40.5"/>
    <n v="0"/>
    <n v="2"/>
    <s v="A/5. 851"/>
    <n v="14.5"/>
    <m/>
    <x v="0"/>
    <x v="0"/>
    <b v="0"/>
    <s v="40 - 49"/>
    <s v="A"/>
    <x v="4"/>
  </r>
  <r>
    <n v="155"/>
    <x v="0"/>
    <s v="Olsen, Mr. Ole Martin"/>
    <s v="male"/>
    <m/>
    <n v="0"/>
    <n v="0"/>
    <s v="Fa 265302"/>
    <n v="7.3125"/>
    <m/>
    <x v="0"/>
    <x v="0"/>
    <b v="1"/>
    <s v="NA"/>
    <s v="Others"/>
    <x v="0"/>
  </r>
  <r>
    <n v="156"/>
    <x v="1"/>
    <s v="Williams, Mr. Charles Duane"/>
    <s v="male"/>
    <n v="51"/>
    <n v="0"/>
    <n v="1"/>
    <s v="PC 17597"/>
    <n v="61.379199999999997"/>
    <m/>
    <x v="1"/>
    <x v="0"/>
    <b v="0"/>
    <s v="50 - 59"/>
    <s v="PC"/>
    <x v="10"/>
  </r>
  <r>
    <n v="157"/>
    <x v="0"/>
    <s v="Gilnagh, Miss. Katherine &quot;Katie&quot;"/>
    <s v="female"/>
    <n v="16"/>
    <n v="0"/>
    <n v="0"/>
    <n v="35851"/>
    <n v="7.7332999999999998"/>
    <m/>
    <x v="2"/>
    <x v="1"/>
    <b v="0"/>
    <s v="10 - 19"/>
    <s v="numeric"/>
    <x v="0"/>
  </r>
  <r>
    <n v="158"/>
    <x v="0"/>
    <s v="Corn, Mr. Harry"/>
    <s v="male"/>
    <n v="30"/>
    <n v="0"/>
    <n v="0"/>
    <s v="SOTON/OQ 392090"/>
    <n v="8.0500000000000007"/>
    <m/>
    <x v="0"/>
    <x v="0"/>
    <b v="0"/>
    <s v="30 - 39"/>
    <s v="SOTON"/>
    <x v="0"/>
  </r>
  <r>
    <n v="159"/>
    <x v="0"/>
    <s v="Smiljanic, Mr. Mile"/>
    <s v="male"/>
    <m/>
    <n v="0"/>
    <n v="0"/>
    <n v="315037"/>
    <n v="8.6624999999999996"/>
    <m/>
    <x v="0"/>
    <x v="0"/>
    <b v="1"/>
    <s v="NA"/>
    <s v="numeric"/>
    <x v="0"/>
  </r>
  <r>
    <n v="160"/>
    <x v="0"/>
    <s v="Sage, Master. Thomas Henry"/>
    <s v="male"/>
    <m/>
    <n v="8"/>
    <n v="2"/>
    <s v="CA. 2343"/>
    <n v="69.55"/>
    <m/>
    <x v="0"/>
    <x v="0"/>
    <b v="1"/>
    <s v="NA"/>
    <s v="CA"/>
    <x v="10"/>
  </r>
  <r>
    <n v="161"/>
    <x v="0"/>
    <s v="Cribb, Mr. John Hatfield"/>
    <s v="male"/>
    <n v="44"/>
    <n v="0"/>
    <n v="1"/>
    <n v="371362"/>
    <n v="16.100000000000001"/>
    <m/>
    <x v="0"/>
    <x v="0"/>
    <b v="0"/>
    <s v="40 - 49"/>
    <s v="numeric"/>
    <x v="4"/>
  </r>
  <r>
    <n v="162"/>
    <x v="2"/>
    <s v="Watt, Mrs. James (Elizabeth &quot;Bessie&quot; Inglis Milne)"/>
    <s v="female"/>
    <n v="40"/>
    <n v="0"/>
    <n v="0"/>
    <s v="C.A. 33595"/>
    <n v="15.75"/>
    <m/>
    <x v="0"/>
    <x v="1"/>
    <b v="0"/>
    <s v="40 - 49"/>
    <s v="CA"/>
    <x v="4"/>
  </r>
  <r>
    <n v="163"/>
    <x v="0"/>
    <s v="Bengtsson, Mr. John Viktor"/>
    <s v="male"/>
    <n v="26"/>
    <n v="0"/>
    <n v="0"/>
    <n v="347068"/>
    <n v="7.7750000000000004"/>
    <m/>
    <x v="0"/>
    <x v="0"/>
    <b v="0"/>
    <s v="20 - 29"/>
    <s v="numeric"/>
    <x v="0"/>
  </r>
  <r>
    <n v="164"/>
    <x v="0"/>
    <s v="Calic, Mr. Jovo"/>
    <s v="male"/>
    <n v="17"/>
    <n v="0"/>
    <n v="0"/>
    <n v="315093"/>
    <n v="8.6624999999999996"/>
    <m/>
    <x v="0"/>
    <x v="0"/>
    <b v="0"/>
    <s v="10 - 19"/>
    <s v="numeric"/>
    <x v="0"/>
  </r>
  <r>
    <n v="165"/>
    <x v="0"/>
    <s v="Panula, Master. Eino Viljami"/>
    <s v="male"/>
    <n v="1"/>
    <n v="4"/>
    <n v="1"/>
    <n v="3101295"/>
    <n v="39.6875"/>
    <m/>
    <x v="0"/>
    <x v="0"/>
    <b v="0"/>
    <s v="0 - 9"/>
    <s v="numeric"/>
    <x v="5"/>
  </r>
  <r>
    <n v="166"/>
    <x v="0"/>
    <s v="Goldsmith, Master. Frank John William &quot;Frankie&quot;"/>
    <s v="male"/>
    <n v="9"/>
    <n v="0"/>
    <n v="2"/>
    <n v="363291"/>
    <n v="20.524999999999999"/>
    <m/>
    <x v="0"/>
    <x v="1"/>
    <b v="0"/>
    <s v="0 - 9"/>
    <s v="numeric"/>
    <x v="3"/>
  </r>
  <r>
    <n v="167"/>
    <x v="1"/>
    <s v="Chibnall, Mrs. (Edith Martha Bowerman)"/>
    <s v="female"/>
    <m/>
    <n v="0"/>
    <n v="1"/>
    <n v="113505"/>
    <n v="55"/>
    <s v="E33"/>
    <x v="0"/>
    <x v="1"/>
    <b v="1"/>
    <s v="NA"/>
    <s v="numeric"/>
    <x v="2"/>
  </r>
  <r>
    <n v="168"/>
    <x v="0"/>
    <s v="Skoog, Mrs. William (Anna Bernhardina Karlsson)"/>
    <s v="female"/>
    <n v="45"/>
    <n v="1"/>
    <n v="4"/>
    <n v="347088"/>
    <n v="27.9"/>
    <m/>
    <x v="0"/>
    <x v="0"/>
    <b v="0"/>
    <s v="40 - 49"/>
    <s v="numeric"/>
    <x v="3"/>
  </r>
  <r>
    <n v="169"/>
    <x v="1"/>
    <s v="Baumann, Mr. John D"/>
    <s v="male"/>
    <m/>
    <n v="0"/>
    <n v="0"/>
    <s v="PC 17318"/>
    <n v="25.925000000000001"/>
    <m/>
    <x v="0"/>
    <x v="0"/>
    <b v="1"/>
    <s v="NA"/>
    <s v="PC"/>
    <x v="3"/>
  </r>
  <r>
    <n v="170"/>
    <x v="0"/>
    <s v="Ling, Mr. Lee"/>
    <s v="male"/>
    <n v="28"/>
    <n v="0"/>
    <n v="0"/>
    <n v="1601"/>
    <n v="56.495800000000003"/>
    <m/>
    <x v="0"/>
    <x v="0"/>
    <b v="0"/>
    <s v="20 - 29"/>
    <s v="numeric"/>
    <x v="2"/>
  </r>
  <r>
    <n v="171"/>
    <x v="1"/>
    <s v="Van der hoef, Mr. Wyckoff"/>
    <s v="male"/>
    <n v="61"/>
    <n v="0"/>
    <n v="0"/>
    <n v="111240"/>
    <n v="33.5"/>
    <s v="B19"/>
    <x v="0"/>
    <x v="0"/>
    <b v="0"/>
    <s v="60 - 69"/>
    <s v="numeric"/>
    <x v="5"/>
  </r>
  <r>
    <n v="172"/>
    <x v="0"/>
    <s v="Rice, Master. Arthur"/>
    <s v="male"/>
    <n v="4"/>
    <n v="4"/>
    <n v="1"/>
    <n v="382652"/>
    <n v="29.125"/>
    <m/>
    <x v="2"/>
    <x v="0"/>
    <b v="0"/>
    <s v="0 - 9"/>
    <s v="numeric"/>
    <x v="3"/>
  </r>
  <r>
    <n v="173"/>
    <x v="0"/>
    <s v="Johnson, Miss. Eleanor Ileen"/>
    <s v="female"/>
    <n v="1"/>
    <n v="1"/>
    <n v="1"/>
    <n v="347742"/>
    <n v="11.1333"/>
    <m/>
    <x v="0"/>
    <x v="1"/>
    <b v="0"/>
    <s v="0 - 9"/>
    <s v="numeric"/>
    <x v="4"/>
  </r>
  <r>
    <n v="174"/>
    <x v="0"/>
    <s v="Sivola, Mr. Antti Wilhelm"/>
    <s v="male"/>
    <n v="21"/>
    <n v="0"/>
    <n v="0"/>
    <s v="STON/O 2. 3101280"/>
    <n v="7.9249999999999998"/>
    <m/>
    <x v="0"/>
    <x v="0"/>
    <b v="0"/>
    <s v="20 - 29"/>
    <s v="STON"/>
    <x v="0"/>
  </r>
  <r>
    <n v="175"/>
    <x v="1"/>
    <s v="Smith, Mr. James Clinch"/>
    <s v="male"/>
    <n v="56"/>
    <n v="0"/>
    <n v="0"/>
    <n v="17764"/>
    <n v="30.695799999999998"/>
    <s v="A7"/>
    <x v="1"/>
    <x v="0"/>
    <b v="0"/>
    <s v="50 - 59"/>
    <s v="numeric"/>
    <x v="5"/>
  </r>
  <r>
    <n v="176"/>
    <x v="0"/>
    <s v="Klasen, Mr. Klas Albin"/>
    <s v="male"/>
    <n v="18"/>
    <n v="1"/>
    <n v="1"/>
    <n v="350404"/>
    <n v="7.8541999999999996"/>
    <m/>
    <x v="0"/>
    <x v="0"/>
    <b v="0"/>
    <s v="10 - 19"/>
    <s v="numeric"/>
    <x v="0"/>
  </r>
  <r>
    <n v="177"/>
    <x v="0"/>
    <s v="Lefebre, Master. Henry Forbes"/>
    <s v="male"/>
    <m/>
    <n v="3"/>
    <n v="1"/>
    <n v="4133"/>
    <n v="25.466699999999999"/>
    <m/>
    <x v="0"/>
    <x v="0"/>
    <b v="1"/>
    <s v="NA"/>
    <s v="numeric"/>
    <x v="3"/>
  </r>
  <r>
    <n v="178"/>
    <x v="1"/>
    <s v="Isham, Miss. Ann Elizabeth"/>
    <s v="female"/>
    <n v="50"/>
    <n v="0"/>
    <n v="0"/>
    <s v="PC 17595"/>
    <n v="28.712499999999999"/>
    <s v="C49"/>
    <x v="1"/>
    <x v="0"/>
    <b v="0"/>
    <s v="50 - 59"/>
    <s v="PC"/>
    <x v="3"/>
  </r>
  <r>
    <n v="179"/>
    <x v="2"/>
    <s v="Hale, Mr. Reginald"/>
    <s v="male"/>
    <n v="30"/>
    <n v="0"/>
    <n v="0"/>
    <n v="250653"/>
    <n v="13"/>
    <m/>
    <x v="0"/>
    <x v="0"/>
    <b v="0"/>
    <s v="30 - 39"/>
    <s v="numeric"/>
    <x v="4"/>
  </r>
  <r>
    <n v="180"/>
    <x v="0"/>
    <s v="Leonard, Mr. Lionel"/>
    <s v="male"/>
    <n v="36"/>
    <n v="0"/>
    <n v="0"/>
    <s v="LINE"/>
    <n v="0"/>
    <m/>
    <x v="0"/>
    <x v="0"/>
    <b v="0"/>
    <s v="30 - 39"/>
    <s v="Others"/>
    <x v="0"/>
  </r>
  <r>
    <n v="181"/>
    <x v="0"/>
    <s v="Sage, Miss. Constance Gladys"/>
    <s v="female"/>
    <m/>
    <n v="8"/>
    <n v="2"/>
    <s v="CA. 2343"/>
    <n v="69.55"/>
    <m/>
    <x v="0"/>
    <x v="0"/>
    <b v="1"/>
    <s v="NA"/>
    <s v="CA"/>
    <x v="10"/>
  </r>
  <r>
    <n v="182"/>
    <x v="2"/>
    <s v="Pernot, Mr. Rene"/>
    <s v="male"/>
    <m/>
    <n v="0"/>
    <n v="0"/>
    <s v="SC/PARIS 2131"/>
    <n v="15.05"/>
    <m/>
    <x v="1"/>
    <x v="0"/>
    <b v="1"/>
    <s v="NA"/>
    <s v="SC"/>
    <x v="4"/>
  </r>
  <r>
    <n v="183"/>
    <x v="0"/>
    <s v="Asplund, Master. Clarence Gustaf Hugo"/>
    <s v="male"/>
    <n v="9"/>
    <n v="4"/>
    <n v="2"/>
    <n v="347077"/>
    <n v="31.387499999999999"/>
    <m/>
    <x v="0"/>
    <x v="0"/>
    <b v="0"/>
    <s v="0 - 9"/>
    <s v="numeric"/>
    <x v="5"/>
  </r>
  <r>
    <n v="184"/>
    <x v="2"/>
    <s v="Becker, Master. Richard F"/>
    <s v="male"/>
    <n v="1"/>
    <n v="2"/>
    <n v="1"/>
    <n v="230136"/>
    <n v="39"/>
    <s v="F4"/>
    <x v="0"/>
    <x v="1"/>
    <b v="0"/>
    <s v="0 - 9"/>
    <s v="numeric"/>
    <x v="5"/>
  </r>
  <r>
    <n v="185"/>
    <x v="0"/>
    <s v="Kink-Heilmann, Miss. Luise Gretchen"/>
    <s v="female"/>
    <n v="4"/>
    <n v="0"/>
    <n v="2"/>
    <n v="315153"/>
    <n v="22.024999999999999"/>
    <m/>
    <x v="0"/>
    <x v="1"/>
    <b v="0"/>
    <s v="0 - 9"/>
    <s v="numeric"/>
    <x v="3"/>
  </r>
  <r>
    <n v="186"/>
    <x v="1"/>
    <s v="Rood, Mr. Hugh Roscoe"/>
    <s v="male"/>
    <m/>
    <n v="0"/>
    <n v="0"/>
    <n v="113767"/>
    <n v="50"/>
    <s v="A32"/>
    <x v="0"/>
    <x v="0"/>
    <b v="1"/>
    <s v="NA"/>
    <s v="numeric"/>
    <x v="2"/>
  </r>
  <r>
    <n v="187"/>
    <x v="0"/>
    <s v="O'Brien, Mrs. Thomas (Johanna &quot;Hannah&quot; Godfrey)"/>
    <s v="female"/>
    <m/>
    <n v="1"/>
    <n v="0"/>
    <n v="370365"/>
    <n v="15.5"/>
    <m/>
    <x v="2"/>
    <x v="1"/>
    <b v="1"/>
    <s v="NA"/>
    <s v="numeric"/>
    <x v="4"/>
  </r>
  <r>
    <n v="188"/>
    <x v="1"/>
    <s v="Romaine, Mr. Charles Hallace (&quot;Mr C Rolmane&quot;)"/>
    <s v="male"/>
    <n v="45"/>
    <n v="0"/>
    <n v="0"/>
    <n v="111428"/>
    <n v="26.55"/>
    <m/>
    <x v="0"/>
    <x v="1"/>
    <b v="0"/>
    <s v="40 - 49"/>
    <s v="numeric"/>
    <x v="3"/>
  </r>
  <r>
    <n v="189"/>
    <x v="0"/>
    <s v="Bourke, Mr. John"/>
    <s v="male"/>
    <n v="40"/>
    <n v="1"/>
    <n v="1"/>
    <n v="364849"/>
    <n v="15.5"/>
    <m/>
    <x v="2"/>
    <x v="0"/>
    <b v="0"/>
    <s v="40 - 49"/>
    <s v="numeric"/>
    <x v="4"/>
  </r>
  <r>
    <n v="190"/>
    <x v="0"/>
    <s v="Turcin, Mr. Stjepan"/>
    <s v="male"/>
    <n v="36"/>
    <n v="0"/>
    <n v="0"/>
    <n v="349247"/>
    <n v="7.8958000000000004"/>
    <m/>
    <x v="0"/>
    <x v="0"/>
    <b v="0"/>
    <s v="30 - 39"/>
    <s v="numeric"/>
    <x v="0"/>
  </r>
  <r>
    <n v="191"/>
    <x v="2"/>
    <s v="Pinsky, Mrs. (Rosa)"/>
    <s v="female"/>
    <n v="32"/>
    <n v="0"/>
    <n v="0"/>
    <n v="234604"/>
    <n v="13"/>
    <m/>
    <x v="0"/>
    <x v="1"/>
    <b v="0"/>
    <s v="30 - 39"/>
    <s v="numeric"/>
    <x v="4"/>
  </r>
  <r>
    <n v="192"/>
    <x v="2"/>
    <s v="Carbines, Mr. William"/>
    <s v="male"/>
    <n v="19"/>
    <n v="0"/>
    <n v="0"/>
    <n v="28424"/>
    <n v="13"/>
    <m/>
    <x v="0"/>
    <x v="0"/>
    <b v="0"/>
    <s v="10 - 19"/>
    <s v="numeric"/>
    <x v="4"/>
  </r>
  <r>
    <n v="193"/>
    <x v="0"/>
    <s v="Andersen-Jensen, Miss. Carla Christine Nielsine"/>
    <s v="female"/>
    <n v="19"/>
    <n v="1"/>
    <n v="0"/>
    <n v="350046"/>
    <n v="7.8541999999999996"/>
    <m/>
    <x v="0"/>
    <x v="1"/>
    <b v="0"/>
    <s v="10 - 19"/>
    <s v="numeric"/>
    <x v="0"/>
  </r>
  <r>
    <n v="194"/>
    <x v="2"/>
    <s v="Navratil, Master. Michel M"/>
    <s v="male"/>
    <n v="3"/>
    <n v="1"/>
    <n v="1"/>
    <n v="230080"/>
    <n v="26"/>
    <s v="F2"/>
    <x v="0"/>
    <x v="1"/>
    <b v="0"/>
    <s v="0 - 9"/>
    <s v="numeric"/>
    <x v="3"/>
  </r>
  <r>
    <n v="195"/>
    <x v="1"/>
    <s v="Brown, Mrs. James Joseph (Margaret Tobin)"/>
    <s v="female"/>
    <n v="44"/>
    <n v="0"/>
    <n v="0"/>
    <s v="PC 17610"/>
    <n v="27.720800000000001"/>
    <s v="B4"/>
    <x v="1"/>
    <x v="1"/>
    <b v="0"/>
    <s v="40 - 49"/>
    <s v="PC"/>
    <x v="3"/>
  </r>
  <r>
    <n v="196"/>
    <x v="1"/>
    <s v="Lurette, Miss. Elise"/>
    <s v="female"/>
    <n v="58"/>
    <n v="0"/>
    <n v="0"/>
    <s v="PC 17569"/>
    <n v="146.52080000000001"/>
    <s v="B80"/>
    <x v="1"/>
    <x v="1"/>
    <b v="0"/>
    <s v="50 - 59"/>
    <s v="PC"/>
    <x v="7"/>
  </r>
  <r>
    <n v="197"/>
    <x v="0"/>
    <s v="Mernagh, Mr. Robert"/>
    <s v="male"/>
    <m/>
    <n v="0"/>
    <n v="0"/>
    <n v="368703"/>
    <n v="7.75"/>
    <m/>
    <x v="2"/>
    <x v="0"/>
    <b v="1"/>
    <s v="NA"/>
    <s v="numeric"/>
    <x v="0"/>
  </r>
  <r>
    <n v="198"/>
    <x v="0"/>
    <s v="Olsen, Mr. Karl Siegwart Andreas"/>
    <s v="male"/>
    <n v="42"/>
    <n v="0"/>
    <n v="1"/>
    <n v="4579"/>
    <n v="8.4041999999999994"/>
    <m/>
    <x v="0"/>
    <x v="0"/>
    <b v="0"/>
    <s v="40 - 49"/>
    <s v="numeric"/>
    <x v="0"/>
  </r>
  <r>
    <n v="199"/>
    <x v="0"/>
    <s v="Madigan, Miss. Margaret &quot;Maggie&quot;"/>
    <s v="female"/>
    <m/>
    <n v="0"/>
    <n v="0"/>
    <n v="370370"/>
    <n v="7.75"/>
    <m/>
    <x v="2"/>
    <x v="1"/>
    <b v="1"/>
    <s v="NA"/>
    <s v="numeric"/>
    <x v="0"/>
  </r>
  <r>
    <n v="200"/>
    <x v="2"/>
    <s v="Yrois, Miss. Henriette (&quot;Mrs Harbeck&quot;)"/>
    <s v="female"/>
    <n v="24"/>
    <n v="0"/>
    <n v="0"/>
    <n v="248747"/>
    <n v="13"/>
    <m/>
    <x v="0"/>
    <x v="0"/>
    <b v="0"/>
    <s v="20 - 29"/>
    <s v="numeric"/>
    <x v="4"/>
  </r>
  <r>
    <n v="201"/>
    <x v="0"/>
    <s v="Vande Walle, Mr. Nestor Cyriel"/>
    <s v="male"/>
    <n v="28"/>
    <n v="0"/>
    <n v="0"/>
    <n v="345770"/>
    <n v="9.5"/>
    <m/>
    <x v="0"/>
    <x v="0"/>
    <b v="0"/>
    <s v="20 - 29"/>
    <s v="numeric"/>
    <x v="0"/>
  </r>
  <r>
    <n v="202"/>
    <x v="0"/>
    <s v="Sage, Mr. Frederick"/>
    <s v="male"/>
    <m/>
    <n v="8"/>
    <n v="2"/>
    <s v="CA. 2343"/>
    <n v="69.55"/>
    <m/>
    <x v="0"/>
    <x v="0"/>
    <b v="1"/>
    <s v="NA"/>
    <s v="CA"/>
    <x v="10"/>
  </r>
  <r>
    <n v="203"/>
    <x v="0"/>
    <s v="Johanson, Mr. Jakob Alfred"/>
    <s v="male"/>
    <n v="34"/>
    <n v="0"/>
    <n v="0"/>
    <n v="3101264"/>
    <n v="6.4958"/>
    <m/>
    <x v="0"/>
    <x v="0"/>
    <b v="0"/>
    <s v="30 - 39"/>
    <s v="numeric"/>
    <x v="0"/>
  </r>
  <r>
    <n v="204"/>
    <x v="0"/>
    <s v="Youseff, Mr. Gerious"/>
    <s v="male"/>
    <n v="45.5"/>
    <n v="0"/>
    <n v="0"/>
    <n v="2628"/>
    <n v="7.2249999999999996"/>
    <m/>
    <x v="1"/>
    <x v="0"/>
    <b v="0"/>
    <s v="40 - 49"/>
    <s v="numeric"/>
    <x v="0"/>
  </r>
  <r>
    <n v="205"/>
    <x v="0"/>
    <s v="Cohen, Mr. Gurshon &quot;Gus&quot;"/>
    <s v="male"/>
    <n v="18"/>
    <n v="0"/>
    <n v="0"/>
    <s v="A/5 3540"/>
    <n v="8.0500000000000007"/>
    <m/>
    <x v="0"/>
    <x v="1"/>
    <b v="0"/>
    <s v="10 - 19"/>
    <s v="A"/>
    <x v="0"/>
  </r>
  <r>
    <n v="206"/>
    <x v="0"/>
    <s v="Strom, Miss. Telma Matilda"/>
    <s v="female"/>
    <n v="2"/>
    <n v="0"/>
    <n v="1"/>
    <n v="347054"/>
    <n v="10.4625"/>
    <s v="G6"/>
    <x v="0"/>
    <x v="0"/>
    <b v="0"/>
    <s v="0 - 9"/>
    <s v="numeric"/>
    <x v="4"/>
  </r>
  <r>
    <n v="207"/>
    <x v="0"/>
    <s v="Backstrom, Mr. Karl Alfred"/>
    <s v="male"/>
    <n v="32"/>
    <n v="1"/>
    <n v="0"/>
    <n v="3101278"/>
    <n v="15.85"/>
    <m/>
    <x v="0"/>
    <x v="0"/>
    <b v="0"/>
    <s v="30 - 39"/>
    <s v="numeric"/>
    <x v="4"/>
  </r>
  <r>
    <n v="208"/>
    <x v="0"/>
    <s v="Albimona, Mr. Nassef Cassem"/>
    <s v="male"/>
    <n v="26"/>
    <n v="0"/>
    <n v="0"/>
    <n v="2699"/>
    <n v="18.787500000000001"/>
    <m/>
    <x v="1"/>
    <x v="1"/>
    <b v="0"/>
    <s v="20 - 29"/>
    <s v="numeric"/>
    <x v="4"/>
  </r>
  <r>
    <n v="209"/>
    <x v="0"/>
    <s v="Carr, Miss. Helen &quot;Ellen&quot;"/>
    <s v="female"/>
    <n v="16"/>
    <n v="0"/>
    <n v="0"/>
    <n v="367231"/>
    <n v="7.75"/>
    <m/>
    <x v="2"/>
    <x v="1"/>
    <b v="0"/>
    <s v="10 - 19"/>
    <s v="numeric"/>
    <x v="0"/>
  </r>
  <r>
    <n v="210"/>
    <x v="1"/>
    <s v="Blank, Mr. Henry"/>
    <s v="male"/>
    <n v="40"/>
    <n v="0"/>
    <n v="0"/>
    <n v="112277"/>
    <n v="31"/>
    <s v="A31"/>
    <x v="1"/>
    <x v="1"/>
    <b v="0"/>
    <s v="40 - 49"/>
    <s v="numeric"/>
    <x v="5"/>
  </r>
  <r>
    <n v="211"/>
    <x v="0"/>
    <s v="Ali, Mr. Ahmed"/>
    <s v="male"/>
    <n v="24"/>
    <n v="0"/>
    <n v="0"/>
    <s v="SOTON/O.Q. 3101311"/>
    <n v="7.05"/>
    <m/>
    <x v="0"/>
    <x v="0"/>
    <b v="0"/>
    <s v="20 - 29"/>
    <s v="SOTON"/>
    <x v="0"/>
  </r>
  <r>
    <n v="212"/>
    <x v="2"/>
    <s v="Cameron, Miss. Clear Annie"/>
    <s v="female"/>
    <n v="35"/>
    <n v="0"/>
    <n v="0"/>
    <s v="F.C.C. 13528"/>
    <n v="21"/>
    <m/>
    <x v="0"/>
    <x v="1"/>
    <b v="0"/>
    <s v="30 - 39"/>
    <s v="FC"/>
    <x v="3"/>
  </r>
  <r>
    <n v="213"/>
    <x v="0"/>
    <s v="Perkin, Mr. John Henry"/>
    <s v="male"/>
    <n v="22"/>
    <n v="0"/>
    <n v="0"/>
    <s v="A/5 21174"/>
    <n v="7.25"/>
    <m/>
    <x v="0"/>
    <x v="0"/>
    <b v="0"/>
    <s v="20 - 29"/>
    <s v="A"/>
    <x v="0"/>
  </r>
  <r>
    <n v="214"/>
    <x v="2"/>
    <s v="Givard, Mr. Hans Kristensen"/>
    <s v="male"/>
    <n v="30"/>
    <n v="0"/>
    <n v="0"/>
    <n v="250646"/>
    <n v="13"/>
    <m/>
    <x v="0"/>
    <x v="0"/>
    <b v="0"/>
    <s v="30 - 39"/>
    <s v="numeric"/>
    <x v="4"/>
  </r>
  <r>
    <n v="215"/>
    <x v="0"/>
    <s v="Kiernan, Mr. Philip"/>
    <s v="male"/>
    <m/>
    <n v="1"/>
    <n v="0"/>
    <n v="367229"/>
    <n v="7.75"/>
    <m/>
    <x v="2"/>
    <x v="0"/>
    <b v="1"/>
    <s v="NA"/>
    <s v="numeric"/>
    <x v="0"/>
  </r>
  <r>
    <n v="216"/>
    <x v="1"/>
    <s v="Newell, Miss. Madeleine"/>
    <s v="female"/>
    <n v="31"/>
    <n v="1"/>
    <n v="0"/>
    <n v="35273"/>
    <n v="113.27500000000001"/>
    <s v="D36"/>
    <x v="1"/>
    <x v="1"/>
    <b v="0"/>
    <s v="30 - 39"/>
    <s v="numeric"/>
    <x v="12"/>
  </r>
  <r>
    <n v="217"/>
    <x v="0"/>
    <s v="Honkanen, Miss. Eliina"/>
    <s v="female"/>
    <n v="27"/>
    <n v="0"/>
    <n v="0"/>
    <s v="STON/O2. 3101283"/>
    <n v="7.9249999999999998"/>
    <m/>
    <x v="0"/>
    <x v="1"/>
    <b v="0"/>
    <s v="20 - 29"/>
    <s v="STON"/>
    <x v="0"/>
  </r>
  <r>
    <n v="218"/>
    <x v="2"/>
    <s v="Jacobsohn, Mr. Sidney Samuel"/>
    <s v="male"/>
    <n v="42"/>
    <n v="1"/>
    <n v="0"/>
    <n v="243847"/>
    <n v="27"/>
    <m/>
    <x v="0"/>
    <x v="0"/>
    <b v="0"/>
    <s v="40 - 49"/>
    <s v="numeric"/>
    <x v="3"/>
  </r>
  <r>
    <n v="219"/>
    <x v="1"/>
    <s v="Bazzani, Miss. Albina"/>
    <s v="female"/>
    <n v="32"/>
    <n v="0"/>
    <n v="0"/>
    <n v="11813"/>
    <n v="76.291700000000006"/>
    <s v="D15"/>
    <x v="1"/>
    <x v="1"/>
    <b v="0"/>
    <s v="30 - 39"/>
    <s v="numeric"/>
    <x v="1"/>
  </r>
  <r>
    <n v="220"/>
    <x v="2"/>
    <s v="Harris, Mr. Walter"/>
    <s v="male"/>
    <n v="30"/>
    <n v="0"/>
    <n v="0"/>
    <s v="W/C 14208"/>
    <n v="10.5"/>
    <m/>
    <x v="0"/>
    <x v="0"/>
    <b v="0"/>
    <s v="30 - 39"/>
    <s v="W"/>
    <x v="4"/>
  </r>
  <r>
    <n v="221"/>
    <x v="0"/>
    <s v="Sunderland, Mr. Victor Francis"/>
    <s v="male"/>
    <n v="16"/>
    <n v="0"/>
    <n v="0"/>
    <s v="SOTON/OQ 392089"/>
    <n v="8.0500000000000007"/>
    <m/>
    <x v="0"/>
    <x v="1"/>
    <b v="0"/>
    <s v="10 - 19"/>
    <s v="SOTON"/>
    <x v="0"/>
  </r>
  <r>
    <n v="222"/>
    <x v="2"/>
    <s v="Bracken, Mr. James H"/>
    <s v="male"/>
    <n v="27"/>
    <n v="0"/>
    <n v="0"/>
    <n v="220367"/>
    <n v="13"/>
    <m/>
    <x v="0"/>
    <x v="0"/>
    <b v="0"/>
    <s v="20 - 29"/>
    <s v="numeric"/>
    <x v="4"/>
  </r>
  <r>
    <n v="223"/>
    <x v="0"/>
    <s v="Green, Mr. George Henry"/>
    <s v="male"/>
    <n v="51"/>
    <n v="0"/>
    <n v="0"/>
    <n v="21440"/>
    <n v="8.0500000000000007"/>
    <m/>
    <x v="0"/>
    <x v="0"/>
    <b v="0"/>
    <s v="50 - 59"/>
    <s v="numeric"/>
    <x v="0"/>
  </r>
  <r>
    <n v="224"/>
    <x v="0"/>
    <s v="Nenkoff, Mr. Christo"/>
    <s v="male"/>
    <m/>
    <n v="0"/>
    <n v="0"/>
    <n v="349234"/>
    <n v="7.8958000000000004"/>
    <m/>
    <x v="0"/>
    <x v="0"/>
    <b v="1"/>
    <s v="NA"/>
    <s v="numeric"/>
    <x v="0"/>
  </r>
  <r>
    <n v="225"/>
    <x v="1"/>
    <s v="Hoyt, Mr. Frederick Maxfield"/>
    <s v="male"/>
    <n v="38"/>
    <n v="1"/>
    <n v="0"/>
    <n v="19943"/>
    <n v="90"/>
    <s v="C93"/>
    <x v="0"/>
    <x v="1"/>
    <b v="0"/>
    <s v="30 - 39"/>
    <s v="numeric"/>
    <x v="13"/>
  </r>
  <r>
    <n v="226"/>
    <x v="0"/>
    <s v="Berglund, Mr. Karl Ivar Sven"/>
    <s v="male"/>
    <n v="22"/>
    <n v="0"/>
    <n v="0"/>
    <s v="PP 4348"/>
    <n v="9.35"/>
    <m/>
    <x v="0"/>
    <x v="0"/>
    <b v="0"/>
    <s v="20 - 29"/>
    <s v="PP"/>
    <x v="0"/>
  </r>
  <r>
    <n v="227"/>
    <x v="2"/>
    <s v="Mellors, Mr. William John"/>
    <s v="male"/>
    <n v="19"/>
    <n v="0"/>
    <n v="0"/>
    <s v="SW/PP 751"/>
    <n v="10.5"/>
    <m/>
    <x v="0"/>
    <x v="1"/>
    <b v="0"/>
    <s v="10 - 19"/>
    <s v="Others"/>
    <x v="4"/>
  </r>
  <r>
    <n v="228"/>
    <x v="0"/>
    <s v="Lovell, Mr. John Hall (&quot;Henry&quot;)"/>
    <s v="male"/>
    <n v="20.5"/>
    <n v="0"/>
    <n v="0"/>
    <s v="A/5 21173"/>
    <n v="7.25"/>
    <m/>
    <x v="0"/>
    <x v="0"/>
    <b v="0"/>
    <s v="20 - 29"/>
    <s v="A"/>
    <x v="0"/>
  </r>
  <r>
    <n v="229"/>
    <x v="2"/>
    <s v="Fahlstrom, Mr. Arne Jonas"/>
    <s v="male"/>
    <n v="18"/>
    <n v="0"/>
    <n v="0"/>
    <n v="236171"/>
    <n v="13"/>
    <m/>
    <x v="0"/>
    <x v="0"/>
    <b v="0"/>
    <s v="10 - 19"/>
    <s v="numeric"/>
    <x v="4"/>
  </r>
  <r>
    <n v="230"/>
    <x v="0"/>
    <s v="Lefebre, Miss. Mathilde"/>
    <s v="female"/>
    <m/>
    <n v="3"/>
    <n v="1"/>
    <n v="4133"/>
    <n v="25.466699999999999"/>
    <m/>
    <x v="0"/>
    <x v="0"/>
    <b v="1"/>
    <s v="NA"/>
    <s v="numeric"/>
    <x v="3"/>
  </r>
  <r>
    <n v="231"/>
    <x v="1"/>
    <s v="Harris, Mrs. Henry Birkhardt (Irene Wallach)"/>
    <s v="female"/>
    <n v="35"/>
    <n v="1"/>
    <n v="0"/>
    <n v="36973"/>
    <n v="83.474999999999994"/>
    <s v="C83"/>
    <x v="0"/>
    <x v="1"/>
    <b v="0"/>
    <s v="30 - 39"/>
    <s v="numeric"/>
    <x v="8"/>
  </r>
  <r>
    <n v="232"/>
    <x v="0"/>
    <s v="Larsson, Mr. Bengt Edvin"/>
    <s v="male"/>
    <n v="29"/>
    <n v="0"/>
    <n v="0"/>
    <n v="347067"/>
    <n v="7.7750000000000004"/>
    <m/>
    <x v="0"/>
    <x v="0"/>
    <b v="0"/>
    <s v="20 - 29"/>
    <s v="numeric"/>
    <x v="0"/>
  </r>
  <r>
    <n v="233"/>
    <x v="2"/>
    <s v="Sjostedt, Mr. Ernst Adolf"/>
    <s v="male"/>
    <n v="59"/>
    <n v="0"/>
    <n v="0"/>
    <n v="237442"/>
    <n v="13.5"/>
    <m/>
    <x v="0"/>
    <x v="0"/>
    <b v="0"/>
    <s v="50 - 59"/>
    <s v="numeric"/>
    <x v="4"/>
  </r>
  <r>
    <n v="234"/>
    <x v="0"/>
    <s v="Asplund, Miss. Lillian Gertrud"/>
    <s v="female"/>
    <n v="5"/>
    <n v="4"/>
    <n v="2"/>
    <n v="347077"/>
    <n v="31.387499999999999"/>
    <m/>
    <x v="0"/>
    <x v="1"/>
    <b v="0"/>
    <s v="0 - 9"/>
    <s v="numeric"/>
    <x v="5"/>
  </r>
  <r>
    <n v="235"/>
    <x v="2"/>
    <s v="Leyson, Mr. Robert William Norman"/>
    <s v="male"/>
    <n v="24"/>
    <n v="0"/>
    <n v="0"/>
    <s v="C.A. 29566"/>
    <n v="10.5"/>
    <m/>
    <x v="0"/>
    <x v="0"/>
    <b v="0"/>
    <s v="20 - 29"/>
    <s v="CA"/>
    <x v="4"/>
  </r>
  <r>
    <n v="236"/>
    <x v="0"/>
    <s v="Harknett, Miss. Alice Phoebe"/>
    <s v="female"/>
    <m/>
    <n v="0"/>
    <n v="0"/>
    <s v="W./C. 6609"/>
    <n v="7.55"/>
    <m/>
    <x v="0"/>
    <x v="0"/>
    <b v="1"/>
    <s v="NA"/>
    <s v="W"/>
    <x v="0"/>
  </r>
  <r>
    <n v="237"/>
    <x v="2"/>
    <s v="Hold, Mr. Stephen"/>
    <s v="male"/>
    <n v="44"/>
    <n v="1"/>
    <n v="0"/>
    <n v="26707"/>
    <n v="26"/>
    <m/>
    <x v="0"/>
    <x v="0"/>
    <b v="0"/>
    <s v="40 - 49"/>
    <s v="numeric"/>
    <x v="3"/>
  </r>
  <r>
    <n v="238"/>
    <x v="2"/>
    <s v="Collyer, Miss. Marjorie &quot;Lottie&quot;"/>
    <s v="female"/>
    <n v="8"/>
    <n v="0"/>
    <n v="2"/>
    <s v="C.A. 31921"/>
    <n v="26.25"/>
    <m/>
    <x v="0"/>
    <x v="1"/>
    <b v="0"/>
    <s v="0 - 9"/>
    <s v="CA"/>
    <x v="3"/>
  </r>
  <r>
    <n v="239"/>
    <x v="2"/>
    <s v="Pengelly, Mr. Frederick William"/>
    <s v="male"/>
    <n v="19"/>
    <n v="0"/>
    <n v="0"/>
    <n v="28665"/>
    <n v="10.5"/>
    <m/>
    <x v="0"/>
    <x v="0"/>
    <b v="0"/>
    <s v="10 - 19"/>
    <s v="numeric"/>
    <x v="4"/>
  </r>
  <r>
    <n v="240"/>
    <x v="2"/>
    <s v="Hunt, Mr. George Henry"/>
    <s v="male"/>
    <n v="33"/>
    <n v="0"/>
    <n v="0"/>
    <s v="SCO/W 1585"/>
    <n v="12.275"/>
    <m/>
    <x v="0"/>
    <x v="0"/>
    <b v="0"/>
    <s v="30 - 39"/>
    <s v="SC"/>
    <x v="4"/>
  </r>
  <r>
    <n v="241"/>
    <x v="0"/>
    <s v="Zabour, Miss. Thamine"/>
    <s v="female"/>
    <m/>
    <n v="1"/>
    <n v="0"/>
    <n v="2665"/>
    <n v="14.4542"/>
    <m/>
    <x v="1"/>
    <x v="0"/>
    <b v="1"/>
    <s v="NA"/>
    <s v="numeric"/>
    <x v="4"/>
  </r>
  <r>
    <n v="242"/>
    <x v="0"/>
    <s v="Murphy, Miss. Katherine &quot;Kate&quot;"/>
    <s v="female"/>
    <m/>
    <n v="1"/>
    <n v="0"/>
    <n v="367230"/>
    <n v="15.5"/>
    <m/>
    <x v="2"/>
    <x v="1"/>
    <b v="1"/>
    <s v="NA"/>
    <s v="numeric"/>
    <x v="4"/>
  </r>
  <r>
    <n v="243"/>
    <x v="2"/>
    <s v="Coleridge, Mr. Reginald Charles"/>
    <s v="male"/>
    <n v="29"/>
    <n v="0"/>
    <n v="0"/>
    <s v="W./C. 14263"/>
    <n v="10.5"/>
    <m/>
    <x v="0"/>
    <x v="0"/>
    <b v="0"/>
    <s v="20 - 29"/>
    <s v="W"/>
    <x v="4"/>
  </r>
  <r>
    <n v="244"/>
    <x v="0"/>
    <s v="Maenpaa, Mr. Matti Alexanteri"/>
    <s v="male"/>
    <n v="22"/>
    <n v="0"/>
    <n v="0"/>
    <s v="STON/O 2. 3101275"/>
    <n v="7.125"/>
    <m/>
    <x v="0"/>
    <x v="0"/>
    <b v="0"/>
    <s v="20 - 29"/>
    <s v="STON"/>
    <x v="0"/>
  </r>
  <r>
    <n v="245"/>
    <x v="0"/>
    <s v="Attalah, Mr. Sleiman"/>
    <s v="male"/>
    <n v="30"/>
    <n v="0"/>
    <n v="0"/>
    <n v="2694"/>
    <n v="7.2249999999999996"/>
    <m/>
    <x v="1"/>
    <x v="0"/>
    <b v="0"/>
    <s v="30 - 39"/>
    <s v="numeric"/>
    <x v="0"/>
  </r>
  <r>
    <n v="246"/>
    <x v="1"/>
    <s v="Minahan, Dr. William Edward"/>
    <s v="male"/>
    <n v="44"/>
    <n v="2"/>
    <n v="0"/>
    <n v="19928"/>
    <n v="90"/>
    <s v="C78"/>
    <x v="2"/>
    <x v="0"/>
    <b v="0"/>
    <s v="40 - 49"/>
    <s v="numeric"/>
    <x v="13"/>
  </r>
  <r>
    <n v="247"/>
    <x v="0"/>
    <s v="Lindahl, Miss. Agda Thorilda Viktoria"/>
    <s v="female"/>
    <n v="25"/>
    <n v="0"/>
    <n v="0"/>
    <n v="347071"/>
    <n v="7.7750000000000004"/>
    <m/>
    <x v="0"/>
    <x v="0"/>
    <b v="0"/>
    <s v="20 - 29"/>
    <s v="numeric"/>
    <x v="0"/>
  </r>
  <r>
    <n v="248"/>
    <x v="2"/>
    <s v="Hamalainen, Mrs. William (Anna)"/>
    <s v="female"/>
    <n v="24"/>
    <n v="0"/>
    <n v="2"/>
    <n v="250649"/>
    <n v="14.5"/>
    <m/>
    <x v="0"/>
    <x v="1"/>
    <b v="0"/>
    <s v="20 - 29"/>
    <s v="numeric"/>
    <x v="4"/>
  </r>
  <r>
    <n v="249"/>
    <x v="1"/>
    <s v="Beckwith, Mr. Richard Leonard"/>
    <s v="male"/>
    <n v="37"/>
    <n v="1"/>
    <n v="1"/>
    <n v="11751"/>
    <n v="52.554200000000002"/>
    <s v="D35"/>
    <x v="0"/>
    <x v="1"/>
    <b v="0"/>
    <s v="30 - 39"/>
    <s v="numeric"/>
    <x v="2"/>
  </r>
  <r>
    <n v="250"/>
    <x v="2"/>
    <s v="Carter, Rev. Ernest Courtenay"/>
    <s v="male"/>
    <n v="54"/>
    <n v="1"/>
    <n v="0"/>
    <n v="244252"/>
    <n v="26"/>
    <m/>
    <x v="0"/>
    <x v="0"/>
    <b v="0"/>
    <s v="50 - 59"/>
    <s v="numeric"/>
    <x v="3"/>
  </r>
  <r>
    <n v="251"/>
    <x v="0"/>
    <s v="Reed, Mr. James George"/>
    <s v="male"/>
    <m/>
    <n v="0"/>
    <n v="0"/>
    <n v="362316"/>
    <n v="7.25"/>
    <m/>
    <x v="0"/>
    <x v="0"/>
    <b v="1"/>
    <s v="NA"/>
    <s v="numeric"/>
    <x v="0"/>
  </r>
  <r>
    <n v="252"/>
    <x v="0"/>
    <s v="Strom, Mrs. Wilhelm (Elna Matilda Persson)"/>
    <s v="female"/>
    <n v="29"/>
    <n v="1"/>
    <n v="1"/>
    <n v="347054"/>
    <n v="10.4625"/>
    <s v="G6"/>
    <x v="0"/>
    <x v="0"/>
    <b v="0"/>
    <s v="20 - 29"/>
    <s v="numeric"/>
    <x v="4"/>
  </r>
  <r>
    <n v="253"/>
    <x v="1"/>
    <s v="Stead, Mr. William Thomas"/>
    <s v="male"/>
    <n v="62"/>
    <n v="0"/>
    <n v="0"/>
    <n v="113514"/>
    <n v="26.55"/>
    <s v="C87"/>
    <x v="0"/>
    <x v="0"/>
    <b v="0"/>
    <s v="60 - 69"/>
    <s v="numeric"/>
    <x v="3"/>
  </r>
  <r>
    <n v="254"/>
    <x v="0"/>
    <s v="Lobb, Mr. William Arthur"/>
    <s v="male"/>
    <n v="30"/>
    <n v="1"/>
    <n v="0"/>
    <s v="A/5. 3336"/>
    <n v="16.100000000000001"/>
    <m/>
    <x v="0"/>
    <x v="0"/>
    <b v="0"/>
    <s v="30 - 39"/>
    <s v="A"/>
    <x v="4"/>
  </r>
  <r>
    <n v="255"/>
    <x v="0"/>
    <s v="Rosblom, Mrs. Viktor (Helena Wilhelmina)"/>
    <s v="female"/>
    <n v="41"/>
    <n v="0"/>
    <n v="2"/>
    <n v="370129"/>
    <n v="20.212499999999999"/>
    <m/>
    <x v="0"/>
    <x v="0"/>
    <b v="0"/>
    <s v="40 - 49"/>
    <s v="numeric"/>
    <x v="3"/>
  </r>
  <r>
    <n v="256"/>
    <x v="0"/>
    <s v="Touma, Mrs. Darwis (Hanne Youssef Razi)"/>
    <s v="female"/>
    <n v="29"/>
    <n v="0"/>
    <n v="2"/>
    <n v="2650"/>
    <n v="15.245799999999999"/>
    <m/>
    <x v="1"/>
    <x v="1"/>
    <b v="0"/>
    <s v="20 - 29"/>
    <s v="numeric"/>
    <x v="4"/>
  </r>
  <r>
    <n v="257"/>
    <x v="1"/>
    <s v="Thorne, Mrs. Gertrude Maybelle"/>
    <s v="female"/>
    <m/>
    <n v="0"/>
    <n v="0"/>
    <s v="PC 17585"/>
    <n v="79.2"/>
    <m/>
    <x v="1"/>
    <x v="1"/>
    <b v="1"/>
    <s v="NA"/>
    <s v="PC"/>
    <x v="1"/>
  </r>
  <r>
    <n v="258"/>
    <x v="1"/>
    <s v="Cherry, Miss. Gladys"/>
    <s v="female"/>
    <n v="30"/>
    <n v="0"/>
    <n v="0"/>
    <n v="110152"/>
    <n v="86.5"/>
    <s v="B77"/>
    <x v="0"/>
    <x v="1"/>
    <b v="0"/>
    <s v="30 - 39"/>
    <s v="numeric"/>
    <x v="8"/>
  </r>
  <r>
    <n v="259"/>
    <x v="1"/>
    <s v="Ward, Miss. Anna"/>
    <s v="female"/>
    <n v="35"/>
    <n v="0"/>
    <n v="0"/>
    <s v="PC 17755"/>
    <n v="512.32920000000001"/>
    <m/>
    <x v="1"/>
    <x v="1"/>
    <b v="0"/>
    <s v="30 - 39"/>
    <s v="PC"/>
    <x v="6"/>
  </r>
  <r>
    <n v="260"/>
    <x v="2"/>
    <s v="Parrish, Mrs. (Lutie Davis)"/>
    <s v="female"/>
    <n v="50"/>
    <n v="0"/>
    <n v="1"/>
    <n v="230433"/>
    <n v="26"/>
    <m/>
    <x v="0"/>
    <x v="1"/>
    <b v="0"/>
    <s v="50 - 59"/>
    <s v="numeric"/>
    <x v="3"/>
  </r>
  <r>
    <n v="261"/>
    <x v="0"/>
    <s v="Smith, Mr. Thomas"/>
    <s v="male"/>
    <m/>
    <n v="0"/>
    <n v="0"/>
    <n v="384461"/>
    <n v="7.75"/>
    <m/>
    <x v="2"/>
    <x v="0"/>
    <b v="1"/>
    <s v="NA"/>
    <s v="numeric"/>
    <x v="0"/>
  </r>
  <r>
    <n v="262"/>
    <x v="0"/>
    <s v="Asplund, Master. Edvin Rojj Felix"/>
    <s v="male"/>
    <n v="3"/>
    <n v="4"/>
    <n v="2"/>
    <n v="347077"/>
    <n v="31.387499999999999"/>
    <m/>
    <x v="0"/>
    <x v="1"/>
    <b v="0"/>
    <s v="0 - 9"/>
    <s v="numeric"/>
    <x v="5"/>
  </r>
  <r>
    <n v="263"/>
    <x v="1"/>
    <s v="Taussig, Mr. Emil"/>
    <s v="male"/>
    <n v="52"/>
    <n v="1"/>
    <n v="1"/>
    <n v="110413"/>
    <n v="79.650000000000006"/>
    <s v="E67"/>
    <x v="0"/>
    <x v="0"/>
    <b v="0"/>
    <s v="50 - 59"/>
    <s v="numeric"/>
    <x v="1"/>
  </r>
  <r>
    <n v="264"/>
    <x v="1"/>
    <s v="Harrison, Mr. William"/>
    <s v="male"/>
    <n v="40"/>
    <n v="0"/>
    <n v="0"/>
    <n v="112059"/>
    <n v="0"/>
    <s v="B94"/>
    <x v="0"/>
    <x v="0"/>
    <b v="0"/>
    <s v="40 - 49"/>
    <s v="numeric"/>
    <x v="0"/>
  </r>
  <r>
    <n v="265"/>
    <x v="0"/>
    <s v="Henry, Miss. Delia"/>
    <s v="female"/>
    <m/>
    <n v="0"/>
    <n v="0"/>
    <n v="382649"/>
    <n v="7.75"/>
    <m/>
    <x v="2"/>
    <x v="0"/>
    <b v="1"/>
    <s v="NA"/>
    <s v="numeric"/>
    <x v="0"/>
  </r>
  <r>
    <n v="266"/>
    <x v="2"/>
    <s v="Reeves, Mr. David"/>
    <s v="male"/>
    <n v="36"/>
    <n v="0"/>
    <n v="0"/>
    <s v="C.A. 17248"/>
    <n v="10.5"/>
    <m/>
    <x v="0"/>
    <x v="0"/>
    <b v="0"/>
    <s v="30 - 39"/>
    <s v="CA"/>
    <x v="4"/>
  </r>
  <r>
    <n v="267"/>
    <x v="0"/>
    <s v="Panula, Mr. Ernesti Arvid"/>
    <s v="male"/>
    <n v="16"/>
    <n v="4"/>
    <n v="1"/>
    <n v="3101295"/>
    <n v="39.6875"/>
    <m/>
    <x v="0"/>
    <x v="0"/>
    <b v="0"/>
    <s v="10 - 19"/>
    <s v="numeric"/>
    <x v="5"/>
  </r>
  <r>
    <n v="268"/>
    <x v="0"/>
    <s v="Persson, Mr. Ernst Ulrik"/>
    <s v="male"/>
    <n v="25"/>
    <n v="1"/>
    <n v="0"/>
    <n v="347083"/>
    <n v="7.7750000000000004"/>
    <m/>
    <x v="0"/>
    <x v="1"/>
    <b v="0"/>
    <s v="20 - 29"/>
    <s v="numeric"/>
    <x v="0"/>
  </r>
  <r>
    <n v="269"/>
    <x v="1"/>
    <s v="Graham, Mrs. William Thompson (Edith Junkins)"/>
    <s v="female"/>
    <n v="58"/>
    <n v="0"/>
    <n v="1"/>
    <s v="PC 17582"/>
    <n v="153.46250000000001"/>
    <s v="C125"/>
    <x v="0"/>
    <x v="1"/>
    <b v="0"/>
    <s v="50 - 59"/>
    <s v="PC"/>
    <x v="14"/>
  </r>
  <r>
    <n v="270"/>
    <x v="1"/>
    <s v="Bissette, Miss. Amelia"/>
    <s v="female"/>
    <n v="35"/>
    <n v="0"/>
    <n v="0"/>
    <s v="PC 17760"/>
    <n v="135.63329999999999"/>
    <s v="C99"/>
    <x v="0"/>
    <x v="1"/>
    <b v="0"/>
    <s v="30 - 39"/>
    <s v="PC"/>
    <x v="7"/>
  </r>
  <r>
    <n v="271"/>
    <x v="1"/>
    <s v="Cairns, Mr. Alexander"/>
    <s v="male"/>
    <m/>
    <n v="0"/>
    <n v="0"/>
    <n v="113798"/>
    <n v="31"/>
    <m/>
    <x v="0"/>
    <x v="0"/>
    <b v="1"/>
    <s v="NA"/>
    <s v="numeric"/>
    <x v="5"/>
  </r>
  <r>
    <n v="272"/>
    <x v="0"/>
    <s v="Tornquist, Mr. William Henry"/>
    <s v="male"/>
    <n v="25"/>
    <n v="0"/>
    <n v="0"/>
    <s v="LINE"/>
    <n v="0"/>
    <m/>
    <x v="0"/>
    <x v="1"/>
    <b v="0"/>
    <s v="20 - 29"/>
    <s v="Others"/>
    <x v="0"/>
  </r>
  <r>
    <n v="273"/>
    <x v="2"/>
    <s v="Mellinger, Mrs. (Elizabeth Anne Maidment)"/>
    <s v="female"/>
    <n v="41"/>
    <n v="0"/>
    <n v="1"/>
    <n v="250644"/>
    <n v="19.5"/>
    <m/>
    <x v="0"/>
    <x v="1"/>
    <b v="0"/>
    <s v="40 - 49"/>
    <s v="numeric"/>
    <x v="4"/>
  </r>
  <r>
    <n v="274"/>
    <x v="1"/>
    <s v="Natsch, Mr. Charles H"/>
    <s v="male"/>
    <n v="37"/>
    <n v="0"/>
    <n v="1"/>
    <s v="PC 17596"/>
    <n v="29.7"/>
    <s v="C118"/>
    <x v="1"/>
    <x v="0"/>
    <b v="0"/>
    <s v="30 - 39"/>
    <s v="PC"/>
    <x v="3"/>
  </r>
  <r>
    <n v="275"/>
    <x v="0"/>
    <s v="Healy, Miss. Hanora &quot;Nora&quot;"/>
    <s v="female"/>
    <m/>
    <n v="0"/>
    <n v="0"/>
    <n v="370375"/>
    <n v="7.75"/>
    <m/>
    <x v="2"/>
    <x v="1"/>
    <b v="1"/>
    <s v="NA"/>
    <s v="numeric"/>
    <x v="0"/>
  </r>
  <r>
    <n v="276"/>
    <x v="1"/>
    <s v="Andrews, Miss. Kornelia Theodosia"/>
    <s v="female"/>
    <n v="63"/>
    <n v="1"/>
    <n v="0"/>
    <n v="13502"/>
    <n v="77.958299999999994"/>
    <s v="D7"/>
    <x v="0"/>
    <x v="1"/>
    <b v="0"/>
    <s v="60 - 69"/>
    <s v="numeric"/>
    <x v="1"/>
  </r>
  <r>
    <n v="277"/>
    <x v="0"/>
    <s v="Lindblom, Miss. Augusta Charlotta"/>
    <s v="female"/>
    <n v="45"/>
    <n v="0"/>
    <n v="0"/>
    <n v="347073"/>
    <n v="7.75"/>
    <m/>
    <x v="0"/>
    <x v="0"/>
    <b v="0"/>
    <s v="40 - 49"/>
    <s v="numeric"/>
    <x v="0"/>
  </r>
  <r>
    <n v="278"/>
    <x v="2"/>
    <s v="Parkes, Mr. Francis &quot;Frank&quot;"/>
    <s v="male"/>
    <m/>
    <n v="0"/>
    <n v="0"/>
    <n v="239853"/>
    <n v="0"/>
    <m/>
    <x v="0"/>
    <x v="0"/>
    <b v="1"/>
    <s v="NA"/>
    <s v="numeric"/>
    <x v="0"/>
  </r>
  <r>
    <n v="279"/>
    <x v="0"/>
    <s v="Rice, Master. Eric"/>
    <s v="male"/>
    <n v="7"/>
    <n v="4"/>
    <n v="1"/>
    <n v="382652"/>
    <n v="29.125"/>
    <m/>
    <x v="2"/>
    <x v="0"/>
    <b v="0"/>
    <s v="0 - 9"/>
    <s v="numeric"/>
    <x v="3"/>
  </r>
  <r>
    <n v="280"/>
    <x v="0"/>
    <s v="Abbott, Mrs. Stanton (Rosa Hunt)"/>
    <s v="female"/>
    <n v="35"/>
    <n v="1"/>
    <n v="1"/>
    <s v="C.A. 2673"/>
    <n v="20.25"/>
    <m/>
    <x v="0"/>
    <x v="1"/>
    <b v="0"/>
    <s v="30 - 39"/>
    <s v="CA"/>
    <x v="3"/>
  </r>
  <r>
    <n v="281"/>
    <x v="0"/>
    <s v="Duane, Mr. Frank"/>
    <s v="male"/>
    <n v="65"/>
    <n v="0"/>
    <n v="0"/>
    <n v="336439"/>
    <n v="7.75"/>
    <m/>
    <x v="2"/>
    <x v="0"/>
    <b v="0"/>
    <s v="60 - 69"/>
    <s v="numeric"/>
    <x v="0"/>
  </r>
  <r>
    <n v="282"/>
    <x v="0"/>
    <s v="Olsson, Mr. Nils Johan Goransson"/>
    <s v="male"/>
    <n v="28"/>
    <n v="0"/>
    <n v="0"/>
    <n v="347464"/>
    <n v="7.8541999999999996"/>
    <m/>
    <x v="0"/>
    <x v="0"/>
    <b v="0"/>
    <s v="20 - 29"/>
    <s v="numeric"/>
    <x v="0"/>
  </r>
  <r>
    <n v="283"/>
    <x v="0"/>
    <s v="de Pelsmaeker, Mr. Alfons"/>
    <s v="male"/>
    <n v="16"/>
    <n v="0"/>
    <n v="0"/>
    <n v="345778"/>
    <n v="9.5"/>
    <m/>
    <x v="0"/>
    <x v="0"/>
    <b v="0"/>
    <s v="10 - 19"/>
    <s v="numeric"/>
    <x v="0"/>
  </r>
  <r>
    <n v="284"/>
    <x v="0"/>
    <s v="Dorking, Mr. Edward Arthur"/>
    <s v="male"/>
    <n v="19"/>
    <n v="0"/>
    <n v="0"/>
    <s v="A/5. 10482"/>
    <n v="8.0500000000000007"/>
    <m/>
    <x v="0"/>
    <x v="1"/>
    <b v="0"/>
    <s v="10 - 19"/>
    <s v="A"/>
    <x v="0"/>
  </r>
  <r>
    <n v="285"/>
    <x v="1"/>
    <s v="Smith, Mr. Richard William"/>
    <s v="male"/>
    <m/>
    <n v="0"/>
    <n v="0"/>
    <n v="113056"/>
    <n v="26"/>
    <s v="A19"/>
    <x v="0"/>
    <x v="0"/>
    <b v="1"/>
    <s v="NA"/>
    <s v="numeric"/>
    <x v="3"/>
  </r>
  <r>
    <n v="286"/>
    <x v="0"/>
    <s v="Stankovic, Mr. Ivan"/>
    <s v="male"/>
    <n v="33"/>
    <n v="0"/>
    <n v="0"/>
    <n v="349239"/>
    <n v="8.6624999999999996"/>
    <m/>
    <x v="1"/>
    <x v="0"/>
    <b v="0"/>
    <s v="30 - 39"/>
    <s v="numeric"/>
    <x v="0"/>
  </r>
  <r>
    <n v="287"/>
    <x v="0"/>
    <s v="de Mulder, Mr. Theodore"/>
    <s v="male"/>
    <n v="30"/>
    <n v="0"/>
    <n v="0"/>
    <n v="345774"/>
    <n v="9.5"/>
    <m/>
    <x v="0"/>
    <x v="1"/>
    <b v="0"/>
    <s v="30 - 39"/>
    <s v="numeric"/>
    <x v="0"/>
  </r>
  <r>
    <n v="288"/>
    <x v="0"/>
    <s v="Naidenoff, Mr. Penko"/>
    <s v="male"/>
    <n v="22"/>
    <n v="0"/>
    <n v="0"/>
    <n v="349206"/>
    <n v="7.8958000000000004"/>
    <m/>
    <x v="0"/>
    <x v="0"/>
    <b v="0"/>
    <s v="20 - 29"/>
    <s v="numeric"/>
    <x v="0"/>
  </r>
  <r>
    <n v="289"/>
    <x v="2"/>
    <s v="Hosono, Mr. Masabumi"/>
    <s v="male"/>
    <n v="42"/>
    <n v="0"/>
    <n v="0"/>
    <n v="237798"/>
    <n v="13"/>
    <m/>
    <x v="0"/>
    <x v="1"/>
    <b v="0"/>
    <s v="40 - 49"/>
    <s v="numeric"/>
    <x v="4"/>
  </r>
  <r>
    <n v="290"/>
    <x v="0"/>
    <s v="Connolly, Miss. Kate"/>
    <s v="female"/>
    <n v="22"/>
    <n v="0"/>
    <n v="0"/>
    <n v="370373"/>
    <n v="7.75"/>
    <m/>
    <x v="2"/>
    <x v="1"/>
    <b v="0"/>
    <s v="20 - 29"/>
    <s v="numeric"/>
    <x v="0"/>
  </r>
  <r>
    <n v="291"/>
    <x v="1"/>
    <s v="Barber, Miss. Ellen &quot;Nellie&quot;"/>
    <s v="female"/>
    <n v="26"/>
    <n v="0"/>
    <n v="0"/>
    <n v="19877"/>
    <n v="78.849999999999994"/>
    <m/>
    <x v="0"/>
    <x v="1"/>
    <b v="0"/>
    <s v="20 - 29"/>
    <s v="numeric"/>
    <x v="1"/>
  </r>
  <r>
    <n v="292"/>
    <x v="1"/>
    <s v="Bishop, Mrs. Dickinson H (Helen Walton)"/>
    <s v="female"/>
    <n v="19"/>
    <n v="1"/>
    <n v="0"/>
    <n v="11967"/>
    <n v="91.0792"/>
    <s v="B49"/>
    <x v="1"/>
    <x v="1"/>
    <b v="0"/>
    <s v="10 - 19"/>
    <s v="numeric"/>
    <x v="13"/>
  </r>
  <r>
    <n v="293"/>
    <x v="2"/>
    <s v="Levy, Mr. Rene Jacques"/>
    <s v="male"/>
    <n v="36"/>
    <n v="0"/>
    <n v="0"/>
    <s v="SC/Paris 2163"/>
    <n v="12.875"/>
    <s v="D"/>
    <x v="1"/>
    <x v="0"/>
    <b v="0"/>
    <s v="30 - 39"/>
    <s v="SC"/>
    <x v="4"/>
  </r>
  <r>
    <n v="294"/>
    <x v="0"/>
    <s v="Haas, Miss. Aloisia"/>
    <s v="female"/>
    <n v="24"/>
    <n v="0"/>
    <n v="0"/>
    <n v="349236"/>
    <n v="8.85"/>
    <m/>
    <x v="0"/>
    <x v="0"/>
    <b v="0"/>
    <s v="20 - 29"/>
    <s v="numeric"/>
    <x v="0"/>
  </r>
  <r>
    <n v="295"/>
    <x v="0"/>
    <s v="Mineff, Mr. Ivan"/>
    <s v="male"/>
    <n v="24"/>
    <n v="0"/>
    <n v="0"/>
    <n v="349233"/>
    <n v="7.8958000000000004"/>
    <m/>
    <x v="0"/>
    <x v="0"/>
    <b v="0"/>
    <s v="20 - 29"/>
    <s v="numeric"/>
    <x v="0"/>
  </r>
  <r>
    <n v="296"/>
    <x v="1"/>
    <s v="Lewy, Mr. Ervin G"/>
    <s v="male"/>
    <m/>
    <n v="0"/>
    <n v="0"/>
    <s v="PC 17612"/>
    <n v="27.720800000000001"/>
    <m/>
    <x v="1"/>
    <x v="0"/>
    <b v="1"/>
    <s v="NA"/>
    <s v="PC"/>
    <x v="3"/>
  </r>
  <r>
    <n v="297"/>
    <x v="0"/>
    <s v="Hanna, Mr. Mansour"/>
    <s v="male"/>
    <n v="23.5"/>
    <n v="0"/>
    <n v="0"/>
    <n v="2693"/>
    <n v="7.2291999999999996"/>
    <m/>
    <x v="1"/>
    <x v="0"/>
    <b v="0"/>
    <s v="20 - 29"/>
    <s v="numeric"/>
    <x v="0"/>
  </r>
  <r>
    <n v="298"/>
    <x v="1"/>
    <s v="Allison, Miss. Helen Loraine"/>
    <s v="female"/>
    <n v="2"/>
    <n v="1"/>
    <n v="2"/>
    <n v="113781"/>
    <n v="151.55000000000001"/>
    <s v="C22 C26"/>
    <x v="0"/>
    <x v="0"/>
    <b v="0"/>
    <s v="0 - 9"/>
    <s v="numeric"/>
    <x v="14"/>
  </r>
  <r>
    <n v="299"/>
    <x v="1"/>
    <s v="Saalfeld, Mr. Adolphe"/>
    <s v="male"/>
    <m/>
    <n v="0"/>
    <n v="0"/>
    <n v="19988"/>
    <n v="30.5"/>
    <s v="C106"/>
    <x v="0"/>
    <x v="1"/>
    <b v="1"/>
    <s v="NA"/>
    <s v="numeric"/>
    <x v="5"/>
  </r>
  <r>
    <n v="300"/>
    <x v="1"/>
    <s v="Baxter, Mrs. James (Helene DeLaudeniere Chaput)"/>
    <s v="female"/>
    <n v="50"/>
    <n v="0"/>
    <n v="1"/>
    <s v="PC 17558"/>
    <n v="247.52080000000001"/>
    <s v="B58 B60"/>
    <x v="1"/>
    <x v="1"/>
    <b v="0"/>
    <s v="50 - 59"/>
    <s v="PC"/>
    <x v="11"/>
  </r>
  <r>
    <n v="301"/>
    <x v="0"/>
    <s v="Kelly, Miss. Anna Katherine &quot;Annie Kate&quot;"/>
    <s v="female"/>
    <m/>
    <n v="0"/>
    <n v="0"/>
    <n v="9234"/>
    <n v="7.75"/>
    <m/>
    <x v="2"/>
    <x v="1"/>
    <b v="1"/>
    <s v="NA"/>
    <s v="numeric"/>
    <x v="0"/>
  </r>
  <r>
    <n v="302"/>
    <x v="0"/>
    <s v="McCoy, Mr. Bernard"/>
    <s v="male"/>
    <m/>
    <n v="2"/>
    <n v="0"/>
    <n v="367226"/>
    <n v="23.25"/>
    <m/>
    <x v="2"/>
    <x v="1"/>
    <b v="1"/>
    <s v="NA"/>
    <s v="numeric"/>
    <x v="3"/>
  </r>
  <r>
    <n v="303"/>
    <x v="0"/>
    <s v="Johnson, Mr. William Cahoone Jr"/>
    <s v="male"/>
    <n v="19"/>
    <n v="0"/>
    <n v="0"/>
    <s v="LINE"/>
    <n v="0"/>
    <m/>
    <x v="0"/>
    <x v="0"/>
    <b v="0"/>
    <s v="10 - 19"/>
    <s v="Others"/>
    <x v="0"/>
  </r>
  <r>
    <n v="304"/>
    <x v="2"/>
    <s v="Keane, Miss. Nora A"/>
    <s v="female"/>
    <m/>
    <n v="0"/>
    <n v="0"/>
    <n v="226593"/>
    <n v="12.35"/>
    <s v="E101"/>
    <x v="2"/>
    <x v="1"/>
    <b v="1"/>
    <s v="NA"/>
    <s v="numeric"/>
    <x v="4"/>
  </r>
  <r>
    <n v="305"/>
    <x v="0"/>
    <s v="Williams, Mr. Howard Hugh &quot;Harry&quot;"/>
    <s v="male"/>
    <m/>
    <n v="0"/>
    <n v="0"/>
    <s v="A/5 2466"/>
    <n v="8.0500000000000007"/>
    <m/>
    <x v="0"/>
    <x v="0"/>
    <b v="1"/>
    <s v="NA"/>
    <s v="A"/>
    <x v="0"/>
  </r>
  <r>
    <n v="306"/>
    <x v="1"/>
    <s v="Allison, Master. Hudson Trevor"/>
    <s v="male"/>
    <n v="0.92"/>
    <n v="1"/>
    <n v="2"/>
    <n v="113781"/>
    <n v="151.55000000000001"/>
    <s v="C22 C26"/>
    <x v="0"/>
    <x v="1"/>
    <b v="0"/>
    <s v="0 - 9"/>
    <s v="numeric"/>
    <x v="14"/>
  </r>
  <r>
    <n v="307"/>
    <x v="1"/>
    <s v="Fleming, Miss. Margaret"/>
    <s v="female"/>
    <m/>
    <n v="0"/>
    <n v="0"/>
    <n v="17421"/>
    <n v="110.88330000000001"/>
    <m/>
    <x v="1"/>
    <x v="1"/>
    <b v="1"/>
    <s v="NA"/>
    <s v="numeric"/>
    <x v="12"/>
  </r>
  <r>
    <n v="308"/>
    <x v="1"/>
    <s v="Penasco y Castellana, Mrs. Victor de Satode (Maria Josefa Perez de Soto y Vallejo)"/>
    <s v="female"/>
    <n v="17"/>
    <n v="1"/>
    <n v="0"/>
    <s v="PC 17758"/>
    <n v="108.9"/>
    <s v="C65"/>
    <x v="1"/>
    <x v="1"/>
    <b v="0"/>
    <s v="10 - 19"/>
    <s v="PC"/>
    <x v="15"/>
  </r>
  <r>
    <n v="309"/>
    <x v="2"/>
    <s v="Abelson, Mr. Samuel"/>
    <s v="male"/>
    <n v="30"/>
    <n v="1"/>
    <n v="0"/>
    <s v="P/PP 3381"/>
    <n v="24"/>
    <m/>
    <x v="1"/>
    <x v="0"/>
    <b v="0"/>
    <s v="30 - 39"/>
    <s v="PP"/>
    <x v="3"/>
  </r>
  <r>
    <n v="310"/>
    <x v="1"/>
    <s v="Francatelli, Miss. Laura Mabel"/>
    <s v="female"/>
    <n v="30"/>
    <n v="0"/>
    <n v="0"/>
    <s v="PC 17485"/>
    <n v="56.929200000000002"/>
    <s v="E36"/>
    <x v="1"/>
    <x v="1"/>
    <b v="0"/>
    <s v="30 - 39"/>
    <s v="PC"/>
    <x v="2"/>
  </r>
  <r>
    <n v="311"/>
    <x v="1"/>
    <s v="Hays, Miss. Margaret Bechstein"/>
    <s v="female"/>
    <n v="24"/>
    <n v="0"/>
    <n v="0"/>
    <n v="11767"/>
    <n v="83.158299999999997"/>
    <s v="C54"/>
    <x v="1"/>
    <x v="1"/>
    <b v="0"/>
    <s v="20 - 29"/>
    <s v="numeric"/>
    <x v="8"/>
  </r>
  <r>
    <n v="312"/>
    <x v="1"/>
    <s v="Ryerson, Miss. Emily Borie"/>
    <s v="female"/>
    <n v="18"/>
    <n v="2"/>
    <n v="2"/>
    <s v="PC 17608"/>
    <n v="262.375"/>
    <s v="B57 B59 B63 B66"/>
    <x v="1"/>
    <x v="1"/>
    <b v="0"/>
    <s v="10 - 19"/>
    <s v="PC"/>
    <x v="6"/>
  </r>
  <r>
    <n v="313"/>
    <x v="2"/>
    <s v="Lahtinen, Mrs. William (Anna Sylfven)"/>
    <s v="female"/>
    <n v="26"/>
    <n v="1"/>
    <n v="1"/>
    <n v="250651"/>
    <n v="26"/>
    <m/>
    <x v="0"/>
    <x v="0"/>
    <b v="0"/>
    <s v="20 - 29"/>
    <s v="numeric"/>
    <x v="3"/>
  </r>
  <r>
    <n v="314"/>
    <x v="0"/>
    <s v="Hendekovic, Mr. Ignjac"/>
    <s v="male"/>
    <n v="28"/>
    <n v="0"/>
    <n v="0"/>
    <n v="349243"/>
    <n v="7.8958000000000004"/>
    <m/>
    <x v="0"/>
    <x v="0"/>
    <b v="0"/>
    <s v="20 - 29"/>
    <s v="numeric"/>
    <x v="0"/>
  </r>
  <r>
    <n v="315"/>
    <x v="2"/>
    <s v="Hart, Mr. Benjamin"/>
    <s v="male"/>
    <n v="43"/>
    <n v="1"/>
    <n v="1"/>
    <s v="F.C.C. 13529"/>
    <n v="26.25"/>
    <m/>
    <x v="0"/>
    <x v="0"/>
    <b v="0"/>
    <s v="40 - 49"/>
    <s v="FC"/>
    <x v="3"/>
  </r>
  <r>
    <n v="316"/>
    <x v="0"/>
    <s v="Nilsson, Miss. Helmina Josefina"/>
    <s v="female"/>
    <n v="26"/>
    <n v="0"/>
    <n v="0"/>
    <n v="347470"/>
    <n v="7.8541999999999996"/>
    <m/>
    <x v="0"/>
    <x v="1"/>
    <b v="0"/>
    <s v="20 - 29"/>
    <s v="numeric"/>
    <x v="0"/>
  </r>
  <r>
    <n v="317"/>
    <x v="2"/>
    <s v="Kantor, Mrs. Sinai (Miriam Sternin)"/>
    <s v="female"/>
    <n v="24"/>
    <n v="1"/>
    <n v="0"/>
    <n v="244367"/>
    <n v="26"/>
    <m/>
    <x v="0"/>
    <x v="1"/>
    <b v="0"/>
    <s v="20 - 29"/>
    <s v="numeric"/>
    <x v="3"/>
  </r>
  <r>
    <n v="318"/>
    <x v="2"/>
    <s v="Moraweck, Dr. Ernest"/>
    <s v="male"/>
    <n v="54"/>
    <n v="0"/>
    <n v="0"/>
    <n v="29011"/>
    <n v="14"/>
    <m/>
    <x v="0"/>
    <x v="0"/>
    <b v="0"/>
    <s v="50 - 59"/>
    <s v="numeric"/>
    <x v="4"/>
  </r>
  <r>
    <n v="319"/>
    <x v="1"/>
    <s v="Wick, Miss. Mary Natalie"/>
    <s v="female"/>
    <n v="31"/>
    <n v="0"/>
    <n v="2"/>
    <n v="36928"/>
    <n v="164.86670000000001"/>
    <s v="C7"/>
    <x v="0"/>
    <x v="1"/>
    <b v="0"/>
    <s v="30 - 39"/>
    <s v="numeric"/>
    <x v="14"/>
  </r>
  <r>
    <n v="320"/>
    <x v="1"/>
    <s v="Spedden, Mrs. Frederic Oakley (Margaretta Corning Stone)"/>
    <s v="female"/>
    <n v="40"/>
    <n v="1"/>
    <n v="1"/>
    <n v="16966"/>
    <n v="134.5"/>
    <s v="E34"/>
    <x v="1"/>
    <x v="1"/>
    <b v="0"/>
    <s v="40 - 49"/>
    <s v="numeric"/>
    <x v="7"/>
  </r>
  <r>
    <n v="321"/>
    <x v="0"/>
    <s v="Dennis, Mr. Samuel"/>
    <s v="male"/>
    <n v="22"/>
    <n v="0"/>
    <n v="0"/>
    <s v="A/5 21172"/>
    <n v="7.25"/>
    <m/>
    <x v="0"/>
    <x v="0"/>
    <b v="0"/>
    <s v="20 - 29"/>
    <s v="A"/>
    <x v="0"/>
  </r>
  <r>
    <n v="322"/>
    <x v="0"/>
    <s v="Danoff, Mr. Yoto"/>
    <s v="male"/>
    <n v="27"/>
    <n v="0"/>
    <n v="0"/>
    <n v="349219"/>
    <n v="7.8958000000000004"/>
    <m/>
    <x v="0"/>
    <x v="0"/>
    <b v="0"/>
    <s v="20 - 29"/>
    <s v="numeric"/>
    <x v="0"/>
  </r>
  <r>
    <n v="323"/>
    <x v="2"/>
    <s v="Slayter, Miss. Hilda Mary"/>
    <s v="female"/>
    <n v="30"/>
    <n v="0"/>
    <n v="0"/>
    <n v="234818"/>
    <n v="12.35"/>
    <m/>
    <x v="2"/>
    <x v="1"/>
    <b v="0"/>
    <s v="30 - 39"/>
    <s v="numeric"/>
    <x v="4"/>
  </r>
  <r>
    <n v="324"/>
    <x v="2"/>
    <s v="Caldwell, Mrs. Albert Francis (Sylvia Mae Harbaugh)"/>
    <s v="female"/>
    <n v="22"/>
    <n v="1"/>
    <n v="1"/>
    <n v="248738"/>
    <n v="29"/>
    <m/>
    <x v="0"/>
    <x v="1"/>
    <b v="0"/>
    <s v="20 - 29"/>
    <s v="numeric"/>
    <x v="3"/>
  </r>
  <r>
    <n v="325"/>
    <x v="0"/>
    <s v="Sage, Mr. George John Jr"/>
    <s v="male"/>
    <m/>
    <n v="8"/>
    <n v="2"/>
    <s v="CA. 2343"/>
    <n v="69.55"/>
    <m/>
    <x v="0"/>
    <x v="0"/>
    <b v="1"/>
    <s v="NA"/>
    <s v="CA"/>
    <x v="10"/>
  </r>
  <r>
    <n v="326"/>
    <x v="1"/>
    <s v="Young, Miss. Marie Grice"/>
    <s v="female"/>
    <n v="36"/>
    <n v="0"/>
    <n v="0"/>
    <s v="PC 17760"/>
    <n v="135.63329999999999"/>
    <s v="C32"/>
    <x v="1"/>
    <x v="1"/>
    <b v="0"/>
    <s v="30 - 39"/>
    <s v="PC"/>
    <x v="7"/>
  </r>
  <r>
    <n v="327"/>
    <x v="0"/>
    <s v="Nysveen, Mr. Johan Hansen"/>
    <s v="male"/>
    <n v="61"/>
    <n v="0"/>
    <n v="0"/>
    <n v="345364"/>
    <n v="6.2374999999999998"/>
    <m/>
    <x v="0"/>
    <x v="0"/>
    <b v="0"/>
    <s v="60 - 69"/>
    <s v="numeric"/>
    <x v="0"/>
  </r>
  <r>
    <n v="328"/>
    <x v="2"/>
    <s v="Ball, Mrs. (Ada E Hall)"/>
    <s v="female"/>
    <n v="36"/>
    <n v="0"/>
    <n v="0"/>
    <n v="28551"/>
    <n v="13"/>
    <s v="D"/>
    <x v="0"/>
    <x v="1"/>
    <b v="0"/>
    <s v="30 - 39"/>
    <s v="numeric"/>
    <x v="4"/>
  </r>
  <r>
    <n v="329"/>
    <x v="0"/>
    <s v="Goldsmith, Mrs. Frank John (Emily Alice Brown)"/>
    <s v="female"/>
    <n v="31"/>
    <n v="1"/>
    <n v="1"/>
    <n v="363291"/>
    <n v="20.524999999999999"/>
    <m/>
    <x v="0"/>
    <x v="1"/>
    <b v="0"/>
    <s v="30 - 39"/>
    <s v="numeric"/>
    <x v="3"/>
  </r>
  <r>
    <n v="330"/>
    <x v="1"/>
    <s v="Hippach, Miss. Jean Gertrude"/>
    <s v="female"/>
    <n v="16"/>
    <n v="0"/>
    <n v="1"/>
    <n v="111361"/>
    <n v="57.979199999999999"/>
    <s v="B18"/>
    <x v="1"/>
    <x v="1"/>
    <b v="0"/>
    <s v="10 - 19"/>
    <s v="numeric"/>
    <x v="2"/>
  </r>
  <r>
    <n v="331"/>
    <x v="0"/>
    <s v="McCoy, Miss. Agnes"/>
    <s v="female"/>
    <m/>
    <n v="2"/>
    <n v="0"/>
    <n v="367226"/>
    <n v="23.25"/>
    <m/>
    <x v="2"/>
    <x v="1"/>
    <b v="1"/>
    <s v="NA"/>
    <s v="numeric"/>
    <x v="3"/>
  </r>
  <r>
    <n v="332"/>
    <x v="1"/>
    <s v="Partner, Mr. Austen"/>
    <s v="male"/>
    <n v="45.5"/>
    <n v="0"/>
    <n v="0"/>
    <n v="113043"/>
    <n v="28.5"/>
    <s v="C124"/>
    <x v="0"/>
    <x v="0"/>
    <b v="0"/>
    <s v="40 - 49"/>
    <s v="numeric"/>
    <x v="3"/>
  </r>
  <r>
    <n v="333"/>
    <x v="1"/>
    <s v="Graham, Mr. George Edward"/>
    <s v="male"/>
    <n v="38"/>
    <n v="0"/>
    <n v="1"/>
    <s v="PC 17582"/>
    <n v="153.46250000000001"/>
    <s v="C91"/>
    <x v="0"/>
    <x v="0"/>
    <b v="0"/>
    <s v="30 - 39"/>
    <s v="PC"/>
    <x v="14"/>
  </r>
  <r>
    <n v="334"/>
    <x v="0"/>
    <s v="Vander Planke, Mr. Leo Edmondus"/>
    <s v="male"/>
    <n v="16"/>
    <n v="2"/>
    <n v="0"/>
    <n v="345764"/>
    <n v="18"/>
    <m/>
    <x v="0"/>
    <x v="0"/>
    <b v="0"/>
    <s v="10 - 19"/>
    <s v="numeric"/>
    <x v="4"/>
  </r>
  <r>
    <n v="335"/>
    <x v="1"/>
    <s v="Frauenthal, Mrs. Henry William (Clara Heinsheimer)"/>
    <s v="female"/>
    <m/>
    <n v="1"/>
    <n v="0"/>
    <s v="PC 17611"/>
    <n v="133.65"/>
    <m/>
    <x v="0"/>
    <x v="1"/>
    <b v="1"/>
    <s v="NA"/>
    <s v="PC"/>
    <x v="7"/>
  </r>
  <r>
    <n v="336"/>
    <x v="0"/>
    <s v="Denkoff, Mr. Mitto"/>
    <s v="male"/>
    <m/>
    <n v="0"/>
    <n v="0"/>
    <n v="349225"/>
    <n v="7.8958000000000004"/>
    <m/>
    <x v="0"/>
    <x v="0"/>
    <b v="1"/>
    <s v="NA"/>
    <s v="numeric"/>
    <x v="0"/>
  </r>
  <r>
    <n v="337"/>
    <x v="1"/>
    <s v="Pears, Mr. Thomas Clinton"/>
    <s v="male"/>
    <n v="29"/>
    <n v="1"/>
    <n v="0"/>
    <n v="113776"/>
    <n v="66.599999999999994"/>
    <s v="C2"/>
    <x v="0"/>
    <x v="0"/>
    <b v="0"/>
    <s v="20 - 29"/>
    <s v="numeric"/>
    <x v="10"/>
  </r>
  <r>
    <n v="338"/>
    <x v="1"/>
    <s v="Burns, Miss. Elizabeth Margaret"/>
    <s v="female"/>
    <n v="41"/>
    <n v="0"/>
    <n v="0"/>
    <n v="16966"/>
    <n v="134.5"/>
    <s v="E40"/>
    <x v="1"/>
    <x v="1"/>
    <b v="0"/>
    <s v="40 - 49"/>
    <s v="numeric"/>
    <x v="7"/>
  </r>
  <r>
    <n v="339"/>
    <x v="0"/>
    <s v="Dahl, Mr. Karl Edwart"/>
    <s v="male"/>
    <n v="45"/>
    <n v="0"/>
    <n v="0"/>
    <n v="7598"/>
    <n v="8.0500000000000007"/>
    <m/>
    <x v="0"/>
    <x v="1"/>
    <b v="0"/>
    <s v="40 - 49"/>
    <s v="numeric"/>
    <x v="0"/>
  </r>
  <r>
    <n v="340"/>
    <x v="1"/>
    <s v="Blackwell, Mr. Stephen Weart"/>
    <s v="male"/>
    <n v="45"/>
    <n v="0"/>
    <n v="0"/>
    <n v="113784"/>
    <n v="35.5"/>
    <s v="T"/>
    <x v="0"/>
    <x v="0"/>
    <b v="0"/>
    <s v="40 - 49"/>
    <s v="numeric"/>
    <x v="5"/>
  </r>
  <r>
    <n v="341"/>
    <x v="2"/>
    <s v="Navratil, Master. Edmond Roger"/>
    <s v="male"/>
    <n v="2"/>
    <n v="1"/>
    <n v="1"/>
    <n v="230080"/>
    <n v="26"/>
    <s v="F2"/>
    <x v="0"/>
    <x v="1"/>
    <b v="0"/>
    <s v="0 - 9"/>
    <s v="numeric"/>
    <x v="3"/>
  </r>
  <r>
    <n v="342"/>
    <x v="1"/>
    <s v="Fortune, Miss. Alice Elizabeth"/>
    <s v="female"/>
    <n v="24"/>
    <n v="3"/>
    <n v="2"/>
    <n v="19950"/>
    <n v="263"/>
    <s v="C23 C25 C27"/>
    <x v="0"/>
    <x v="1"/>
    <b v="0"/>
    <s v="20 - 29"/>
    <s v="numeric"/>
    <x v="6"/>
  </r>
  <r>
    <n v="343"/>
    <x v="2"/>
    <s v="Collander, Mr. Erik Gustaf"/>
    <s v="male"/>
    <n v="28"/>
    <n v="0"/>
    <n v="0"/>
    <n v="248740"/>
    <n v="13"/>
    <m/>
    <x v="0"/>
    <x v="0"/>
    <b v="0"/>
    <s v="20 - 29"/>
    <s v="numeric"/>
    <x v="4"/>
  </r>
  <r>
    <n v="344"/>
    <x v="2"/>
    <s v="Sedgwick, Mr. Charles Frederick Waddington"/>
    <s v="male"/>
    <n v="25"/>
    <n v="0"/>
    <n v="0"/>
    <n v="244361"/>
    <n v="13"/>
    <m/>
    <x v="0"/>
    <x v="0"/>
    <b v="0"/>
    <s v="20 - 29"/>
    <s v="numeric"/>
    <x v="4"/>
  </r>
  <r>
    <n v="345"/>
    <x v="2"/>
    <s v="Fox, Mr. Stanley Hubert"/>
    <s v="male"/>
    <n v="36"/>
    <n v="0"/>
    <n v="0"/>
    <n v="229236"/>
    <n v="13"/>
    <m/>
    <x v="0"/>
    <x v="0"/>
    <b v="0"/>
    <s v="30 - 39"/>
    <s v="numeric"/>
    <x v="4"/>
  </r>
  <r>
    <n v="346"/>
    <x v="2"/>
    <s v="Brown, Miss. Amelia &quot;Mildred&quot;"/>
    <s v="female"/>
    <n v="24"/>
    <n v="0"/>
    <n v="0"/>
    <n v="248733"/>
    <n v="13"/>
    <s v="F33"/>
    <x v="0"/>
    <x v="1"/>
    <b v="0"/>
    <s v="20 - 29"/>
    <s v="numeric"/>
    <x v="4"/>
  </r>
  <r>
    <n v="347"/>
    <x v="2"/>
    <s v="Smith, Miss. Marion Elsie"/>
    <s v="female"/>
    <n v="40"/>
    <n v="0"/>
    <n v="0"/>
    <n v="31418"/>
    <n v="13"/>
    <m/>
    <x v="0"/>
    <x v="1"/>
    <b v="0"/>
    <s v="40 - 49"/>
    <s v="numeric"/>
    <x v="4"/>
  </r>
  <r>
    <n v="348"/>
    <x v="0"/>
    <s v="Davison, Mrs. Thomas Henry (Mary E Finck)"/>
    <s v="female"/>
    <m/>
    <n v="1"/>
    <n v="0"/>
    <n v="386525"/>
    <n v="16.100000000000001"/>
    <m/>
    <x v="0"/>
    <x v="1"/>
    <b v="1"/>
    <s v="NA"/>
    <s v="numeric"/>
    <x v="4"/>
  </r>
  <r>
    <n v="349"/>
    <x v="0"/>
    <s v="Coutts, Master. William Loch &quot;William&quot;"/>
    <s v="male"/>
    <n v="3"/>
    <n v="1"/>
    <n v="1"/>
    <s v="C.A. 37671"/>
    <n v="15.9"/>
    <m/>
    <x v="0"/>
    <x v="1"/>
    <b v="0"/>
    <s v="0 - 9"/>
    <s v="CA"/>
    <x v="4"/>
  </r>
  <r>
    <n v="350"/>
    <x v="0"/>
    <s v="Dimic, Mr. Jovan"/>
    <s v="male"/>
    <n v="42"/>
    <n v="0"/>
    <n v="0"/>
    <n v="315088"/>
    <n v="8.6624999999999996"/>
    <m/>
    <x v="0"/>
    <x v="0"/>
    <b v="0"/>
    <s v="40 - 49"/>
    <s v="numeric"/>
    <x v="0"/>
  </r>
  <r>
    <n v="351"/>
    <x v="0"/>
    <s v="Odahl, Mr. Nils Martin"/>
    <s v="male"/>
    <n v="23"/>
    <n v="0"/>
    <n v="0"/>
    <n v="7267"/>
    <n v="9.2249999999999996"/>
    <m/>
    <x v="0"/>
    <x v="0"/>
    <b v="0"/>
    <s v="20 - 29"/>
    <s v="numeric"/>
    <x v="0"/>
  </r>
  <r>
    <n v="352"/>
    <x v="1"/>
    <s v="Williams-Lambert, Mr. Fletcher Fellows"/>
    <s v="male"/>
    <m/>
    <n v="0"/>
    <n v="0"/>
    <n v="113510"/>
    <n v="35"/>
    <s v="C128"/>
    <x v="0"/>
    <x v="0"/>
    <b v="1"/>
    <s v="NA"/>
    <s v="numeric"/>
    <x v="5"/>
  </r>
  <r>
    <n v="353"/>
    <x v="0"/>
    <s v="Elias, Mr. Tannous"/>
    <s v="male"/>
    <n v="15"/>
    <n v="1"/>
    <n v="1"/>
    <n v="2695"/>
    <n v="7.2291999999999996"/>
    <m/>
    <x v="1"/>
    <x v="0"/>
    <b v="0"/>
    <s v="10 - 19"/>
    <s v="numeric"/>
    <x v="0"/>
  </r>
  <r>
    <n v="354"/>
    <x v="0"/>
    <s v="Arnold-Franchi, Mr. Josef"/>
    <s v="male"/>
    <n v="25"/>
    <n v="1"/>
    <n v="0"/>
    <n v="349237"/>
    <n v="17.8"/>
    <m/>
    <x v="0"/>
    <x v="0"/>
    <b v="0"/>
    <s v="20 - 29"/>
    <s v="numeric"/>
    <x v="4"/>
  </r>
  <r>
    <n v="355"/>
    <x v="0"/>
    <s v="Yousif, Mr. Wazli"/>
    <s v="male"/>
    <m/>
    <n v="0"/>
    <n v="0"/>
    <n v="2647"/>
    <n v="7.2249999999999996"/>
    <m/>
    <x v="1"/>
    <x v="0"/>
    <b v="1"/>
    <s v="NA"/>
    <s v="numeric"/>
    <x v="0"/>
  </r>
  <r>
    <n v="356"/>
    <x v="0"/>
    <s v="Vanden Steen, Mr. Leo Peter"/>
    <s v="male"/>
    <n v="28"/>
    <n v="0"/>
    <n v="0"/>
    <n v="345783"/>
    <n v="9.5"/>
    <m/>
    <x v="0"/>
    <x v="0"/>
    <b v="0"/>
    <s v="20 - 29"/>
    <s v="numeric"/>
    <x v="0"/>
  </r>
  <r>
    <n v="357"/>
    <x v="1"/>
    <s v="Bowerman, Miss. Elsie Edith"/>
    <s v="female"/>
    <n v="22"/>
    <n v="0"/>
    <n v="1"/>
    <n v="113505"/>
    <n v="55"/>
    <s v="E33"/>
    <x v="0"/>
    <x v="1"/>
    <b v="0"/>
    <s v="20 - 29"/>
    <s v="numeric"/>
    <x v="2"/>
  </r>
  <r>
    <n v="358"/>
    <x v="2"/>
    <s v="Funk, Miss. Annie Clemmer"/>
    <s v="female"/>
    <n v="38"/>
    <n v="0"/>
    <n v="0"/>
    <n v="237671"/>
    <n v="13"/>
    <m/>
    <x v="0"/>
    <x v="0"/>
    <b v="0"/>
    <s v="30 - 39"/>
    <s v="numeric"/>
    <x v="4"/>
  </r>
  <r>
    <n v="359"/>
    <x v="0"/>
    <s v="McGovern, Miss. Mary"/>
    <s v="female"/>
    <m/>
    <n v="0"/>
    <n v="0"/>
    <n v="330931"/>
    <n v="7.8792"/>
    <m/>
    <x v="2"/>
    <x v="1"/>
    <b v="1"/>
    <s v="NA"/>
    <s v="numeric"/>
    <x v="0"/>
  </r>
  <r>
    <n v="360"/>
    <x v="0"/>
    <s v="Mockler, Miss. Helen Mary &quot;Ellie&quot;"/>
    <s v="female"/>
    <m/>
    <n v="0"/>
    <n v="0"/>
    <n v="330980"/>
    <n v="7.8792"/>
    <m/>
    <x v="2"/>
    <x v="1"/>
    <b v="1"/>
    <s v="NA"/>
    <s v="numeric"/>
    <x v="0"/>
  </r>
  <r>
    <n v="361"/>
    <x v="0"/>
    <s v="Skoog, Mr. Wilhelm"/>
    <s v="male"/>
    <n v="40"/>
    <n v="1"/>
    <n v="4"/>
    <n v="347088"/>
    <n v="27.9"/>
    <m/>
    <x v="0"/>
    <x v="0"/>
    <b v="0"/>
    <s v="40 - 49"/>
    <s v="numeric"/>
    <x v="3"/>
  </r>
  <r>
    <n v="362"/>
    <x v="2"/>
    <s v="del Carlo, Mr. Sebastiano"/>
    <s v="male"/>
    <n v="29"/>
    <n v="1"/>
    <n v="0"/>
    <s v="SC/PARIS 2167"/>
    <n v="27.720800000000001"/>
    <m/>
    <x v="1"/>
    <x v="0"/>
    <b v="0"/>
    <s v="20 - 29"/>
    <s v="SC"/>
    <x v="3"/>
  </r>
  <r>
    <n v="363"/>
    <x v="0"/>
    <s v="Barbara, Mrs. (Catherine David)"/>
    <s v="female"/>
    <n v="45"/>
    <n v="0"/>
    <n v="1"/>
    <n v="2691"/>
    <n v="14.4542"/>
    <m/>
    <x v="1"/>
    <x v="0"/>
    <b v="0"/>
    <s v="40 - 49"/>
    <s v="numeric"/>
    <x v="4"/>
  </r>
  <r>
    <n v="364"/>
    <x v="0"/>
    <s v="Asim, Mr. Adola"/>
    <s v="male"/>
    <n v="35"/>
    <n v="0"/>
    <n v="0"/>
    <s v="SOTON/O.Q. 3101310"/>
    <n v="7.05"/>
    <m/>
    <x v="0"/>
    <x v="0"/>
    <b v="0"/>
    <s v="30 - 39"/>
    <s v="SOTON"/>
    <x v="0"/>
  </r>
  <r>
    <n v="365"/>
    <x v="0"/>
    <s v="O'Brien, Mr. Thomas"/>
    <s v="male"/>
    <m/>
    <n v="1"/>
    <n v="0"/>
    <n v="370365"/>
    <n v="15.5"/>
    <m/>
    <x v="2"/>
    <x v="0"/>
    <b v="1"/>
    <s v="NA"/>
    <s v="numeric"/>
    <x v="4"/>
  </r>
  <r>
    <n v="366"/>
    <x v="0"/>
    <s v="Adahl, Mr. Mauritz Nils Martin"/>
    <s v="male"/>
    <n v="30"/>
    <n v="0"/>
    <n v="0"/>
    <s v="C 7076"/>
    <n v="7.25"/>
    <m/>
    <x v="0"/>
    <x v="0"/>
    <b v="0"/>
    <s v="30 - 39"/>
    <s v="C"/>
    <x v="0"/>
  </r>
  <r>
    <n v="367"/>
    <x v="1"/>
    <s v="Warren, Mrs. Frank Manley (Anna Sophia Atkinson)"/>
    <s v="female"/>
    <n v="60"/>
    <n v="1"/>
    <n v="0"/>
    <n v="110813"/>
    <n v="75.25"/>
    <s v="D37"/>
    <x v="1"/>
    <x v="1"/>
    <b v="0"/>
    <s v="60 - 69"/>
    <s v="numeric"/>
    <x v="1"/>
  </r>
  <r>
    <n v="368"/>
    <x v="0"/>
    <s v="Moussa, Mrs. (Mantoura Boulos)"/>
    <s v="female"/>
    <m/>
    <n v="0"/>
    <n v="0"/>
    <n v="2626"/>
    <n v="7.2291999999999996"/>
    <m/>
    <x v="1"/>
    <x v="1"/>
    <b v="1"/>
    <s v="NA"/>
    <s v="numeric"/>
    <x v="0"/>
  </r>
  <r>
    <n v="369"/>
    <x v="0"/>
    <s v="Jermyn, Miss. Annie"/>
    <s v="female"/>
    <m/>
    <n v="0"/>
    <n v="0"/>
    <n v="14313"/>
    <n v="7.75"/>
    <m/>
    <x v="2"/>
    <x v="1"/>
    <b v="1"/>
    <s v="NA"/>
    <s v="numeric"/>
    <x v="0"/>
  </r>
  <r>
    <n v="370"/>
    <x v="1"/>
    <s v="Aubart, Mme. Leontine Pauline"/>
    <s v="female"/>
    <n v="24"/>
    <n v="0"/>
    <n v="0"/>
    <s v="PC 17477"/>
    <n v="69.3"/>
    <s v="B35"/>
    <x v="1"/>
    <x v="1"/>
    <b v="0"/>
    <s v="20 - 29"/>
    <s v="PC"/>
    <x v="10"/>
  </r>
  <r>
    <n v="371"/>
    <x v="1"/>
    <s v="Harder, Mr. George Achilles"/>
    <s v="male"/>
    <n v="25"/>
    <n v="1"/>
    <n v="0"/>
    <n v="11765"/>
    <n v="55.441699999999997"/>
    <s v="E50"/>
    <x v="1"/>
    <x v="1"/>
    <b v="0"/>
    <s v="20 - 29"/>
    <s v="numeric"/>
    <x v="2"/>
  </r>
  <r>
    <n v="372"/>
    <x v="0"/>
    <s v="Wiklund, Mr. Jakob Alfred"/>
    <s v="male"/>
    <n v="18"/>
    <n v="1"/>
    <n v="0"/>
    <n v="3101267"/>
    <n v="6.4958"/>
    <m/>
    <x v="0"/>
    <x v="0"/>
    <b v="0"/>
    <s v="10 - 19"/>
    <s v="numeric"/>
    <x v="0"/>
  </r>
  <r>
    <n v="373"/>
    <x v="0"/>
    <s v="Beavan, Mr. William Thomas"/>
    <s v="male"/>
    <n v="19"/>
    <n v="0"/>
    <n v="0"/>
    <n v="323951"/>
    <n v="8.0500000000000007"/>
    <m/>
    <x v="0"/>
    <x v="0"/>
    <b v="0"/>
    <s v="10 - 19"/>
    <s v="numeric"/>
    <x v="0"/>
  </r>
  <r>
    <n v="374"/>
    <x v="1"/>
    <s v="Ringhini, Mr. Sante"/>
    <s v="male"/>
    <n v="22"/>
    <n v="0"/>
    <n v="0"/>
    <s v="PC 17760"/>
    <n v="135.63329999999999"/>
    <m/>
    <x v="1"/>
    <x v="0"/>
    <b v="0"/>
    <s v="20 - 29"/>
    <s v="PC"/>
    <x v="7"/>
  </r>
  <r>
    <n v="375"/>
    <x v="0"/>
    <s v="Palsson, Miss. Stina Viola"/>
    <s v="female"/>
    <n v="3"/>
    <n v="3"/>
    <n v="1"/>
    <n v="349909"/>
    <n v="21.074999999999999"/>
    <m/>
    <x v="0"/>
    <x v="0"/>
    <b v="0"/>
    <s v="0 - 9"/>
    <s v="numeric"/>
    <x v="3"/>
  </r>
  <r>
    <n v="376"/>
    <x v="1"/>
    <s v="Meyer, Mrs. Edgar Joseph (Leila Saks)"/>
    <s v="female"/>
    <m/>
    <n v="1"/>
    <n v="0"/>
    <s v="PC 17604"/>
    <n v="82.1708"/>
    <m/>
    <x v="1"/>
    <x v="1"/>
    <b v="1"/>
    <s v="NA"/>
    <s v="PC"/>
    <x v="8"/>
  </r>
  <r>
    <n v="377"/>
    <x v="0"/>
    <s v="Landergren, Miss. Aurora Adelia"/>
    <s v="female"/>
    <n v="22"/>
    <n v="0"/>
    <n v="0"/>
    <s v="C 7077"/>
    <n v="7.25"/>
    <m/>
    <x v="0"/>
    <x v="1"/>
    <b v="0"/>
    <s v="20 - 29"/>
    <s v="C"/>
    <x v="0"/>
  </r>
  <r>
    <n v="378"/>
    <x v="1"/>
    <s v="Widener, Mr. Harry Elkins"/>
    <s v="male"/>
    <n v="27"/>
    <n v="0"/>
    <n v="2"/>
    <n v="113503"/>
    <n v="211.5"/>
    <s v="C82"/>
    <x v="1"/>
    <x v="0"/>
    <b v="0"/>
    <s v="20 - 29"/>
    <s v="numeric"/>
    <x v="16"/>
  </r>
  <r>
    <n v="379"/>
    <x v="0"/>
    <s v="Betros, Mr. Tannous"/>
    <s v="male"/>
    <n v="20"/>
    <n v="0"/>
    <n v="0"/>
    <n v="2648"/>
    <n v="4.0125000000000002"/>
    <m/>
    <x v="1"/>
    <x v="0"/>
    <b v="0"/>
    <s v="20 - 29"/>
    <s v="numeric"/>
    <x v="0"/>
  </r>
  <r>
    <n v="380"/>
    <x v="0"/>
    <s v="Gustafsson, Mr. Karl Gideon"/>
    <s v="male"/>
    <n v="19"/>
    <n v="0"/>
    <n v="0"/>
    <n v="347069"/>
    <n v="7.7750000000000004"/>
    <m/>
    <x v="0"/>
    <x v="0"/>
    <b v="0"/>
    <s v="10 - 19"/>
    <s v="numeric"/>
    <x v="0"/>
  </r>
  <r>
    <n v="381"/>
    <x v="1"/>
    <s v="Bidois, Miss. Rosalie"/>
    <s v="female"/>
    <n v="42"/>
    <n v="0"/>
    <n v="0"/>
    <s v="PC 17757"/>
    <n v="227.52500000000001"/>
    <m/>
    <x v="1"/>
    <x v="1"/>
    <b v="0"/>
    <s v="40 - 49"/>
    <s v="PC"/>
    <x v="16"/>
  </r>
  <r>
    <n v="382"/>
    <x v="0"/>
    <s v="Nakid, Miss. Maria (&quot;Mary&quot;)"/>
    <s v="female"/>
    <n v="1"/>
    <n v="0"/>
    <n v="2"/>
    <n v="2653"/>
    <n v="15.7417"/>
    <m/>
    <x v="1"/>
    <x v="1"/>
    <b v="0"/>
    <s v="0 - 9"/>
    <s v="numeric"/>
    <x v="4"/>
  </r>
  <r>
    <n v="383"/>
    <x v="0"/>
    <s v="Tikkanen, Mr. Juho"/>
    <s v="male"/>
    <n v="32"/>
    <n v="0"/>
    <n v="0"/>
    <s v="STON/O 2. 3101293"/>
    <n v="7.9249999999999998"/>
    <m/>
    <x v="0"/>
    <x v="0"/>
    <b v="0"/>
    <s v="30 - 39"/>
    <s v="STON"/>
    <x v="0"/>
  </r>
  <r>
    <n v="384"/>
    <x v="1"/>
    <s v="Holverson, Mrs. Alexander Oskar (Mary Aline Towner)"/>
    <s v="female"/>
    <n v="35"/>
    <n v="1"/>
    <n v="0"/>
    <n v="113789"/>
    <n v="52"/>
    <m/>
    <x v="0"/>
    <x v="1"/>
    <b v="0"/>
    <s v="30 - 39"/>
    <s v="numeric"/>
    <x v="2"/>
  </r>
  <r>
    <n v="385"/>
    <x v="0"/>
    <s v="Plotcharsky, Mr. Vasil"/>
    <s v="male"/>
    <m/>
    <n v="0"/>
    <n v="0"/>
    <n v="349227"/>
    <n v="7.8958000000000004"/>
    <m/>
    <x v="0"/>
    <x v="0"/>
    <b v="1"/>
    <s v="NA"/>
    <s v="numeric"/>
    <x v="0"/>
  </r>
  <r>
    <n v="386"/>
    <x v="2"/>
    <s v="Davies, Mr. Charles Henry"/>
    <s v="male"/>
    <n v="18"/>
    <n v="0"/>
    <n v="0"/>
    <s v="S.O.C. 14879"/>
    <n v="73.5"/>
    <m/>
    <x v="0"/>
    <x v="0"/>
    <b v="0"/>
    <s v="10 - 19"/>
    <s v="SO"/>
    <x v="1"/>
  </r>
  <r>
    <n v="387"/>
    <x v="0"/>
    <s v="Goodwin, Master. Sidney Leonard"/>
    <s v="male"/>
    <n v="1"/>
    <n v="5"/>
    <n v="2"/>
    <s v="CA 2144"/>
    <n v="46.9"/>
    <m/>
    <x v="0"/>
    <x v="0"/>
    <b v="0"/>
    <s v="0 - 9"/>
    <s v="CA"/>
    <x v="9"/>
  </r>
  <r>
    <n v="388"/>
    <x v="2"/>
    <s v="Buss, Miss. Kate"/>
    <s v="female"/>
    <n v="36"/>
    <n v="0"/>
    <n v="0"/>
    <n v="27849"/>
    <n v="13"/>
    <m/>
    <x v="0"/>
    <x v="1"/>
    <b v="0"/>
    <s v="30 - 39"/>
    <s v="numeric"/>
    <x v="4"/>
  </r>
  <r>
    <n v="389"/>
    <x v="0"/>
    <s v="Sadlier, Mr. Matthew"/>
    <s v="male"/>
    <m/>
    <n v="0"/>
    <n v="0"/>
    <n v="367655"/>
    <n v="7.7291999999999996"/>
    <m/>
    <x v="2"/>
    <x v="0"/>
    <b v="1"/>
    <s v="NA"/>
    <s v="numeric"/>
    <x v="0"/>
  </r>
  <r>
    <n v="390"/>
    <x v="2"/>
    <s v="Lehmann, Miss. Bertha"/>
    <s v="female"/>
    <n v="17"/>
    <n v="0"/>
    <n v="0"/>
    <s v="SC 1748"/>
    <n v="12"/>
    <m/>
    <x v="1"/>
    <x v="1"/>
    <b v="0"/>
    <s v="10 - 19"/>
    <s v="SC"/>
    <x v="4"/>
  </r>
  <r>
    <n v="391"/>
    <x v="1"/>
    <s v="Carter, Mr. William Ernest"/>
    <s v="male"/>
    <n v="36"/>
    <n v="1"/>
    <n v="2"/>
    <n v="113760"/>
    <n v="120"/>
    <s v="B96 B98"/>
    <x v="0"/>
    <x v="1"/>
    <b v="0"/>
    <s v="30 - 39"/>
    <s v="numeric"/>
    <x v="12"/>
  </r>
  <r>
    <n v="392"/>
    <x v="0"/>
    <s v="Jansson, Mr. Carl Olof"/>
    <s v="male"/>
    <n v="21"/>
    <n v="0"/>
    <n v="0"/>
    <n v="350034"/>
    <n v="7.7957999999999998"/>
    <m/>
    <x v="0"/>
    <x v="1"/>
    <b v="0"/>
    <s v="20 - 29"/>
    <s v="numeric"/>
    <x v="0"/>
  </r>
  <r>
    <n v="393"/>
    <x v="0"/>
    <s v="Gustafsson, Mr. Johan Birger"/>
    <s v="male"/>
    <n v="28"/>
    <n v="2"/>
    <n v="0"/>
    <n v="3101277"/>
    <n v="7.9249999999999998"/>
    <m/>
    <x v="0"/>
    <x v="0"/>
    <b v="0"/>
    <s v="20 - 29"/>
    <s v="numeric"/>
    <x v="0"/>
  </r>
  <r>
    <n v="394"/>
    <x v="1"/>
    <s v="Newell, Miss. Marjorie"/>
    <s v="female"/>
    <n v="23"/>
    <n v="1"/>
    <n v="0"/>
    <n v="35273"/>
    <n v="113.27500000000001"/>
    <s v="D36"/>
    <x v="1"/>
    <x v="1"/>
    <b v="0"/>
    <s v="20 - 29"/>
    <s v="numeric"/>
    <x v="12"/>
  </r>
  <r>
    <n v="395"/>
    <x v="0"/>
    <s v="Sandstrom, Mrs. Hjalmar (Agnes Charlotta Bengtsson)"/>
    <s v="female"/>
    <n v="24"/>
    <n v="0"/>
    <n v="2"/>
    <s v="PP 9549"/>
    <n v="16.7"/>
    <s v="G6"/>
    <x v="0"/>
    <x v="1"/>
    <b v="0"/>
    <s v="20 - 29"/>
    <s v="PP"/>
    <x v="4"/>
  </r>
  <r>
    <n v="396"/>
    <x v="0"/>
    <s v="Johansson, Mr. Erik"/>
    <s v="male"/>
    <n v="22"/>
    <n v="0"/>
    <n v="0"/>
    <n v="350052"/>
    <n v="7.7957999999999998"/>
    <m/>
    <x v="0"/>
    <x v="0"/>
    <b v="0"/>
    <s v="20 - 29"/>
    <s v="numeric"/>
    <x v="0"/>
  </r>
  <r>
    <n v="397"/>
    <x v="0"/>
    <s v="Olsson, Miss. Elina"/>
    <s v="female"/>
    <n v="31"/>
    <n v="0"/>
    <n v="0"/>
    <n v="350407"/>
    <n v="7.8541999999999996"/>
    <m/>
    <x v="0"/>
    <x v="0"/>
    <b v="0"/>
    <s v="30 - 39"/>
    <s v="numeric"/>
    <x v="0"/>
  </r>
  <r>
    <n v="398"/>
    <x v="2"/>
    <s v="McKane, Mr. Peter David"/>
    <s v="male"/>
    <n v="46"/>
    <n v="0"/>
    <n v="0"/>
    <n v="28403"/>
    <n v="26"/>
    <m/>
    <x v="0"/>
    <x v="0"/>
    <b v="0"/>
    <s v="40 - 49"/>
    <s v="numeric"/>
    <x v="3"/>
  </r>
  <r>
    <n v="399"/>
    <x v="2"/>
    <s v="Pain, Dr. Alfred"/>
    <s v="male"/>
    <n v="23"/>
    <n v="0"/>
    <n v="0"/>
    <n v="244278"/>
    <n v="10.5"/>
    <m/>
    <x v="0"/>
    <x v="0"/>
    <b v="0"/>
    <s v="20 - 29"/>
    <s v="numeric"/>
    <x v="4"/>
  </r>
  <r>
    <n v="400"/>
    <x v="2"/>
    <s v="Trout, Mrs. William H (Jessie L)"/>
    <s v="female"/>
    <n v="28"/>
    <n v="0"/>
    <n v="0"/>
    <n v="240929"/>
    <n v="12.65"/>
    <m/>
    <x v="0"/>
    <x v="1"/>
    <b v="0"/>
    <s v="20 - 29"/>
    <s v="numeric"/>
    <x v="4"/>
  </r>
  <r>
    <n v="401"/>
    <x v="0"/>
    <s v="Niskanen, Mr. Juha"/>
    <s v="male"/>
    <n v="39"/>
    <n v="0"/>
    <n v="0"/>
    <s v="STON/O 2. 3101289"/>
    <n v="7.9249999999999998"/>
    <m/>
    <x v="0"/>
    <x v="1"/>
    <b v="0"/>
    <s v="30 - 39"/>
    <s v="STON"/>
    <x v="0"/>
  </r>
  <r>
    <n v="402"/>
    <x v="0"/>
    <s v="Adams, Mr. John"/>
    <s v="male"/>
    <n v="26"/>
    <n v="0"/>
    <n v="0"/>
    <n v="341826"/>
    <n v="8.0500000000000007"/>
    <m/>
    <x v="0"/>
    <x v="0"/>
    <b v="0"/>
    <s v="20 - 29"/>
    <s v="numeric"/>
    <x v="0"/>
  </r>
  <r>
    <n v="403"/>
    <x v="0"/>
    <s v="Jussila, Miss. Mari Aina"/>
    <s v="female"/>
    <n v="21"/>
    <n v="1"/>
    <n v="0"/>
    <n v="4137"/>
    <n v="9.8249999999999993"/>
    <m/>
    <x v="0"/>
    <x v="0"/>
    <b v="0"/>
    <s v="20 - 29"/>
    <s v="numeric"/>
    <x v="0"/>
  </r>
  <r>
    <n v="404"/>
    <x v="0"/>
    <s v="Hakkarainen, Mr. Pekka Pietari"/>
    <s v="male"/>
    <n v="28"/>
    <n v="1"/>
    <n v="0"/>
    <s v="STON/O2. 3101279"/>
    <n v="15.85"/>
    <m/>
    <x v="0"/>
    <x v="0"/>
    <b v="0"/>
    <s v="20 - 29"/>
    <s v="STON"/>
    <x v="4"/>
  </r>
  <r>
    <n v="405"/>
    <x v="0"/>
    <s v="Oreskovic, Miss. Marija"/>
    <s v="female"/>
    <n v="20"/>
    <n v="0"/>
    <n v="0"/>
    <n v="315096"/>
    <n v="8.6624999999999996"/>
    <m/>
    <x v="0"/>
    <x v="0"/>
    <b v="0"/>
    <s v="20 - 29"/>
    <s v="numeric"/>
    <x v="0"/>
  </r>
  <r>
    <n v="406"/>
    <x v="2"/>
    <s v="Gale, Mr. Shadrach"/>
    <s v="male"/>
    <n v="34"/>
    <n v="1"/>
    <n v="0"/>
    <n v="28664"/>
    <n v="21"/>
    <m/>
    <x v="0"/>
    <x v="0"/>
    <b v="0"/>
    <s v="30 - 39"/>
    <s v="numeric"/>
    <x v="3"/>
  </r>
  <r>
    <n v="407"/>
    <x v="0"/>
    <s v="Widegren, Mr. Carl/Charles Peter"/>
    <s v="male"/>
    <n v="51"/>
    <n v="0"/>
    <n v="0"/>
    <n v="347064"/>
    <n v="7.75"/>
    <m/>
    <x v="0"/>
    <x v="0"/>
    <b v="0"/>
    <s v="50 - 59"/>
    <s v="numeric"/>
    <x v="0"/>
  </r>
  <r>
    <n v="408"/>
    <x v="2"/>
    <s v="Richards, Master. William Rowe"/>
    <s v="male"/>
    <n v="3"/>
    <n v="1"/>
    <n v="1"/>
    <n v="29106"/>
    <n v="18.75"/>
    <m/>
    <x v="0"/>
    <x v="1"/>
    <b v="0"/>
    <s v="0 - 9"/>
    <s v="numeric"/>
    <x v="4"/>
  </r>
  <r>
    <n v="409"/>
    <x v="0"/>
    <s v="Birkeland, Mr. Hans Martin Monsen"/>
    <s v="male"/>
    <n v="21"/>
    <n v="0"/>
    <n v="0"/>
    <n v="312992"/>
    <n v="7.7750000000000004"/>
    <m/>
    <x v="0"/>
    <x v="0"/>
    <b v="0"/>
    <s v="20 - 29"/>
    <s v="numeric"/>
    <x v="0"/>
  </r>
  <r>
    <n v="410"/>
    <x v="0"/>
    <s v="Lefebre, Miss. Ida"/>
    <s v="female"/>
    <m/>
    <n v="3"/>
    <n v="1"/>
    <n v="4133"/>
    <n v="25.466699999999999"/>
    <m/>
    <x v="0"/>
    <x v="0"/>
    <b v="1"/>
    <s v="NA"/>
    <s v="numeric"/>
    <x v="3"/>
  </r>
  <r>
    <n v="411"/>
    <x v="0"/>
    <s v="Sdycoff, Mr. Todor"/>
    <s v="male"/>
    <m/>
    <n v="0"/>
    <n v="0"/>
    <n v="349222"/>
    <n v="7.8958000000000004"/>
    <m/>
    <x v="0"/>
    <x v="0"/>
    <b v="1"/>
    <s v="NA"/>
    <s v="numeric"/>
    <x v="0"/>
  </r>
  <r>
    <n v="412"/>
    <x v="0"/>
    <s v="Hart, Mr. Henry"/>
    <s v="male"/>
    <m/>
    <n v="0"/>
    <n v="0"/>
    <n v="394140"/>
    <n v="6.8582999999999998"/>
    <m/>
    <x v="2"/>
    <x v="0"/>
    <b v="1"/>
    <s v="NA"/>
    <s v="numeric"/>
    <x v="0"/>
  </r>
  <r>
    <n v="413"/>
    <x v="1"/>
    <s v="Minahan, Miss. Daisy E"/>
    <s v="female"/>
    <n v="33"/>
    <n v="1"/>
    <n v="0"/>
    <n v="19928"/>
    <n v="90"/>
    <s v="C78"/>
    <x v="2"/>
    <x v="1"/>
    <b v="0"/>
    <s v="30 - 39"/>
    <s v="numeric"/>
    <x v="13"/>
  </r>
  <r>
    <n v="414"/>
    <x v="2"/>
    <s v="Cunningham, Mr. Alfred Fleming"/>
    <s v="male"/>
    <m/>
    <n v="0"/>
    <n v="0"/>
    <n v="239853"/>
    <n v="0"/>
    <m/>
    <x v="0"/>
    <x v="0"/>
    <b v="1"/>
    <s v="NA"/>
    <s v="numeric"/>
    <x v="0"/>
  </r>
  <r>
    <n v="415"/>
    <x v="0"/>
    <s v="Sundman, Mr. Johan Julian"/>
    <s v="male"/>
    <n v="44"/>
    <n v="0"/>
    <n v="0"/>
    <s v="STON/O 2. 3101269"/>
    <n v="7.9249999999999998"/>
    <m/>
    <x v="0"/>
    <x v="1"/>
    <b v="0"/>
    <s v="40 - 49"/>
    <s v="STON"/>
    <x v="0"/>
  </r>
  <r>
    <n v="416"/>
    <x v="0"/>
    <s v="Meek, Mrs. Thomas (Annie Louise Rowley)"/>
    <s v="female"/>
    <m/>
    <n v="0"/>
    <n v="0"/>
    <n v="343095"/>
    <n v="8.0500000000000007"/>
    <m/>
    <x v="0"/>
    <x v="0"/>
    <b v="1"/>
    <s v="NA"/>
    <s v="numeric"/>
    <x v="0"/>
  </r>
  <r>
    <n v="417"/>
    <x v="2"/>
    <s v="Drew, Mrs. James Vivian (Lulu Thorne Christian)"/>
    <s v="female"/>
    <n v="34"/>
    <n v="1"/>
    <n v="1"/>
    <n v="28220"/>
    <n v="32.5"/>
    <m/>
    <x v="0"/>
    <x v="1"/>
    <b v="0"/>
    <s v="30 - 39"/>
    <s v="numeric"/>
    <x v="5"/>
  </r>
  <r>
    <n v="418"/>
    <x v="2"/>
    <s v="Silven, Miss. Lyyli Karoliina"/>
    <s v="female"/>
    <n v="18"/>
    <n v="0"/>
    <n v="2"/>
    <n v="250652"/>
    <n v="13"/>
    <m/>
    <x v="0"/>
    <x v="1"/>
    <b v="0"/>
    <s v="10 - 19"/>
    <s v="numeric"/>
    <x v="4"/>
  </r>
  <r>
    <n v="419"/>
    <x v="2"/>
    <s v="Matthews, Mr. William John"/>
    <s v="male"/>
    <n v="30"/>
    <n v="0"/>
    <n v="0"/>
    <n v="28228"/>
    <n v="13"/>
    <m/>
    <x v="0"/>
    <x v="0"/>
    <b v="0"/>
    <s v="30 - 39"/>
    <s v="numeric"/>
    <x v="4"/>
  </r>
  <r>
    <n v="420"/>
    <x v="0"/>
    <s v="Van Impe, Miss. Catharina"/>
    <s v="female"/>
    <n v="10"/>
    <n v="0"/>
    <n v="2"/>
    <n v="345773"/>
    <n v="24.15"/>
    <m/>
    <x v="0"/>
    <x v="0"/>
    <b v="0"/>
    <s v="10 - 19"/>
    <s v="numeric"/>
    <x v="3"/>
  </r>
  <r>
    <n v="421"/>
    <x v="0"/>
    <s v="Gheorgheff, Mr. Stanio"/>
    <s v="male"/>
    <m/>
    <n v="0"/>
    <n v="0"/>
    <n v="349254"/>
    <n v="7.8958000000000004"/>
    <m/>
    <x v="1"/>
    <x v="0"/>
    <b v="1"/>
    <s v="NA"/>
    <s v="numeric"/>
    <x v="0"/>
  </r>
  <r>
    <n v="422"/>
    <x v="0"/>
    <s v="Charters, Mr. David"/>
    <s v="male"/>
    <n v="21"/>
    <n v="0"/>
    <n v="0"/>
    <s v="A/5. 13032"/>
    <n v="7.7332999999999998"/>
    <m/>
    <x v="2"/>
    <x v="0"/>
    <b v="0"/>
    <s v="20 - 29"/>
    <s v="A"/>
    <x v="0"/>
  </r>
  <r>
    <n v="423"/>
    <x v="0"/>
    <s v="Zimmerman, Mr. Leo"/>
    <s v="male"/>
    <n v="29"/>
    <n v="0"/>
    <n v="0"/>
    <n v="315082"/>
    <n v="7.875"/>
    <m/>
    <x v="0"/>
    <x v="0"/>
    <b v="0"/>
    <s v="20 - 29"/>
    <s v="numeric"/>
    <x v="0"/>
  </r>
  <r>
    <n v="424"/>
    <x v="0"/>
    <s v="Danbom, Mrs. Ernst Gilbert (Anna Sigrid Maria Brogren)"/>
    <s v="female"/>
    <n v="28"/>
    <n v="1"/>
    <n v="1"/>
    <n v="347080"/>
    <n v="14.4"/>
    <m/>
    <x v="0"/>
    <x v="0"/>
    <b v="0"/>
    <s v="20 - 29"/>
    <s v="numeric"/>
    <x v="4"/>
  </r>
  <r>
    <n v="425"/>
    <x v="0"/>
    <s v="Rosblom, Mr. Viktor Richard"/>
    <s v="male"/>
    <n v="18"/>
    <n v="1"/>
    <n v="1"/>
    <n v="370129"/>
    <n v="20.212499999999999"/>
    <m/>
    <x v="0"/>
    <x v="0"/>
    <b v="0"/>
    <s v="10 - 19"/>
    <s v="numeric"/>
    <x v="3"/>
  </r>
  <r>
    <n v="426"/>
    <x v="0"/>
    <s v="Wiseman, Mr. Phillippe"/>
    <s v="male"/>
    <m/>
    <n v="0"/>
    <n v="0"/>
    <s v="A/4. 34244"/>
    <n v="7.25"/>
    <m/>
    <x v="0"/>
    <x v="0"/>
    <b v="1"/>
    <s v="NA"/>
    <s v="A"/>
    <x v="0"/>
  </r>
  <r>
    <n v="427"/>
    <x v="2"/>
    <s v="Clarke, Mrs. Charles V (Ada Maria Winfield)"/>
    <s v="female"/>
    <n v="28"/>
    <n v="1"/>
    <n v="0"/>
    <n v="2003"/>
    <n v="26"/>
    <m/>
    <x v="0"/>
    <x v="1"/>
    <b v="0"/>
    <s v="20 - 29"/>
    <s v="numeric"/>
    <x v="3"/>
  </r>
  <r>
    <n v="428"/>
    <x v="2"/>
    <s v="Phillips, Miss. Kate Florence (&quot;Mrs Kate Louise Phillips Marshall&quot;)"/>
    <s v="female"/>
    <n v="19"/>
    <n v="0"/>
    <n v="0"/>
    <n v="250655"/>
    <n v="26"/>
    <m/>
    <x v="0"/>
    <x v="1"/>
    <b v="0"/>
    <s v="10 - 19"/>
    <s v="numeric"/>
    <x v="3"/>
  </r>
  <r>
    <n v="429"/>
    <x v="0"/>
    <s v="Flynn, Mr. James"/>
    <s v="male"/>
    <m/>
    <n v="0"/>
    <n v="0"/>
    <n v="364851"/>
    <n v="7.75"/>
    <m/>
    <x v="2"/>
    <x v="0"/>
    <b v="1"/>
    <s v="NA"/>
    <s v="numeric"/>
    <x v="0"/>
  </r>
  <r>
    <n v="430"/>
    <x v="0"/>
    <s v="Pickard, Mr. Berk (Berk Trembisky)"/>
    <s v="male"/>
    <n v="32"/>
    <n v="0"/>
    <n v="0"/>
    <s v="SOTON/O.Q. 392078"/>
    <n v="8.0500000000000007"/>
    <s v="E10"/>
    <x v="0"/>
    <x v="1"/>
    <b v="0"/>
    <s v="30 - 39"/>
    <s v="SOTON"/>
    <x v="0"/>
  </r>
  <r>
    <n v="431"/>
    <x v="1"/>
    <s v="Bjornstrom-Steffansson, Mr. Mauritz Hakan"/>
    <s v="male"/>
    <n v="28"/>
    <n v="0"/>
    <n v="0"/>
    <n v="110564"/>
    <n v="26.55"/>
    <s v="C52"/>
    <x v="0"/>
    <x v="1"/>
    <b v="0"/>
    <s v="20 - 29"/>
    <s v="numeric"/>
    <x v="3"/>
  </r>
  <r>
    <n v="432"/>
    <x v="0"/>
    <s v="Thorneycroft, Mrs. Percival (Florence Kate White)"/>
    <s v="female"/>
    <m/>
    <n v="1"/>
    <n v="0"/>
    <n v="376564"/>
    <n v="16.100000000000001"/>
    <m/>
    <x v="0"/>
    <x v="1"/>
    <b v="1"/>
    <s v="NA"/>
    <s v="numeric"/>
    <x v="4"/>
  </r>
  <r>
    <n v="433"/>
    <x v="2"/>
    <s v="Louch, Mrs. Charles Alexander (Alice Adelaide Slow)"/>
    <s v="female"/>
    <n v="42"/>
    <n v="1"/>
    <n v="0"/>
    <s v="SC/AH 3085"/>
    <n v="26"/>
    <m/>
    <x v="0"/>
    <x v="1"/>
    <b v="0"/>
    <s v="40 - 49"/>
    <s v="SC"/>
    <x v="3"/>
  </r>
  <r>
    <n v="434"/>
    <x v="0"/>
    <s v="Kallio, Mr. Nikolai Erland"/>
    <s v="male"/>
    <n v="17"/>
    <n v="0"/>
    <n v="0"/>
    <s v="STON/O 2. 3101274"/>
    <n v="7.125"/>
    <m/>
    <x v="0"/>
    <x v="0"/>
    <b v="0"/>
    <s v="10 - 19"/>
    <s v="STON"/>
    <x v="0"/>
  </r>
  <r>
    <n v="435"/>
    <x v="1"/>
    <s v="Silvey, Mr. William Baird"/>
    <s v="male"/>
    <n v="50"/>
    <n v="1"/>
    <n v="0"/>
    <n v="13507"/>
    <n v="55.9"/>
    <s v="E44"/>
    <x v="0"/>
    <x v="0"/>
    <b v="0"/>
    <s v="50 - 59"/>
    <s v="numeric"/>
    <x v="2"/>
  </r>
  <r>
    <n v="436"/>
    <x v="1"/>
    <s v="Carter, Miss. Lucile Polk"/>
    <s v="female"/>
    <n v="14"/>
    <n v="1"/>
    <n v="2"/>
    <n v="113760"/>
    <n v="120"/>
    <s v="B96 B98"/>
    <x v="0"/>
    <x v="1"/>
    <b v="0"/>
    <s v="10 - 19"/>
    <s v="numeric"/>
    <x v="12"/>
  </r>
  <r>
    <n v="437"/>
    <x v="0"/>
    <s v="Ford, Miss. Doolina Margaret &quot;Daisy&quot;"/>
    <s v="female"/>
    <n v="21"/>
    <n v="2"/>
    <n v="2"/>
    <s v="W./C. 6608"/>
    <n v="34.375"/>
    <m/>
    <x v="0"/>
    <x v="0"/>
    <b v="0"/>
    <s v="20 - 29"/>
    <s v="W"/>
    <x v="5"/>
  </r>
  <r>
    <n v="438"/>
    <x v="2"/>
    <s v="Richards, Mrs. Sidney (Emily Hocking)"/>
    <s v="female"/>
    <n v="24"/>
    <n v="2"/>
    <n v="3"/>
    <n v="29106"/>
    <n v="18.75"/>
    <m/>
    <x v="0"/>
    <x v="1"/>
    <b v="0"/>
    <s v="20 - 29"/>
    <s v="numeric"/>
    <x v="4"/>
  </r>
  <r>
    <n v="439"/>
    <x v="1"/>
    <s v="Fortune, Mr. Mark"/>
    <s v="male"/>
    <n v="64"/>
    <n v="1"/>
    <n v="4"/>
    <n v="19950"/>
    <n v="263"/>
    <s v="C23 C25 C27"/>
    <x v="0"/>
    <x v="0"/>
    <b v="0"/>
    <s v="60 - 69"/>
    <s v="numeric"/>
    <x v="6"/>
  </r>
  <r>
    <n v="440"/>
    <x v="2"/>
    <s v="Kvillner, Mr. Johan Henrik Johannesson"/>
    <s v="male"/>
    <n v="31"/>
    <n v="0"/>
    <n v="0"/>
    <s v="C.A. 18723"/>
    <n v="10.5"/>
    <m/>
    <x v="0"/>
    <x v="0"/>
    <b v="0"/>
    <s v="30 - 39"/>
    <s v="CA"/>
    <x v="4"/>
  </r>
  <r>
    <n v="441"/>
    <x v="2"/>
    <s v="Hart, Mrs. Benjamin (Esther Ada Bloomfield)"/>
    <s v="female"/>
    <n v="45"/>
    <n v="1"/>
    <n v="1"/>
    <s v="F.C.C. 13529"/>
    <n v="26.25"/>
    <m/>
    <x v="0"/>
    <x v="1"/>
    <b v="0"/>
    <s v="40 - 49"/>
    <s v="FC"/>
    <x v="3"/>
  </r>
  <r>
    <n v="442"/>
    <x v="0"/>
    <s v="Hampe, Mr. Leon"/>
    <s v="male"/>
    <n v="20"/>
    <n v="0"/>
    <n v="0"/>
    <n v="345769"/>
    <n v="9.5"/>
    <m/>
    <x v="0"/>
    <x v="0"/>
    <b v="0"/>
    <s v="20 - 29"/>
    <s v="numeric"/>
    <x v="0"/>
  </r>
  <r>
    <n v="443"/>
    <x v="0"/>
    <s v="Petterson, Mr. Johan Emil"/>
    <s v="male"/>
    <n v="25"/>
    <n v="1"/>
    <n v="0"/>
    <n v="347076"/>
    <n v="7.7750000000000004"/>
    <m/>
    <x v="0"/>
    <x v="0"/>
    <b v="0"/>
    <s v="20 - 29"/>
    <s v="numeric"/>
    <x v="0"/>
  </r>
  <r>
    <n v="444"/>
    <x v="2"/>
    <s v="Reynaldo, Ms. Encarnacion"/>
    <s v="female"/>
    <n v="28"/>
    <n v="0"/>
    <n v="0"/>
    <n v="230434"/>
    <n v="13"/>
    <m/>
    <x v="0"/>
    <x v="1"/>
    <b v="0"/>
    <s v="20 - 29"/>
    <s v="numeric"/>
    <x v="4"/>
  </r>
  <r>
    <n v="445"/>
    <x v="0"/>
    <s v="Johannesen-Bratthammer, Mr. Bernt"/>
    <s v="male"/>
    <m/>
    <n v="0"/>
    <n v="0"/>
    <n v="65306"/>
    <n v="8.1125000000000007"/>
    <m/>
    <x v="0"/>
    <x v="1"/>
    <b v="1"/>
    <s v="NA"/>
    <s v="numeric"/>
    <x v="0"/>
  </r>
  <r>
    <n v="446"/>
    <x v="1"/>
    <s v="Dodge, Master. Washington"/>
    <s v="male"/>
    <n v="4"/>
    <n v="0"/>
    <n v="2"/>
    <n v="33638"/>
    <n v="81.8583"/>
    <s v="A34"/>
    <x v="0"/>
    <x v="1"/>
    <b v="0"/>
    <s v="0 - 9"/>
    <s v="numeric"/>
    <x v="8"/>
  </r>
  <r>
    <n v="447"/>
    <x v="2"/>
    <s v="Mellinger, Miss. Madeleine Violet"/>
    <s v="female"/>
    <n v="13"/>
    <n v="0"/>
    <n v="1"/>
    <n v="250644"/>
    <n v="19.5"/>
    <m/>
    <x v="0"/>
    <x v="1"/>
    <b v="0"/>
    <s v="10 - 19"/>
    <s v="numeric"/>
    <x v="4"/>
  </r>
  <r>
    <n v="448"/>
    <x v="1"/>
    <s v="Seward, Mr. Frederic Kimber"/>
    <s v="male"/>
    <n v="34"/>
    <n v="0"/>
    <n v="0"/>
    <n v="113794"/>
    <n v="26.55"/>
    <m/>
    <x v="0"/>
    <x v="1"/>
    <b v="0"/>
    <s v="30 - 39"/>
    <s v="numeric"/>
    <x v="3"/>
  </r>
  <r>
    <n v="449"/>
    <x v="0"/>
    <s v="Baclini, Miss. Marie Catherine"/>
    <s v="female"/>
    <n v="5"/>
    <n v="2"/>
    <n v="1"/>
    <n v="2666"/>
    <n v="19.258299999999998"/>
    <m/>
    <x v="1"/>
    <x v="1"/>
    <b v="0"/>
    <s v="0 - 9"/>
    <s v="numeric"/>
    <x v="4"/>
  </r>
  <r>
    <n v="450"/>
    <x v="1"/>
    <s v="Peuchen, Major. Arthur Godfrey"/>
    <s v="male"/>
    <n v="52"/>
    <n v="0"/>
    <n v="0"/>
    <n v="113786"/>
    <n v="30.5"/>
    <s v="C104"/>
    <x v="0"/>
    <x v="1"/>
    <b v="0"/>
    <s v="50 - 59"/>
    <s v="numeric"/>
    <x v="5"/>
  </r>
  <r>
    <n v="451"/>
    <x v="2"/>
    <s v="West, Mr. Edwy Arthur"/>
    <s v="male"/>
    <n v="36"/>
    <n v="1"/>
    <n v="2"/>
    <s v="C.A. 34651"/>
    <n v="27.75"/>
    <m/>
    <x v="0"/>
    <x v="0"/>
    <b v="0"/>
    <s v="30 - 39"/>
    <s v="CA"/>
    <x v="3"/>
  </r>
  <r>
    <n v="452"/>
    <x v="0"/>
    <s v="Hagland, Mr. Ingvald Olai Olsen"/>
    <s v="male"/>
    <m/>
    <n v="1"/>
    <n v="0"/>
    <n v="65303"/>
    <n v="19.966699999999999"/>
    <m/>
    <x v="0"/>
    <x v="0"/>
    <b v="1"/>
    <s v="NA"/>
    <s v="numeric"/>
    <x v="4"/>
  </r>
  <r>
    <n v="453"/>
    <x v="1"/>
    <s v="Foreman, Mr. Benjamin Laventall"/>
    <s v="male"/>
    <n v="30"/>
    <n v="0"/>
    <n v="0"/>
    <n v="113051"/>
    <n v="27.75"/>
    <s v="C111"/>
    <x v="1"/>
    <x v="0"/>
    <b v="0"/>
    <s v="30 - 39"/>
    <s v="numeric"/>
    <x v="3"/>
  </r>
  <r>
    <n v="454"/>
    <x v="1"/>
    <s v="Goldenberg, Mr. Samuel L"/>
    <s v="male"/>
    <n v="49"/>
    <n v="1"/>
    <n v="0"/>
    <n v="17453"/>
    <n v="89.104200000000006"/>
    <s v="C92"/>
    <x v="1"/>
    <x v="1"/>
    <b v="0"/>
    <s v="40 - 49"/>
    <s v="numeric"/>
    <x v="8"/>
  </r>
  <r>
    <n v="455"/>
    <x v="0"/>
    <s v="Peduzzi, Mr. Joseph"/>
    <s v="male"/>
    <m/>
    <n v="0"/>
    <n v="0"/>
    <s v="A/5 2817"/>
    <n v="8.0500000000000007"/>
    <m/>
    <x v="0"/>
    <x v="0"/>
    <b v="1"/>
    <s v="NA"/>
    <s v="A"/>
    <x v="0"/>
  </r>
  <r>
    <n v="456"/>
    <x v="0"/>
    <s v="Jalsevac, Mr. Ivan"/>
    <s v="male"/>
    <n v="29"/>
    <n v="0"/>
    <n v="0"/>
    <n v="349240"/>
    <n v="7.8958000000000004"/>
    <m/>
    <x v="1"/>
    <x v="1"/>
    <b v="0"/>
    <s v="20 - 29"/>
    <s v="numeric"/>
    <x v="0"/>
  </r>
  <r>
    <n v="457"/>
    <x v="1"/>
    <s v="Millet, Mr. Francis Davis"/>
    <s v="male"/>
    <n v="65"/>
    <n v="0"/>
    <n v="0"/>
    <n v="13509"/>
    <n v="26.55"/>
    <s v="E38"/>
    <x v="0"/>
    <x v="0"/>
    <b v="0"/>
    <s v="60 - 69"/>
    <s v="numeric"/>
    <x v="3"/>
  </r>
  <r>
    <n v="458"/>
    <x v="1"/>
    <s v="Kenyon, Mrs. Frederick R (Marion)"/>
    <s v="female"/>
    <m/>
    <n v="1"/>
    <n v="0"/>
    <n v="17464"/>
    <n v="51.862499999999997"/>
    <s v="D21"/>
    <x v="0"/>
    <x v="1"/>
    <b v="1"/>
    <s v="NA"/>
    <s v="numeric"/>
    <x v="2"/>
  </r>
  <r>
    <n v="459"/>
    <x v="2"/>
    <s v="Toomey, Miss. Ellen"/>
    <s v="female"/>
    <n v="50"/>
    <n v="0"/>
    <n v="0"/>
    <s v="F.C.C. 13531"/>
    <n v="10.5"/>
    <m/>
    <x v="0"/>
    <x v="1"/>
    <b v="0"/>
    <s v="50 - 59"/>
    <s v="FC"/>
    <x v="4"/>
  </r>
  <r>
    <n v="460"/>
    <x v="0"/>
    <s v="O'Connor, Mr. Maurice"/>
    <s v="male"/>
    <m/>
    <n v="0"/>
    <n v="0"/>
    <n v="371060"/>
    <n v="7.75"/>
    <m/>
    <x v="2"/>
    <x v="0"/>
    <b v="1"/>
    <s v="NA"/>
    <s v="numeric"/>
    <x v="0"/>
  </r>
  <r>
    <n v="461"/>
    <x v="1"/>
    <s v="Anderson, Mr. Harry"/>
    <s v="male"/>
    <n v="48"/>
    <n v="0"/>
    <n v="0"/>
    <n v="19952"/>
    <n v="26.55"/>
    <s v="E12"/>
    <x v="0"/>
    <x v="1"/>
    <b v="0"/>
    <s v="40 - 49"/>
    <s v="numeric"/>
    <x v="3"/>
  </r>
  <r>
    <n v="462"/>
    <x v="0"/>
    <s v="Morley, Mr. William"/>
    <s v="male"/>
    <n v="34"/>
    <n v="0"/>
    <n v="0"/>
    <n v="364506"/>
    <n v="8.0500000000000007"/>
    <m/>
    <x v="0"/>
    <x v="0"/>
    <b v="0"/>
    <s v="30 - 39"/>
    <s v="numeric"/>
    <x v="0"/>
  </r>
  <r>
    <n v="463"/>
    <x v="1"/>
    <s v="Gee, Mr. Arthur H"/>
    <s v="male"/>
    <n v="47"/>
    <n v="0"/>
    <n v="0"/>
    <n v="111320"/>
    <n v="38.5"/>
    <s v="E63"/>
    <x v="0"/>
    <x v="0"/>
    <b v="0"/>
    <s v="40 - 49"/>
    <s v="numeric"/>
    <x v="5"/>
  </r>
  <r>
    <n v="464"/>
    <x v="2"/>
    <s v="Milling, Mr. Jacob Christian"/>
    <s v="male"/>
    <n v="48"/>
    <n v="0"/>
    <n v="0"/>
    <n v="234360"/>
    <n v="13"/>
    <m/>
    <x v="0"/>
    <x v="0"/>
    <b v="0"/>
    <s v="40 - 49"/>
    <s v="numeric"/>
    <x v="4"/>
  </r>
  <r>
    <n v="465"/>
    <x v="0"/>
    <s v="Maisner, Mr. Simon"/>
    <s v="male"/>
    <m/>
    <n v="0"/>
    <n v="0"/>
    <s v="A/S 2816"/>
    <n v="8.0500000000000007"/>
    <m/>
    <x v="0"/>
    <x v="0"/>
    <b v="1"/>
    <s v="NA"/>
    <s v="A"/>
    <x v="0"/>
  </r>
  <r>
    <n v="466"/>
    <x v="0"/>
    <s v="Goncalves, Mr. Manuel Estanslas"/>
    <s v="male"/>
    <n v="38"/>
    <n v="0"/>
    <n v="0"/>
    <s v="SOTON/O.Q. 3101306"/>
    <n v="7.05"/>
    <m/>
    <x v="0"/>
    <x v="0"/>
    <b v="0"/>
    <s v="30 - 39"/>
    <s v="SOTON"/>
    <x v="0"/>
  </r>
  <r>
    <n v="467"/>
    <x v="2"/>
    <s v="Campbell, Mr. William"/>
    <s v="male"/>
    <m/>
    <n v="0"/>
    <n v="0"/>
    <n v="239853"/>
    <n v="0"/>
    <m/>
    <x v="0"/>
    <x v="0"/>
    <b v="1"/>
    <s v="NA"/>
    <s v="numeric"/>
    <x v="0"/>
  </r>
  <r>
    <n v="468"/>
    <x v="1"/>
    <s v="Smart, Mr. John Montgomery"/>
    <s v="male"/>
    <n v="56"/>
    <n v="0"/>
    <n v="0"/>
    <n v="113792"/>
    <n v="26.55"/>
    <m/>
    <x v="0"/>
    <x v="0"/>
    <b v="0"/>
    <s v="50 - 59"/>
    <s v="numeric"/>
    <x v="3"/>
  </r>
  <r>
    <n v="469"/>
    <x v="0"/>
    <s v="Scanlan, Mr. James"/>
    <s v="male"/>
    <m/>
    <n v="0"/>
    <n v="0"/>
    <n v="36209"/>
    <n v="7.7249999999999996"/>
    <m/>
    <x v="2"/>
    <x v="0"/>
    <b v="1"/>
    <s v="NA"/>
    <s v="numeric"/>
    <x v="0"/>
  </r>
  <r>
    <n v="470"/>
    <x v="0"/>
    <s v="Baclini, Miss. Helene Barbara"/>
    <s v="female"/>
    <n v="0.75"/>
    <n v="2"/>
    <n v="1"/>
    <n v="2666"/>
    <n v="19.258299999999998"/>
    <m/>
    <x v="1"/>
    <x v="1"/>
    <b v="0"/>
    <s v="0 - 9"/>
    <s v="numeric"/>
    <x v="4"/>
  </r>
  <r>
    <n v="471"/>
    <x v="0"/>
    <s v="Keefe, Mr. Arthur"/>
    <s v="male"/>
    <m/>
    <n v="0"/>
    <n v="0"/>
    <n v="323592"/>
    <n v="7.25"/>
    <m/>
    <x v="0"/>
    <x v="0"/>
    <b v="1"/>
    <s v="NA"/>
    <s v="numeric"/>
    <x v="0"/>
  </r>
  <r>
    <n v="472"/>
    <x v="0"/>
    <s v="Cacic, Mr. Luka"/>
    <s v="male"/>
    <n v="38"/>
    <n v="0"/>
    <n v="0"/>
    <n v="315089"/>
    <n v="8.6624999999999996"/>
    <m/>
    <x v="0"/>
    <x v="0"/>
    <b v="0"/>
    <s v="30 - 39"/>
    <s v="numeric"/>
    <x v="0"/>
  </r>
  <r>
    <n v="473"/>
    <x v="2"/>
    <s v="West, Mrs. Edwy Arthur (Ada Mary Worth)"/>
    <s v="female"/>
    <n v="33"/>
    <n v="1"/>
    <n v="2"/>
    <s v="C.A. 34651"/>
    <n v="27.75"/>
    <m/>
    <x v="0"/>
    <x v="1"/>
    <b v="0"/>
    <s v="30 - 39"/>
    <s v="CA"/>
    <x v="3"/>
  </r>
  <r>
    <n v="474"/>
    <x v="2"/>
    <s v="Jerwan, Mrs. Amin S (Marie Marthe Thuillard)"/>
    <s v="female"/>
    <n v="23"/>
    <n v="0"/>
    <n v="0"/>
    <s v="SC/AH Basle 541"/>
    <n v="13.791700000000001"/>
    <s v="D"/>
    <x v="1"/>
    <x v="1"/>
    <b v="0"/>
    <s v="20 - 29"/>
    <s v="SC"/>
    <x v="4"/>
  </r>
  <r>
    <n v="475"/>
    <x v="0"/>
    <s v="Strandberg, Miss. Ida Sofia"/>
    <s v="female"/>
    <n v="22"/>
    <n v="0"/>
    <n v="0"/>
    <n v="7553"/>
    <n v="9.8375000000000004"/>
    <m/>
    <x v="0"/>
    <x v="0"/>
    <b v="0"/>
    <s v="20 - 29"/>
    <s v="numeric"/>
    <x v="0"/>
  </r>
  <r>
    <n v="476"/>
    <x v="1"/>
    <s v="Clifford, Mr. George Quincy"/>
    <s v="male"/>
    <m/>
    <n v="0"/>
    <n v="0"/>
    <n v="110465"/>
    <n v="52"/>
    <s v="A14"/>
    <x v="0"/>
    <x v="0"/>
    <b v="1"/>
    <s v="NA"/>
    <s v="numeric"/>
    <x v="2"/>
  </r>
  <r>
    <n v="477"/>
    <x v="2"/>
    <s v="Renouf, Mr. Peter Henry"/>
    <s v="male"/>
    <n v="34"/>
    <n v="1"/>
    <n v="0"/>
    <n v="31027"/>
    <n v="21"/>
    <m/>
    <x v="0"/>
    <x v="0"/>
    <b v="0"/>
    <s v="30 - 39"/>
    <s v="numeric"/>
    <x v="3"/>
  </r>
  <r>
    <n v="478"/>
    <x v="0"/>
    <s v="Braund, Mr. Lewis Richard"/>
    <s v="male"/>
    <n v="29"/>
    <n v="1"/>
    <n v="0"/>
    <n v="3460"/>
    <n v="7.0457999999999998"/>
    <m/>
    <x v="0"/>
    <x v="0"/>
    <b v="0"/>
    <s v="20 - 29"/>
    <s v="numeric"/>
    <x v="0"/>
  </r>
  <r>
    <n v="479"/>
    <x v="0"/>
    <s v="Karlsson, Mr. Nils August"/>
    <s v="male"/>
    <n v="22"/>
    <n v="0"/>
    <n v="0"/>
    <n v="350060"/>
    <n v="7.5208000000000004"/>
    <m/>
    <x v="0"/>
    <x v="0"/>
    <b v="0"/>
    <s v="20 - 29"/>
    <s v="numeric"/>
    <x v="0"/>
  </r>
  <r>
    <n v="480"/>
    <x v="0"/>
    <s v="Hirvonen, Miss. Hildur E"/>
    <s v="female"/>
    <n v="2"/>
    <n v="0"/>
    <n v="1"/>
    <n v="3101298"/>
    <n v="12.2875"/>
    <m/>
    <x v="0"/>
    <x v="1"/>
    <b v="0"/>
    <s v="0 - 9"/>
    <s v="numeric"/>
    <x v="4"/>
  </r>
  <r>
    <n v="481"/>
    <x v="0"/>
    <s v="Goodwin, Master. Harold Victor"/>
    <s v="male"/>
    <n v="9"/>
    <n v="5"/>
    <n v="2"/>
    <s v="CA 2144"/>
    <n v="46.9"/>
    <m/>
    <x v="0"/>
    <x v="0"/>
    <b v="0"/>
    <s v="0 - 9"/>
    <s v="CA"/>
    <x v="9"/>
  </r>
  <r>
    <n v="482"/>
    <x v="2"/>
    <s v="Frost, Mr. Anthony Wood &quot;Archie&quot;"/>
    <s v="male"/>
    <m/>
    <n v="0"/>
    <n v="0"/>
    <n v="239854"/>
    <n v="0"/>
    <m/>
    <x v="0"/>
    <x v="0"/>
    <b v="1"/>
    <s v="NA"/>
    <s v="numeric"/>
    <x v="0"/>
  </r>
  <r>
    <n v="483"/>
    <x v="0"/>
    <s v="Rouse, Mr. Richard Henry"/>
    <s v="male"/>
    <n v="50"/>
    <n v="0"/>
    <n v="0"/>
    <s v="A/5 3594"/>
    <n v="8.0500000000000007"/>
    <m/>
    <x v="0"/>
    <x v="0"/>
    <b v="0"/>
    <s v="50 - 59"/>
    <s v="A"/>
    <x v="0"/>
  </r>
  <r>
    <n v="484"/>
    <x v="0"/>
    <s v="Turkula, Mrs. (Hedwig)"/>
    <s v="female"/>
    <n v="63"/>
    <n v="0"/>
    <n v="0"/>
    <n v="4134"/>
    <n v="9.5875000000000004"/>
    <m/>
    <x v="0"/>
    <x v="1"/>
    <b v="0"/>
    <s v="60 - 69"/>
    <s v="numeric"/>
    <x v="0"/>
  </r>
  <r>
    <n v="485"/>
    <x v="1"/>
    <s v="Bishop, Mr. Dickinson H"/>
    <s v="male"/>
    <n v="25"/>
    <n v="1"/>
    <n v="0"/>
    <n v="11967"/>
    <n v="91.0792"/>
    <s v="B49"/>
    <x v="1"/>
    <x v="1"/>
    <b v="0"/>
    <s v="20 - 29"/>
    <s v="numeric"/>
    <x v="13"/>
  </r>
  <r>
    <n v="486"/>
    <x v="0"/>
    <s v="Lefebre, Miss. Jeannie"/>
    <s v="female"/>
    <m/>
    <n v="3"/>
    <n v="1"/>
    <n v="4133"/>
    <n v="25.466699999999999"/>
    <m/>
    <x v="0"/>
    <x v="0"/>
    <b v="1"/>
    <s v="NA"/>
    <s v="numeric"/>
    <x v="3"/>
  </r>
  <r>
    <n v="487"/>
    <x v="1"/>
    <s v="Hoyt, Mrs. Frederick Maxfield (Jane Anne Forby)"/>
    <s v="female"/>
    <n v="35"/>
    <n v="1"/>
    <n v="0"/>
    <n v="19943"/>
    <n v="90"/>
    <s v="C93"/>
    <x v="0"/>
    <x v="1"/>
    <b v="0"/>
    <s v="30 - 39"/>
    <s v="numeric"/>
    <x v="13"/>
  </r>
  <r>
    <n v="488"/>
    <x v="1"/>
    <s v="Kent, Mr. Edward Austin"/>
    <s v="male"/>
    <n v="58"/>
    <n v="0"/>
    <n v="0"/>
    <n v="11771"/>
    <n v="29.7"/>
    <s v="B37"/>
    <x v="1"/>
    <x v="0"/>
    <b v="0"/>
    <s v="50 - 59"/>
    <s v="numeric"/>
    <x v="3"/>
  </r>
  <r>
    <n v="489"/>
    <x v="0"/>
    <s v="Somerton, Mr. Francis William"/>
    <s v="male"/>
    <n v="30"/>
    <n v="0"/>
    <n v="0"/>
    <s v="A.5. 18509"/>
    <n v="8.0500000000000007"/>
    <m/>
    <x v="0"/>
    <x v="0"/>
    <b v="0"/>
    <s v="30 - 39"/>
    <s v="A"/>
    <x v="0"/>
  </r>
  <r>
    <n v="490"/>
    <x v="0"/>
    <s v="Coutts, Master. Eden Leslie &quot;Neville&quot;"/>
    <s v="male"/>
    <n v="9"/>
    <n v="1"/>
    <n v="1"/>
    <s v="C.A. 37671"/>
    <n v="15.9"/>
    <m/>
    <x v="0"/>
    <x v="1"/>
    <b v="0"/>
    <s v="0 - 9"/>
    <s v="CA"/>
    <x v="4"/>
  </r>
  <r>
    <n v="491"/>
    <x v="0"/>
    <s v="Hagland, Mr. Konrad Mathias Reiersen"/>
    <s v="male"/>
    <m/>
    <n v="1"/>
    <n v="0"/>
    <n v="65304"/>
    <n v="19.966699999999999"/>
    <m/>
    <x v="0"/>
    <x v="0"/>
    <b v="1"/>
    <s v="NA"/>
    <s v="numeric"/>
    <x v="4"/>
  </r>
  <r>
    <n v="492"/>
    <x v="0"/>
    <s v="Windelov, Mr. Einar"/>
    <s v="male"/>
    <n v="21"/>
    <n v="0"/>
    <n v="0"/>
    <s v="SOTON/OQ 3101317"/>
    <n v="7.25"/>
    <m/>
    <x v="0"/>
    <x v="0"/>
    <b v="0"/>
    <s v="20 - 29"/>
    <s v="SOTON"/>
    <x v="0"/>
  </r>
  <r>
    <n v="493"/>
    <x v="1"/>
    <s v="Molson, Mr. Harry Markland"/>
    <s v="male"/>
    <n v="55"/>
    <n v="0"/>
    <n v="0"/>
    <n v="113787"/>
    <n v="30.5"/>
    <s v="C30"/>
    <x v="0"/>
    <x v="0"/>
    <b v="0"/>
    <s v="50 - 59"/>
    <s v="numeric"/>
    <x v="5"/>
  </r>
  <r>
    <n v="494"/>
    <x v="1"/>
    <s v="Artagaveytia, Mr. Ramon"/>
    <s v="male"/>
    <n v="71"/>
    <n v="0"/>
    <n v="0"/>
    <s v="PC 17609"/>
    <n v="49.504199999999997"/>
    <m/>
    <x v="1"/>
    <x v="0"/>
    <b v="0"/>
    <s v="70 - 79"/>
    <s v="PC"/>
    <x v="9"/>
  </r>
  <r>
    <n v="495"/>
    <x v="0"/>
    <s v="Stanley, Mr. Edward Roland"/>
    <s v="male"/>
    <n v="21"/>
    <n v="0"/>
    <n v="0"/>
    <s v="A/4 45380"/>
    <n v="8.0500000000000007"/>
    <m/>
    <x v="0"/>
    <x v="0"/>
    <b v="0"/>
    <s v="20 - 29"/>
    <s v="A"/>
    <x v="0"/>
  </r>
  <r>
    <n v="496"/>
    <x v="0"/>
    <s v="Yousseff, Mr. Gerious"/>
    <s v="male"/>
    <m/>
    <n v="0"/>
    <n v="0"/>
    <n v="2627"/>
    <n v="14.458299999999999"/>
    <m/>
    <x v="1"/>
    <x v="0"/>
    <b v="1"/>
    <s v="NA"/>
    <s v="numeric"/>
    <x v="4"/>
  </r>
  <r>
    <n v="497"/>
    <x v="1"/>
    <s v="Eustis, Miss. Elizabeth Mussey"/>
    <s v="female"/>
    <n v="54"/>
    <n v="1"/>
    <n v="0"/>
    <n v="36947"/>
    <n v="78.2667"/>
    <s v="D20"/>
    <x v="1"/>
    <x v="1"/>
    <b v="0"/>
    <s v="50 - 59"/>
    <s v="numeric"/>
    <x v="1"/>
  </r>
  <r>
    <n v="498"/>
    <x v="0"/>
    <s v="Shellard, Mr. Frederick William"/>
    <s v="male"/>
    <m/>
    <n v="0"/>
    <n v="0"/>
    <s v="C.A. 6212"/>
    <n v="15.1"/>
    <m/>
    <x v="0"/>
    <x v="0"/>
    <b v="1"/>
    <s v="NA"/>
    <s v="CA"/>
    <x v="4"/>
  </r>
  <r>
    <n v="499"/>
    <x v="1"/>
    <s v="Allison, Mrs. Hudson J C (Bessie Waldo Daniels)"/>
    <s v="female"/>
    <n v="25"/>
    <n v="1"/>
    <n v="2"/>
    <n v="113781"/>
    <n v="151.55000000000001"/>
    <s v="C22 C26"/>
    <x v="0"/>
    <x v="0"/>
    <b v="0"/>
    <s v="20 - 29"/>
    <s v="numeric"/>
    <x v="14"/>
  </r>
  <r>
    <n v="500"/>
    <x v="0"/>
    <s v="Svensson, Mr. Olof"/>
    <s v="male"/>
    <n v="24"/>
    <n v="0"/>
    <n v="0"/>
    <n v="350035"/>
    <n v="7.7957999999999998"/>
    <m/>
    <x v="0"/>
    <x v="0"/>
    <b v="0"/>
    <s v="20 - 29"/>
    <s v="numeric"/>
    <x v="0"/>
  </r>
  <r>
    <n v="501"/>
    <x v="0"/>
    <s v="Calic, Mr. Petar"/>
    <s v="male"/>
    <n v="17"/>
    <n v="0"/>
    <n v="0"/>
    <n v="315086"/>
    <n v="8.6624999999999996"/>
    <m/>
    <x v="0"/>
    <x v="0"/>
    <b v="0"/>
    <s v="10 - 19"/>
    <s v="numeric"/>
    <x v="0"/>
  </r>
  <r>
    <n v="502"/>
    <x v="0"/>
    <s v="Canavan, Miss. Mary"/>
    <s v="female"/>
    <n v="21"/>
    <n v="0"/>
    <n v="0"/>
    <n v="364846"/>
    <n v="7.75"/>
    <m/>
    <x v="2"/>
    <x v="0"/>
    <b v="0"/>
    <s v="20 - 29"/>
    <s v="numeric"/>
    <x v="0"/>
  </r>
  <r>
    <n v="503"/>
    <x v="0"/>
    <s v="O'Sullivan, Miss. Bridget Mary"/>
    <s v="female"/>
    <m/>
    <n v="0"/>
    <n v="0"/>
    <n v="330909"/>
    <n v="7.6292"/>
    <m/>
    <x v="2"/>
    <x v="0"/>
    <b v="1"/>
    <s v="NA"/>
    <s v="numeric"/>
    <x v="0"/>
  </r>
  <r>
    <n v="504"/>
    <x v="0"/>
    <s v="Laitinen, Miss. Kristina Sofia"/>
    <s v="female"/>
    <n v="37"/>
    <n v="0"/>
    <n v="0"/>
    <n v="4135"/>
    <n v="9.5875000000000004"/>
    <m/>
    <x v="0"/>
    <x v="0"/>
    <b v="0"/>
    <s v="30 - 39"/>
    <s v="numeric"/>
    <x v="0"/>
  </r>
  <r>
    <n v="505"/>
    <x v="1"/>
    <s v="Maioni, Miss. Roberta"/>
    <s v="female"/>
    <n v="16"/>
    <n v="0"/>
    <n v="0"/>
    <n v="110152"/>
    <n v="86.5"/>
    <s v="B79"/>
    <x v="0"/>
    <x v="1"/>
    <b v="0"/>
    <s v="10 - 19"/>
    <s v="numeric"/>
    <x v="8"/>
  </r>
  <r>
    <n v="506"/>
    <x v="1"/>
    <s v="Penasco y Castellana, Mr. Victor de Satode"/>
    <s v="male"/>
    <n v="18"/>
    <n v="1"/>
    <n v="0"/>
    <s v="PC 17758"/>
    <n v="108.9"/>
    <s v="C65"/>
    <x v="1"/>
    <x v="0"/>
    <b v="0"/>
    <s v="10 - 19"/>
    <s v="PC"/>
    <x v="15"/>
  </r>
  <r>
    <n v="507"/>
    <x v="2"/>
    <s v="Quick, Mrs. Frederick Charles (Jane Richards)"/>
    <s v="female"/>
    <n v="33"/>
    <n v="0"/>
    <n v="2"/>
    <n v="26360"/>
    <n v="26"/>
    <m/>
    <x v="0"/>
    <x v="1"/>
    <b v="0"/>
    <s v="30 - 39"/>
    <s v="numeric"/>
    <x v="3"/>
  </r>
  <r>
    <n v="508"/>
    <x v="1"/>
    <s v="Bradley, Mr. George (&quot;George Arthur Brayton&quot;)"/>
    <s v="male"/>
    <m/>
    <n v="0"/>
    <n v="0"/>
    <n v="111427"/>
    <n v="26.55"/>
    <m/>
    <x v="0"/>
    <x v="1"/>
    <b v="1"/>
    <s v="NA"/>
    <s v="numeric"/>
    <x v="3"/>
  </r>
  <r>
    <n v="509"/>
    <x v="0"/>
    <s v="Olsen, Mr. Henry Margido"/>
    <s v="male"/>
    <n v="28"/>
    <n v="0"/>
    <n v="0"/>
    <s v="C 4001"/>
    <n v="22.524999999999999"/>
    <m/>
    <x v="0"/>
    <x v="0"/>
    <b v="0"/>
    <s v="20 - 29"/>
    <s v="C"/>
    <x v="3"/>
  </r>
  <r>
    <n v="510"/>
    <x v="0"/>
    <s v="Lang, Mr. Fang"/>
    <s v="male"/>
    <n v="26"/>
    <n v="0"/>
    <n v="0"/>
    <n v="1601"/>
    <n v="56.495800000000003"/>
    <m/>
    <x v="0"/>
    <x v="1"/>
    <b v="0"/>
    <s v="20 - 29"/>
    <s v="numeric"/>
    <x v="2"/>
  </r>
  <r>
    <n v="511"/>
    <x v="0"/>
    <s v="Daly, Mr. Eugene Patrick"/>
    <s v="male"/>
    <n v="29"/>
    <n v="0"/>
    <n v="0"/>
    <n v="382651"/>
    <n v="7.75"/>
    <m/>
    <x v="2"/>
    <x v="1"/>
    <b v="0"/>
    <s v="20 - 29"/>
    <s v="numeric"/>
    <x v="0"/>
  </r>
  <r>
    <n v="512"/>
    <x v="0"/>
    <s v="Webber, Mr. James"/>
    <s v="male"/>
    <m/>
    <n v="0"/>
    <n v="0"/>
    <s v="SOTON/OQ 3101316"/>
    <n v="8.0500000000000007"/>
    <m/>
    <x v="0"/>
    <x v="0"/>
    <b v="1"/>
    <s v="NA"/>
    <s v="SOTON"/>
    <x v="0"/>
  </r>
  <r>
    <n v="513"/>
    <x v="1"/>
    <s v="McGough, Mr. James Robert"/>
    <s v="male"/>
    <n v="36"/>
    <n v="0"/>
    <n v="0"/>
    <s v="PC 17473"/>
    <n v="26.287500000000001"/>
    <s v="E25"/>
    <x v="0"/>
    <x v="1"/>
    <b v="0"/>
    <s v="30 - 39"/>
    <s v="PC"/>
    <x v="3"/>
  </r>
  <r>
    <n v="514"/>
    <x v="1"/>
    <s v="Rothschild, Mrs. Martin (Elizabeth L. Barrett)"/>
    <s v="female"/>
    <n v="54"/>
    <n v="1"/>
    <n v="0"/>
    <s v="PC 17603"/>
    <n v="59.4"/>
    <m/>
    <x v="1"/>
    <x v="1"/>
    <b v="0"/>
    <s v="50 - 59"/>
    <s v="PC"/>
    <x v="2"/>
  </r>
  <r>
    <n v="515"/>
    <x v="0"/>
    <s v="Coleff, Mr. Satio"/>
    <s v="male"/>
    <n v="24"/>
    <n v="0"/>
    <n v="0"/>
    <n v="349209"/>
    <n v="7.4958"/>
    <m/>
    <x v="0"/>
    <x v="0"/>
    <b v="0"/>
    <s v="20 - 29"/>
    <s v="numeric"/>
    <x v="0"/>
  </r>
  <r>
    <n v="516"/>
    <x v="1"/>
    <s v="Walker, Mr. William Anderson"/>
    <s v="male"/>
    <n v="47"/>
    <n v="0"/>
    <n v="0"/>
    <n v="36967"/>
    <n v="34.020800000000001"/>
    <s v="D46"/>
    <x v="0"/>
    <x v="0"/>
    <b v="0"/>
    <s v="40 - 49"/>
    <s v="numeric"/>
    <x v="5"/>
  </r>
  <r>
    <n v="517"/>
    <x v="2"/>
    <s v="Lemore, Mrs. (Amelia Milley)"/>
    <s v="female"/>
    <n v="34"/>
    <n v="0"/>
    <n v="0"/>
    <s v="C.A. 34260"/>
    <n v="10.5"/>
    <s v="F33"/>
    <x v="0"/>
    <x v="1"/>
    <b v="0"/>
    <s v="30 - 39"/>
    <s v="CA"/>
    <x v="4"/>
  </r>
  <r>
    <n v="518"/>
    <x v="0"/>
    <s v="Ryan, Mr. Patrick"/>
    <s v="male"/>
    <m/>
    <n v="0"/>
    <n v="0"/>
    <n v="371110"/>
    <n v="24.15"/>
    <m/>
    <x v="2"/>
    <x v="0"/>
    <b v="1"/>
    <s v="NA"/>
    <s v="numeric"/>
    <x v="3"/>
  </r>
  <r>
    <n v="519"/>
    <x v="2"/>
    <s v="Angle, Mrs. William A (Florence &quot;Mary&quot; Agnes Hughes)"/>
    <s v="female"/>
    <n v="36"/>
    <n v="1"/>
    <n v="0"/>
    <n v="226875"/>
    <n v="26"/>
    <m/>
    <x v="0"/>
    <x v="1"/>
    <b v="0"/>
    <s v="30 - 39"/>
    <s v="numeric"/>
    <x v="3"/>
  </r>
  <r>
    <n v="520"/>
    <x v="0"/>
    <s v="Pavlovic, Mr. Stefo"/>
    <s v="male"/>
    <n v="32"/>
    <n v="0"/>
    <n v="0"/>
    <n v="349242"/>
    <n v="7.8958000000000004"/>
    <m/>
    <x v="0"/>
    <x v="0"/>
    <b v="0"/>
    <s v="30 - 39"/>
    <s v="numeric"/>
    <x v="0"/>
  </r>
  <r>
    <n v="521"/>
    <x v="1"/>
    <s v="Perreault, Miss. Anne"/>
    <s v="female"/>
    <n v="30"/>
    <n v="0"/>
    <n v="0"/>
    <n v="12749"/>
    <n v="93.5"/>
    <s v="B73"/>
    <x v="0"/>
    <x v="1"/>
    <b v="0"/>
    <s v="30 - 39"/>
    <s v="numeric"/>
    <x v="13"/>
  </r>
  <r>
    <n v="522"/>
    <x v="0"/>
    <s v="Vovk, Mr. Janko"/>
    <s v="male"/>
    <n v="22"/>
    <n v="0"/>
    <n v="0"/>
    <n v="349252"/>
    <n v="7.8958000000000004"/>
    <m/>
    <x v="0"/>
    <x v="0"/>
    <b v="0"/>
    <s v="20 - 29"/>
    <s v="numeric"/>
    <x v="0"/>
  </r>
  <r>
    <n v="523"/>
    <x v="0"/>
    <s v="Lahoud, Mr. Sarkis"/>
    <s v="male"/>
    <m/>
    <n v="0"/>
    <n v="0"/>
    <n v="2624"/>
    <n v="7.2249999999999996"/>
    <m/>
    <x v="1"/>
    <x v="0"/>
    <b v="1"/>
    <s v="NA"/>
    <s v="numeric"/>
    <x v="0"/>
  </r>
  <r>
    <n v="524"/>
    <x v="1"/>
    <s v="Hippach, Mrs. Louis Albert (Ida Sophia Fischer)"/>
    <s v="female"/>
    <n v="44"/>
    <n v="0"/>
    <n v="1"/>
    <n v="111361"/>
    <n v="57.979199999999999"/>
    <s v="B18"/>
    <x v="1"/>
    <x v="1"/>
    <b v="0"/>
    <s v="40 - 49"/>
    <s v="numeric"/>
    <x v="2"/>
  </r>
  <r>
    <n v="525"/>
    <x v="0"/>
    <s v="Kassem, Mr. Fared"/>
    <s v="male"/>
    <m/>
    <n v="0"/>
    <n v="0"/>
    <n v="2700"/>
    <n v="7.2291999999999996"/>
    <m/>
    <x v="1"/>
    <x v="0"/>
    <b v="1"/>
    <s v="NA"/>
    <s v="numeric"/>
    <x v="0"/>
  </r>
  <r>
    <n v="526"/>
    <x v="0"/>
    <s v="Farrell, Mr. James"/>
    <s v="male"/>
    <n v="40.5"/>
    <n v="0"/>
    <n v="0"/>
    <n v="367232"/>
    <n v="7.75"/>
    <m/>
    <x v="2"/>
    <x v="0"/>
    <b v="0"/>
    <s v="40 - 49"/>
    <s v="numeric"/>
    <x v="0"/>
  </r>
  <r>
    <n v="527"/>
    <x v="2"/>
    <s v="Ridsdale, Miss. Lucy"/>
    <s v="female"/>
    <n v="50"/>
    <n v="0"/>
    <n v="0"/>
    <s v="W./C. 14258"/>
    <n v="10.5"/>
    <m/>
    <x v="0"/>
    <x v="1"/>
    <b v="0"/>
    <s v="50 - 59"/>
    <s v="W"/>
    <x v="4"/>
  </r>
  <r>
    <n v="528"/>
    <x v="1"/>
    <s v="Farthing, Mr. John"/>
    <s v="male"/>
    <m/>
    <n v="0"/>
    <n v="0"/>
    <s v="PC 17483"/>
    <n v="221.7792"/>
    <s v="C95"/>
    <x v="0"/>
    <x v="0"/>
    <b v="1"/>
    <s v="NA"/>
    <s v="PC"/>
    <x v="16"/>
  </r>
  <r>
    <n v="529"/>
    <x v="0"/>
    <s v="Salonen, Mr. Johan Werner"/>
    <s v="male"/>
    <n v="39"/>
    <n v="0"/>
    <n v="0"/>
    <n v="3101296"/>
    <n v="7.9249999999999998"/>
    <m/>
    <x v="0"/>
    <x v="0"/>
    <b v="0"/>
    <s v="30 - 39"/>
    <s v="numeric"/>
    <x v="0"/>
  </r>
  <r>
    <n v="530"/>
    <x v="2"/>
    <s v="Hocking, Mr. Richard George"/>
    <s v="male"/>
    <n v="23"/>
    <n v="2"/>
    <n v="1"/>
    <n v="29104"/>
    <n v="11.5"/>
    <m/>
    <x v="0"/>
    <x v="0"/>
    <b v="0"/>
    <s v="20 - 29"/>
    <s v="numeric"/>
    <x v="4"/>
  </r>
  <r>
    <n v="531"/>
    <x v="2"/>
    <s v="Quick, Miss. Phyllis May"/>
    <s v="female"/>
    <n v="2"/>
    <n v="1"/>
    <n v="1"/>
    <n v="26360"/>
    <n v="26"/>
    <m/>
    <x v="0"/>
    <x v="1"/>
    <b v="0"/>
    <s v="0 - 9"/>
    <s v="numeric"/>
    <x v="3"/>
  </r>
  <r>
    <n v="532"/>
    <x v="0"/>
    <s v="Toufik, Mr. Nakli"/>
    <s v="male"/>
    <m/>
    <n v="0"/>
    <n v="0"/>
    <n v="2641"/>
    <n v="7.2291999999999996"/>
    <m/>
    <x v="1"/>
    <x v="0"/>
    <b v="1"/>
    <s v="NA"/>
    <s v="numeric"/>
    <x v="0"/>
  </r>
  <r>
    <n v="533"/>
    <x v="0"/>
    <s v="Elias, Mr. Joseph Jr"/>
    <s v="male"/>
    <n v="17"/>
    <n v="1"/>
    <n v="1"/>
    <n v="2690"/>
    <n v="7.2291999999999996"/>
    <m/>
    <x v="1"/>
    <x v="0"/>
    <b v="0"/>
    <s v="10 - 19"/>
    <s v="numeric"/>
    <x v="0"/>
  </r>
  <r>
    <n v="534"/>
    <x v="0"/>
    <s v="Peter, Mrs. Catherine (Catherine Rizk)"/>
    <s v="female"/>
    <m/>
    <n v="0"/>
    <n v="2"/>
    <n v="2668"/>
    <n v="22.3583"/>
    <m/>
    <x v="1"/>
    <x v="1"/>
    <b v="1"/>
    <s v="NA"/>
    <s v="numeric"/>
    <x v="3"/>
  </r>
  <r>
    <n v="535"/>
    <x v="0"/>
    <s v="Cacic, Miss. Marija"/>
    <s v="female"/>
    <n v="30"/>
    <n v="0"/>
    <n v="0"/>
    <n v="315084"/>
    <n v="8.6624999999999996"/>
    <m/>
    <x v="0"/>
    <x v="0"/>
    <b v="0"/>
    <s v="30 - 39"/>
    <s v="numeric"/>
    <x v="0"/>
  </r>
  <r>
    <n v="536"/>
    <x v="2"/>
    <s v="Hart, Miss. Eva Miriam"/>
    <s v="female"/>
    <n v="7"/>
    <n v="0"/>
    <n v="2"/>
    <s v="F.C.C. 13529"/>
    <n v="26.25"/>
    <m/>
    <x v="0"/>
    <x v="1"/>
    <b v="0"/>
    <s v="0 - 9"/>
    <s v="FC"/>
    <x v="3"/>
  </r>
  <r>
    <n v="537"/>
    <x v="1"/>
    <s v="Butt, Major. Archibald Willingham"/>
    <s v="male"/>
    <n v="45"/>
    <n v="0"/>
    <n v="0"/>
    <n v="113050"/>
    <n v="26.55"/>
    <s v="B38"/>
    <x v="0"/>
    <x v="0"/>
    <b v="0"/>
    <s v="40 - 49"/>
    <s v="numeric"/>
    <x v="3"/>
  </r>
  <r>
    <n v="538"/>
    <x v="1"/>
    <s v="LeRoy, Miss. Bertha"/>
    <s v="female"/>
    <n v="30"/>
    <n v="0"/>
    <n v="0"/>
    <s v="PC 17761"/>
    <n v="106.425"/>
    <m/>
    <x v="1"/>
    <x v="1"/>
    <b v="0"/>
    <s v="30 - 39"/>
    <s v="PC"/>
    <x v="15"/>
  </r>
  <r>
    <n v="539"/>
    <x v="0"/>
    <s v="Risien, Mr. Samuel Beard"/>
    <s v="male"/>
    <m/>
    <n v="0"/>
    <n v="0"/>
    <n v="364498"/>
    <n v="14.5"/>
    <m/>
    <x v="0"/>
    <x v="0"/>
    <b v="1"/>
    <s v="NA"/>
    <s v="numeric"/>
    <x v="4"/>
  </r>
  <r>
    <n v="540"/>
    <x v="1"/>
    <s v="Frolicher, Miss. Hedwig Margaritha"/>
    <s v="female"/>
    <n v="22"/>
    <n v="0"/>
    <n v="2"/>
    <n v="13568"/>
    <n v="49.5"/>
    <s v="B39"/>
    <x v="1"/>
    <x v="1"/>
    <b v="0"/>
    <s v="20 - 29"/>
    <s v="numeric"/>
    <x v="9"/>
  </r>
  <r>
    <n v="541"/>
    <x v="1"/>
    <s v="Crosby, Miss. Harriet R"/>
    <s v="female"/>
    <n v="36"/>
    <n v="0"/>
    <n v="2"/>
    <s v="WE/P 5735"/>
    <n v="71"/>
    <s v="B22"/>
    <x v="0"/>
    <x v="1"/>
    <b v="0"/>
    <s v="30 - 39"/>
    <s v="W"/>
    <x v="1"/>
  </r>
  <r>
    <n v="542"/>
    <x v="0"/>
    <s v="Andersson, Miss. Ingeborg Constanzia"/>
    <s v="female"/>
    <n v="9"/>
    <n v="4"/>
    <n v="2"/>
    <n v="347082"/>
    <n v="31.274999999999999"/>
    <m/>
    <x v="0"/>
    <x v="0"/>
    <b v="0"/>
    <s v="0 - 9"/>
    <s v="numeric"/>
    <x v="5"/>
  </r>
  <r>
    <n v="543"/>
    <x v="0"/>
    <s v="Andersson, Miss. Sigrid Elisabeth"/>
    <s v="female"/>
    <n v="11"/>
    <n v="4"/>
    <n v="2"/>
    <n v="347082"/>
    <n v="31.274999999999999"/>
    <m/>
    <x v="0"/>
    <x v="0"/>
    <b v="0"/>
    <s v="10 - 19"/>
    <s v="numeric"/>
    <x v="5"/>
  </r>
  <r>
    <n v="544"/>
    <x v="2"/>
    <s v="Beane, Mr. Edward"/>
    <s v="male"/>
    <n v="32"/>
    <n v="1"/>
    <n v="0"/>
    <n v="2908"/>
    <n v="26"/>
    <m/>
    <x v="0"/>
    <x v="1"/>
    <b v="0"/>
    <s v="30 - 39"/>
    <s v="numeric"/>
    <x v="3"/>
  </r>
  <r>
    <n v="545"/>
    <x v="1"/>
    <s v="Douglas, Mr. Walter Donald"/>
    <s v="male"/>
    <n v="50"/>
    <n v="1"/>
    <n v="0"/>
    <s v="PC 17761"/>
    <n v="106.425"/>
    <s v="C86"/>
    <x v="1"/>
    <x v="0"/>
    <b v="0"/>
    <s v="50 - 59"/>
    <s v="PC"/>
    <x v="15"/>
  </r>
  <r>
    <n v="546"/>
    <x v="1"/>
    <s v="Nicholson, Mr. Arthur Ernest"/>
    <s v="male"/>
    <n v="64"/>
    <n v="0"/>
    <n v="0"/>
    <n v="693"/>
    <n v="26"/>
    <m/>
    <x v="0"/>
    <x v="0"/>
    <b v="0"/>
    <s v="60 - 69"/>
    <s v="numeric"/>
    <x v="3"/>
  </r>
  <r>
    <n v="547"/>
    <x v="2"/>
    <s v="Beane, Mrs. Edward (Ethel Clarke)"/>
    <s v="female"/>
    <n v="19"/>
    <n v="1"/>
    <n v="0"/>
    <n v="2908"/>
    <n v="26"/>
    <m/>
    <x v="0"/>
    <x v="1"/>
    <b v="0"/>
    <s v="10 - 19"/>
    <s v="numeric"/>
    <x v="3"/>
  </r>
  <r>
    <n v="548"/>
    <x v="2"/>
    <s v="Padro y Manent, Mr. Julian"/>
    <s v="male"/>
    <m/>
    <n v="0"/>
    <n v="0"/>
    <s v="SC/PARIS 2146"/>
    <n v="13.862500000000001"/>
    <m/>
    <x v="1"/>
    <x v="1"/>
    <b v="1"/>
    <s v="NA"/>
    <s v="SC"/>
    <x v="4"/>
  </r>
  <r>
    <n v="549"/>
    <x v="0"/>
    <s v="Goldsmith, Mr. Frank John"/>
    <s v="male"/>
    <n v="33"/>
    <n v="1"/>
    <n v="1"/>
    <n v="363291"/>
    <n v="20.524999999999999"/>
    <m/>
    <x v="0"/>
    <x v="0"/>
    <b v="0"/>
    <s v="30 - 39"/>
    <s v="numeric"/>
    <x v="3"/>
  </r>
  <r>
    <n v="550"/>
    <x v="2"/>
    <s v="Davies, Master. John Morgan Jr"/>
    <s v="male"/>
    <n v="8"/>
    <n v="1"/>
    <n v="1"/>
    <s v="C.A. 33112"/>
    <n v="36.75"/>
    <m/>
    <x v="0"/>
    <x v="1"/>
    <b v="0"/>
    <s v="0 - 9"/>
    <s v="CA"/>
    <x v="5"/>
  </r>
  <r>
    <n v="551"/>
    <x v="1"/>
    <s v="Thayer, Mr. John Borland Jr"/>
    <s v="male"/>
    <n v="17"/>
    <n v="0"/>
    <n v="2"/>
    <n v="17421"/>
    <n v="110.88330000000001"/>
    <s v="C70"/>
    <x v="1"/>
    <x v="1"/>
    <b v="0"/>
    <s v="10 - 19"/>
    <s v="numeric"/>
    <x v="12"/>
  </r>
  <r>
    <n v="552"/>
    <x v="2"/>
    <s v="Sharp, Mr. Percival James R"/>
    <s v="male"/>
    <n v="27"/>
    <n v="0"/>
    <n v="0"/>
    <n v="244358"/>
    <n v="26"/>
    <m/>
    <x v="0"/>
    <x v="0"/>
    <b v="0"/>
    <s v="20 - 29"/>
    <s v="numeric"/>
    <x v="3"/>
  </r>
  <r>
    <n v="553"/>
    <x v="0"/>
    <s v="O'Brien, Mr. Timothy"/>
    <s v="male"/>
    <m/>
    <n v="0"/>
    <n v="0"/>
    <n v="330979"/>
    <n v="7.8292000000000002"/>
    <m/>
    <x v="2"/>
    <x v="0"/>
    <b v="1"/>
    <s v="NA"/>
    <s v="numeric"/>
    <x v="0"/>
  </r>
  <r>
    <n v="554"/>
    <x v="0"/>
    <s v="Leeni, Mr. Fahim (&quot;Philip Zenni&quot;)"/>
    <s v="male"/>
    <n v="22"/>
    <n v="0"/>
    <n v="0"/>
    <n v="2620"/>
    <n v="7.2249999999999996"/>
    <m/>
    <x v="1"/>
    <x v="1"/>
    <b v="0"/>
    <s v="20 - 29"/>
    <s v="numeric"/>
    <x v="0"/>
  </r>
  <r>
    <n v="555"/>
    <x v="0"/>
    <s v="Ohman, Miss. Velin"/>
    <s v="female"/>
    <n v="22"/>
    <n v="0"/>
    <n v="0"/>
    <n v="347085"/>
    <n v="7.7750000000000004"/>
    <m/>
    <x v="0"/>
    <x v="1"/>
    <b v="0"/>
    <s v="20 - 29"/>
    <s v="numeric"/>
    <x v="0"/>
  </r>
  <r>
    <n v="556"/>
    <x v="1"/>
    <s v="Wright, Mr. George"/>
    <s v="male"/>
    <n v="62"/>
    <n v="0"/>
    <n v="0"/>
    <n v="113807"/>
    <n v="26.55"/>
    <m/>
    <x v="0"/>
    <x v="0"/>
    <b v="0"/>
    <s v="60 - 69"/>
    <s v="numeric"/>
    <x v="3"/>
  </r>
  <r>
    <n v="557"/>
    <x v="1"/>
    <s v="Duff Gordon, Lady. (Lucille Christiana Sutherland) (&quot;Mrs Morgan&quot;)"/>
    <s v="female"/>
    <n v="48"/>
    <n v="1"/>
    <n v="0"/>
    <n v="11755"/>
    <n v="39.6"/>
    <s v="A16"/>
    <x v="1"/>
    <x v="1"/>
    <b v="0"/>
    <s v="40 - 49"/>
    <s v="numeric"/>
    <x v="5"/>
  </r>
  <r>
    <n v="558"/>
    <x v="1"/>
    <s v="Robbins, Mr. Victor"/>
    <s v="male"/>
    <m/>
    <n v="0"/>
    <n v="0"/>
    <s v="PC 17757"/>
    <n v="227.52500000000001"/>
    <m/>
    <x v="1"/>
    <x v="0"/>
    <b v="1"/>
    <s v="NA"/>
    <s v="PC"/>
    <x v="16"/>
  </r>
  <r>
    <n v="559"/>
    <x v="1"/>
    <s v="Taussig, Mrs. Emil (Tillie Mandelbaum)"/>
    <s v="female"/>
    <n v="39"/>
    <n v="1"/>
    <n v="1"/>
    <n v="110413"/>
    <n v="79.650000000000006"/>
    <s v="E67"/>
    <x v="0"/>
    <x v="1"/>
    <b v="0"/>
    <s v="30 - 39"/>
    <s v="numeric"/>
    <x v="1"/>
  </r>
  <r>
    <n v="560"/>
    <x v="0"/>
    <s v="de Messemaeker, Mrs. Guillaume Joseph (Emma)"/>
    <s v="female"/>
    <n v="36"/>
    <n v="1"/>
    <n v="0"/>
    <n v="345572"/>
    <n v="17.399999999999999"/>
    <m/>
    <x v="0"/>
    <x v="1"/>
    <b v="0"/>
    <s v="30 - 39"/>
    <s v="numeric"/>
    <x v="4"/>
  </r>
  <r>
    <n v="561"/>
    <x v="0"/>
    <s v="Morrow, Mr. Thomas Rowan"/>
    <s v="male"/>
    <m/>
    <n v="0"/>
    <n v="0"/>
    <n v="372622"/>
    <n v="7.75"/>
    <m/>
    <x v="2"/>
    <x v="0"/>
    <b v="1"/>
    <s v="NA"/>
    <s v="numeric"/>
    <x v="0"/>
  </r>
  <r>
    <n v="562"/>
    <x v="0"/>
    <s v="Sivic, Mr. Husein"/>
    <s v="male"/>
    <n v="40"/>
    <n v="0"/>
    <n v="0"/>
    <n v="349251"/>
    <n v="7.8958000000000004"/>
    <m/>
    <x v="0"/>
    <x v="0"/>
    <b v="0"/>
    <s v="40 - 49"/>
    <s v="numeric"/>
    <x v="0"/>
  </r>
  <r>
    <n v="563"/>
    <x v="2"/>
    <s v="Norman, Mr. Robert Douglas"/>
    <s v="male"/>
    <n v="28"/>
    <n v="0"/>
    <n v="0"/>
    <n v="218629"/>
    <n v="13.5"/>
    <m/>
    <x v="0"/>
    <x v="0"/>
    <b v="0"/>
    <s v="20 - 29"/>
    <s v="numeric"/>
    <x v="4"/>
  </r>
  <r>
    <n v="564"/>
    <x v="0"/>
    <s v="Simmons, Mr. John"/>
    <s v="male"/>
    <m/>
    <n v="0"/>
    <n v="0"/>
    <s v="SOTON/OQ 392082"/>
    <n v="8.0500000000000007"/>
    <m/>
    <x v="0"/>
    <x v="0"/>
    <b v="1"/>
    <s v="NA"/>
    <s v="SOTON"/>
    <x v="0"/>
  </r>
  <r>
    <n v="565"/>
    <x v="0"/>
    <s v="Meanwell, Miss. (Marion Ogden)"/>
    <s v="female"/>
    <m/>
    <n v="0"/>
    <n v="0"/>
    <s v="SOTON/O.Q. 392087"/>
    <n v="8.0500000000000007"/>
    <m/>
    <x v="0"/>
    <x v="0"/>
    <b v="1"/>
    <s v="NA"/>
    <s v="SOTON"/>
    <x v="0"/>
  </r>
  <r>
    <n v="566"/>
    <x v="0"/>
    <s v="Davies, Mr. Alfred J"/>
    <s v="male"/>
    <n v="24"/>
    <n v="2"/>
    <n v="0"/>
    <s v="A/4 48871"/>
    <n v="24.15"/>
    <m/>
    <x v="0"/>
    <x v="0"/>
    <b v="0"/>
    <s v="20 - 29"/>
    <s v="A"/>
    <x v="3"/>
  </r>
  <r>
    <n v="567"/>
    <x v="0"/>
    <s v="Stoytcheff, Mr. Ilia"/>
    <s v="male"/>
    <n v="19"/>
    <n v="0"/>
    <n v="0"/>
    <n v="349205"/>
    <n v="7.8958000000000004"/>
    <m/>
    <x v="0"/>
    <x v="0"/>
    <b v="0"/>
    <s v="10 - 19"/>
    <s v="numeric"/>
    <x v="0"/>
  </r>
  <r>
    <n v="568"/>
    <x v="0"/>
    <s v="Palsson, Mrs. Nils (Alma Cornelia Berglund)"/>
    <s v="female"/>
    <n v="29"/>
    <n v="0"/>
    <n v="4"/>
    <n v="349909"/>
    <n v="21.074999999999999"/>
    <m/>
    <x v="0"/>
    <x v="0"/>
    <b v="0"/>
    <s v="20 - 29"/>
    <s v="numeric"/>
    <x v="3"/>
  </r>
  <r>
    <n v="569"/>
    <x v="0"/>
    <s v="Doharr, Mr. Tannous"/>
    <s v="male"/>
    <m/>
    <n v="0"/>
    <n v="0"/>
    <n v="2686"/>
    <n v="7.2291999999999996"/>
    <m/>
    <x v="1"/>
    <x v="0"/>
    <b v="1"/>
    <s v="NA"/>
    <s v="numeric"/>
    <x v="0"/>
  </r>
  <r>
    <n v="570"/>
    <x v="0"/>
    <s v="Jonsson, Mr. Carl"/>
    <s v="male"/>
    <n v="32"/>
    <n v="0"/>
    <n v="0"/>
    <n v="350417"/>
    <n v="7.8541999999999996"/>
    <m/>
    <x v="0"/>
    <x v="1"/>
    <b v="0"/>
    <s v="30 - 39"/>
    <s v="numeric"/>
    <x v="0"/>
  </r>
  <r>
    <n v="571"/>
    <x v="2"/>
    <s v="Harris, Mr. George"/>
    <s v="male"/>
    <n v="62"/>
    <n v="0"/>
    <n v="0"/>
    <s v="S.W./PP 752"/>
    <n v="10.5"/>
    <m/>
    <x v="0"/>
    <x v="1"/>
    <b v="0"/>
    <s v="60 - 69"/>
    <s v="Others"/>
    <x v="4"/>
  </r>
  <r>
    <n v="572"/>
    <x v="1"/>
    <s v="Appleton, Mrs. Edward Dale (Charlotte Lamson)"/>
    <s v="female"/>
    <n v="53"/>
    <n v="2"/>
    <n v="0"/>
    <n v="11769"/>
    <n v="51.479199999999999"/>
    <s v="C101"/>
    <x v="0"/>
    <x v="1"/>
    <b v="0"/>
    <s v="50 - 59"/>
    <s v="numeric"/>
    <x v="2"/>
  </r>
  <r>
    <n v="573"/>
    <x v="1"/>
    <s v="Flynn, Mr. John Irwin (&quot;Irving&quot;)"/>
    <s v="male"/>
    <n v="36"/>
    <n v="0"/>
    <n v="0"/>
    <s v="PC 17474"/>
    <n v="26.387499999999999"/>
    <s v="E25"/>
    <x v="0"/>
    <x v="1"/>
    <b v="0"/>
    <s v="30 - 39"/>
    <s v="PC"/>
    <x v="3"/>
  </r>
  <r>
    <n v="574"/>
    <x v="0"/>
    <s v="Kelly, Miss. Mary"/>
    <s v="female"/>
    <m/>
    <n v="0"/>
    <n v="0"/>
    <n v="14312"/>
    <n v="7.75"/>
    <m/>
    <x v="2"/>
    <x v="1"/>
    <b v="1"/>
    <s v="NA"/>
    <s v="numeric"/>
    <x v="0"/>
  </r>
  <r>
    <n v="575"/>
    <x v="0"/>
    <s v="Rush, Mr. Alfred George John"/>
    <s v="male"/>
    <n v="16"/>
    <n v="0"/>
    <n v="0"/>
    <s v="A/4. 20589"/>
    <n v="8.0500000000000007"/>
    <m/>
    <x v="0"/>
    <x v="0"/>
    <b v="0"/>
    <s v="10 - 19"/>
    <s v="A"/>
    <x v="0"/>
  </r>
  <r>
    <n v="576"/>
    <x v="0"/>
    <s v="Patchett, Mr. George"/>
    <s v="male"/>
    <n v="19"/>
    <n v="0"/>
    <n v="0"/>
    <n v="358585"/>
    <n v="14.5"/>
    <m/>
    <x v="0"/>
    <x v="0"/>
    <b v="0"/>
    <s v="10 - 19"/>
    <s v="numeric"/>
    <x v="4"/>
  </r>
  <r>
    <n v="577"/>
    <x v="2"/>
    <s v="Garside, Miss. Ethel"/>
    <s v="female"/>
    <n v="34"/>
    <n v="0"/>
    <n v="0"/>
    <n v="243880"/>
    <n v="13"/>
    <m/>
    <x v="0"/>
    <x v="1"/>
    <b v="0"/>
    <s v="30 - 39"/>
    <s v="numeric"/>
    <x v="4"/>
  </r>
  <r>
    <n v="578"/>
    <x v="1"/>
    <s v="Silvey, Mrs. William Baird (Alice Munger)"/>
    <s v="female"/>
    <n v="39"/>
    <n v="1"/>
    <n v="0"/>
    <n v="13507"/>
    <n v="55.9"/>
    <s v="E44"/>
    <x v="0"/>
    <x v="1"/>
    <b v="0"/>
    <s v="30 - 39"/>
    <s v="numeric"/>
    <x v="2"/>
  </r>
  <r>
    <n v="579"/>
    <x v="0"/>
    <s v="Caram, Mrs. Joseph (Maria Elias)"/>
    <s v="female"/>
    <m/>
    <n v="1"/>
    <n v="0"/>
    <n v="2689"/>
    <n v="14.458299999999999"/>
    <m/>
    <x v="1"/>
    <x v="0"/>
    <b v="1"/>
    <s v="NA"/>
    <s v="numeric"/>
    <x v="4"/>
  </r>
  <r>
    <n v="580"/>
    <x v="0"/>
    <s v="Jussila, Mr. Eiriik"/>
    <s v="male"/>
    <n v="32"/>
    <n v="0"/>
    <n v="0"/>
    <s v="STON/O 2. 3101286"/>
    <n v="7.9249999999999998"/>
    <m/>
    <x v="0"/>
    <x v="1"/>
    <b v="0"/>
    <s v="30 - 39"/>
    <s v="STON"/>
    <x v="0"/>
  </r>
  <r>
    <n v="581"/>
    <x v="2"/>
    <s v="Christy, Miss. Julie Rachel"/>
    <s v="female"/>
    <n v="25"/>
    <n v="1"/>
    <n v="1"/>
    <n v="237789"/>
    <n v="30"/>
    <m/>
    <x v="0"/>
    <x v="1"/>
    <b v="0"/>
    <s v="20 - 29"/>
    <s v="numeric"/>
    <x v="5"/>
  </r>
  <r>
    <n v="582"/>
    <x v="1"/>
    <s v="Thayer, Mrs. John Borland (Marian Longstreth Morris)"/>
    <s v="female"/>
    <n v="39"/>
    <n v="1"/>
    <n v="1"/>
    <n v="17421"/>
    <n v="110.88330000000001"/>
    <s v="C68"/>
    <x v="1"/>
    <x v="1"/>
    <b v="0"/>
    <s v="30 - 39"/>
    <s v="numeric"/>
    <x v="12"/>
  </r>
  <r>
    <n v="583"/>
    <x v="2"/>
    <s v="Downton, Mr. William James"/>
    <s v="male"/>
    <n v="54"/>
    <n v="0"/>
    <n v="0"/>
    <n v="28403"/>
    <n v="26"/>
    <m/>
    <x v="0"/>
    <x v="0"/>
    <b v="0"/>
    <s v="50 - 59"/>
    <s v="numeric"/>
    <x v="3"/>
  </r>
  <r>
    <n v="584"/>
    <x v="1"/>
    <s v="Ross, Mr. John Hugo"/>
    <s v="male"/>
    <n v="36"/>
    <n v="0"/>
    <n v="0"/>
    <n v="13049"/>
    <n v="40.125"/>
    <s v="A10"/>
    <x v="1"/>
    <x v="0"/>
    <b v="0"/>
    <s v="30 - 39"/>
    <s v="numeric"/>
    <x v="9"/>
  </r>
  <r>
    <n v="585"/>
    <x v="0"/>
    <s v="Paulner, Mr. Uscher"/>
    <s v="male"/>
    <m/>
    <n v="0"/>
    <n v="0"/>
    <n v="3411"/>
    <n v="8.7125000000000004"/>
    <m/>
    <x v="1"/>
    <x v="0"/>
    <b v="1"/>
    <s v="NA"/>
    <s v="numeric"/>
    <x v="0"/>
  </r>
  <r>
    <n v="586"/>
    <x v="1"/>
    <s v="Taussig, Miss. Ruth"/>
    <s v="female"/>
    <n v="18"/>
    <n v="0"/>
    <n v="2"/>
    <n v="110413"/>
    <n v="79.650000000000006"/>
    <s v="E68"/>
    <x v="0"/>
    <x v="1"/>
    <b v="0"/>
    <s v="10 - 19"/>
    <s v="numeric"/>
    <x v="1"/>
  </r>
  <r>
    <n v="587"/>
    <x v="2"/>
    <s v="Jarvis, Mr. John Denzil"/>
    <s v="male"/>
    <n v="47"/>
    <n v="0"/>
    <n v="0"/>
    <n v="237565"/>
    <n v="15"/>
    <m/>
    <x v="0"/>
    <x v="0"/>
    <b v="0"/>
    <s v="40 - 49"/>
    <s v="numeric"/>
    <x v="4"/>
  </r>
  <r>
    <n v="588"/>
    <x v="1"/>
    <s v="Frolicher-Stehli, Mr. Maxmillian"/>
    <s v="male"/>
    <n v="60"/>
    <n v="1"/>
    <n v="1"/>
    <n v="13567"/>
    <n v="79.2"/>
    <s v="B41"/>
    <x v="1"/>
    <x v="1"/>
    <b v="0"/>
    <s v="60 - 69"/>
    <s v="numeric"/>
    <x v="1"/>
  </r>
  <r>
    <n v="589"/>
    <x v="0"/>
    <s v="Gilinski, Mr. Eliezer"/>
    <s v="male"/>
    <n v="22"/>
    <n v="0"/>
    <n v="0"/>
    <n v="14973"/>
    <n v="8.0500000000000007"/>
    <m/>
    <x v="0"/>
    <x v="0"/>
    <b v="0"/>
    <s v="20 - 29"/>
    <s v="numeric"/>
    <x v="0"/>
  </r>
  <r>
    <n v="590"/>
    <x v="0"/>
    <s v="Murdlin, Mr. Joseph"/>
    <s v="male"/>
    <m/>
    <n v="0"/>
    <n v="0"/>
    <s v="A./5. 3235"/>
    <n v="8.0500000000000007"/>
    <m/>
    <x v="0"/>
    <x v="0"/>
    <b v="1"/>
    <s v="NA"/>
    <s v="A"/>
    <x v="0"/>
  </r>
  <r>
    <n v="591"/>
    <x v="0"/>
    <s v="Rintamaki, Mr. Matti"/>
    <s v="male"/>
    <n v="35"/>
    <n v="0"/>
    <n v="0"/>
    <s v="STON/O 2. 3101273"/>
    <n v="7.125"/>
    <m/>
    <x v="0"/>
    <x v="0"/>
    <b v="0"/>
    <s v="30 - 39"/>
    <s v="STON"/>
    <x v="0"/>
  </r>
  <r>
    <n v="592"/>
    <x v="1"/>
    <s v="Stephenson, Mrs. Walter Bertram (Martha Eustis)"/>
    <s v="female"/>
    <n v="52"/>
    <n v="1"/>
    <n v="0"/>
    <n v="36947"/>
    <n v="78.2667"/>
    <s v="D20"/>
    <x v="1"/>
    <x v="1"/>
    <b v="0"/>
    <s v="50 - 59"/>
    <s v="numeric"/>
    <x v="1"/>
  </r>
  <r>
    <n v="593"/>
    <x v="0"/>
    <s v="Elsbury, Mr. William James"/>
    <s v="male"/>
    <n v="47"/>
    <n v="0"/>
    <n v="0"/>
    <s v="A/5 3902"/>
    <n v="7.25"/>
    <m/>
    <x v="0"/>
    <x v="0"/>
    <b v="0"/>
    <s v="40 - 49"/>
    <s v="A"/>
    <x v="0"/>
  </r>
  <r>
    <n v="594"/>
    <x v="0"/>
    <s v="Bourke, Miss. Mary"/>
    <s v="female"/>
    <m/>
    <n v="0"/>
    <n v="2"/>
    <n v="364848"/>
    <n v="7.75"/>
    <m/>
    <x v="2"/>
    <x v="0"/>
    <b v="1"/>
    <s v="NA"/>
    <s v="numeric"/>
    <x v="0"/>
  </r>
  <r>
    <n v="595"/>
    <x v="2"/>
    <s v="Chapman, Mr. John Henry"/>
    <s v="male"/>
    <n v="37"/>
    <n v="1"/>
    <n v="0"/>
    <s v="SC/AH 29037"/>
    <n v="26"/>
    <m/>
    <x v="0"/>
    <x v="0"/>
    <b v="0"/>
    <s v="30 - 39"/>
    <s v="SC"/>
    <x v="3"/>
  </r>
  <r>
    <n v="596"/>
    <x v="0"/>
    <s v="Van Impe, Mr. Jean Baptiste"/>
    <s v="male"/>
    <n v="36"/>
    <n v="1"/>
    <n v="1"/>
    <n v="345773"/>
    <n v="24.15"/>
    <m/>
    <x v="0"/>
    <x v="0"/>
    <b v="0"/>
    <s v="30 - 39"/>
    <s v="numeric"/>
    <x v="3"/>
  </r>
  <r>
    <n v="597"/>
    <x v="2"/>
    <s v="Leitch, Miss. Jessie Wills"/>
    <s v="female"/>
    <m/>
    <n v="0"/>
    <n v="0"/>
    <n v="248727"/>
    <n v="33"/>
    <m/>
    <x v="0"/>
    <x v="1"/>
    <b v="1"/>
    <s v="NA"/>
    <s v="numeric"/>
    <x v="5"/>
  </r>
  <r>
    <n v="598"/>
    <x v="0"/>
    <s v="Johnson, Mr. Alfred"/>
    <s v="male"/>
    <n v="49"/>
    <n v="0"/>
    <n v="0"/>
    <s v="LINE"/>
    <n v="0"/>
    <m/>
    <x v="0"/>
    <x v="0"/>
    <b v="0"/>
    <s v="40 - 49"/>
    <s v="Others"/>
    <x v="0"/>
  </r>
  <r>
    <n v="599"/>
    <x v="0"/>
    <s v="Boulos, Mr. Hanna"/>
    <s v="male"/>
    <m/>
    <n v="0"/>
    <n v="0"/>
    <n v="2664"/>
    <n v="7.2249999999999996"/>
    <m/>
    <x v="1"/>
    <x v="0"/>
    <b v="1"/>
    <s v="NA"/>
    <s v="numeric"/>
    <x v="0"/>
  </r>
  <r>
    <n v="600"/>
    <x v="1"/>
    <s v="Duff Gordon, Sir. Cosmo Edmund (&quot;Mr Morgan&quot;)"/>
    <s v="male"/>
    <n v="49"/>
    <n v="1"/>
    <n v="0"/>
    <s v="PC 17485"/>
    <n v="56.929200000000002"/>
    <s v="A20"/>
    <x v="1"/>
    <x v="1"/>
    <b v="0"/>
    <s v="40 - 49"/>
    <s v="PC"/>
    <x v="2"/>
  </r>
  <r>
    <n v="601"/>
    <x v="2"/>
    <s v="Jacobsohn, Mrs. Sidney Samuel (Amy Frances Christy)"/>
    <s v="female"/>
    <n v="24"/>
    <n v="2"/>
    <n v="1"/>
    <n v="243847"/>
    <n v="27"/>
    <m/>
    <x v="0"/>
    <x v="1"/>
    <b v="0"/>
    <s v="20 - 29"/>
    <s v="numeric"/>
    <x v="3"/>
  </r>
  <r>
    <n v="602"/>
    <x v="0"/>
    <s v="Slabenoff, Mr. Petco"/>
    <s v="male"/>
    <m/>
    <n v="0"/>
    <n v="0"/>
    <n v="349214"/>
    <n v="7.8958000000000004"/>
    <m/>
    <x v="0"/>
    <x v="0"/>
    <b v="1"/>
    <s v="NA"/>
    <s v="numeric"/>
    <x v="0"/>
  </r>
  <r>
    <n v="603"/>
    <x v="1"/>
    <s v="Harrington, Mr. Charles H"/>
    <s v="male"/>
    <m/>
    <n v="0"/>
    <n v="0"/>
    <n v="113796"/>
    <n v="42.4"/>
    <m/>
    <x v="0"/>
    <x v="0"/>
    <b v="1"/>
    <s v="NA"/>
    <s v="numeric"/>
    <x v="9"/>
  </r>
  <r>
    <n v="604"/>
    <x v="0"/>
    <s v="Torber, Mr. Ernst William"/>
    <s v="male"/>
    <n v="44"/>
    <n v="0"/>
    <n v="0"/>
    <n v="364511"/>
    <n v="8.0500000000000007"/>
    <m/>
    <x v="0"/>
    <x v="0"/>
    <b v="0"/>
    <s v="40 - 49"/>
    <s v="numeric"/>
    <x v="0"/>
  </r>
  <r>
    <n v="605"/>
    <x v="1"/>
    <s v="Homer, Mr. Harry (&quot;Mr E Haven&quot;)"/>
    <s v="male"/>
    <n v="35"/>
    <n v="0"/>
    <n v="0"/>
    <n v="111426"/>
    <n v="26.55"/>
    <m/>
    <x v="1"/>
    <x v="1"/>
    <b v="0"/>
    <s v="30 - 39"/>
    <s v="numeric"/>
    <x v="3"/>
  </r>
  <r>
    <n v="606"/>
    <x v="0"/>
    <s v="Lindell, Mr. Edvard Bengtsson"/>
    <s v="male"/>
    <n v="36"/>
    <n v="1"/>
    <n v="0"/>
    <n v="349910"/>
    <n v="15.55"/>
    <m/>
    <x v="0"/>
    <x v="0"/>
    <b v="0"/>
    <s v="30 - 39"/>
    <s v="numeric"/>
    <x v="4"/>
  </r>
  <r>
    <n v="607"/>
    <x v="0"/>
    <s v="Karaic, Mr. Milan"/>
    <s v="male"/>
    <n v="30"/>
    <n v="0"/>
    <n v="0"/>
    <n v="349246"/>
    <n v="7.8958000000000004"/>
    <m/>
    <x v="0"/>
    <x v="0"/>
    <b v="0"/>
    <s v="30 - 39"/>
    <s v="numeric"/>
    <x v="0"/>
  </r>
  <r>
    <n v="608"/>
    <x v="1"/>
    <s v="Daniel, Mr. Robert Williams"/>
    <s v="male"/>
    <n v="27"/>
    <n v="0"/>
    <n v="0"/>
    <n v="113804"/>
    <n v="30.5"/>
    <m/>
    <x v="0"/>
    <x v="1"/>
    <b v="0"/>
    <s v="20 - 29"/>
    <s v="numeric"/>
    <x v="5"/>
  </r>
  <r>
    <n v="609"/>
    <x v="2"/>
    <s v="Laroche, Mrs. Joseph (Juliette Marie Louise Lafargue)"/>
    <s v="female"/>
    <n v="22"/>
    <n v="1"/>
    <n v="2"/>
    <s v="SC/Paris 2123"/>
    <n v="41.5792"/>
    <m/>
    <x v="1"/>
    <x v="1"/>
    <b v="0"/>
    <s v="20 - 29"/>
    <s v="SC"/>
    <x v="9"/>
  </r>
  <r>
    <n v="610"/>
    <x v="1"/>
    <s v="Shutes, Miss. Elizabeth W"/>
    <s v="female"/>
    <n v="40"/>
    <n v="0"/>
    <n v="0"/>
    <s v="PC 17582"/>
    <n v="153.46250000000001"/>
    <s v="C125"/>
    <x v="0"/>
    <x v="1"/>
    <b v="0"/>
    <s v="40 - 49"/>
    <s v="PC"/>
    <x v="14"/>
  </r>
  <r>
    <n v="611"/>
    <x v="0"/>
    <s v="Andersson, Mrs. Anders Johan (Alfrida Konstantia Brogren)"/>
    <s v="female"/>
    <n v="39"/>
    <n v="1"/>
    <n v="5"/>
    <n v="347082"/>
    <n v="31.274999999999999"/>
    <m/>
    <x v="0"/>
    <x v="0"/>
    <b v="0"/>
    <s v="30 - 39"/>
    <s v="numeric"/>
    <x v="5"/>
  </r>
  <r>
    <n v="612"/>
    <x v="0"/>
    <s v="Jardin, Mr. Jose Neto"/>
    <s v="male"/>
    <m/>
    <n v="0"/>
    <n v="0"/>
    <s v="SOTON/O.Q. 3101305"/>
    <n v="7.05"/>
    <m/>
    <x v="0"/>
    <x v="0"/>
    <b v="1"/>
    <s v="NA"/>
    <s v="SOTON"/>
    <x v="0"/>
  </r>
  <r>
    <n v="613"/>
    <x v="0"/>
    <s v="Murphy, Miss. Margaret Jane"/>
    <s v="female"/>
    <m/>
    <n v="1"/>
    <n v="0"/>
    <n v="367230"/>
    <n v="15.5"/>
    <m/>
    <x v="2"/>
    <x v="1"/>
    <b v="1"/>
    <s v="NA"/>
    <s v="numeric"/>
    <x v="4"/>
  </r>
  <r>
    <n v="614"/>
    <x v="0"/>
    <s v="Horgan, Mr. John"/>
    <s v="male"/>
    <m/>
    <n v="0"/>
    <n v="0"/>
    <n v="370377"/>
    <n v="7.75"/>
    <m/>
    <x v="2"/>
    <x v="0"/>
    <b v="1"/>
    <s v="NA"/>
    <s v="numeric"/>
    <x v="0"/>
  </r>
  <r>
    <n v="615"/>
    <x v="0"/>
    <s v="Brocklebank, Mr. William Alfred"/>
    <s v="male"/>
    <n v="35"/>
    <n v="0"/>
    <n v="0"/>
    <n v="364512"/>
    <n v="8.0500000000000007"/>
    <m/>
    <x v="0"/>
    <x v="0"/>
    <b v="0"/>
    <s v="30 - 39"/>
    <s v="numeric"/>
    <x v="0"/>
  </r>
  <r>
    <n v="616"/>
    <x v="2"/>
    <s v="Herman, Miss. Alice"/>
    <s v="female"/>
    <n v="24"/>
    <n v="1"/>
    <n v="2"/>
    <n v="220845"/>
    <n v="65"/>
    <m/>
    <x v="0"/>
    <x v="1"/>
    <b v="0"/>
    <s v="20 - 29"/>
    <s v="numeric"/>
    <x v="10"/>
  </r>
  <r>
    <n v="617"/>
    <x v="0"/>
    <s v="Danbom, Mr. Ernst Gilbert"/>
    <s v="male"/>
    <n v="34"/>
    <n v="1"/>
    <n v="1"/>
    <n v="347080"/>
    <n v="14.4"/>
    <m/>
    <x v="0"/>
    <x v="0"/>
    <b v="0"/>
    <s v="30 - 39"/>
    <s v="numeric"/>
    <x v="4"/>
  </r>
  <r>
    <n v="618"/>
    <x v="0"/>
    <s v="Lobb, Mrs. William Arthur (Cordelia K Stanlick)"/>
    <s v="female"/>
    <n v="26"/>
    <n v="1"/>
    <n v="0"/>
    <s v="A/5. 3336"/>
    <n v="16.100000000000001"/>
    <m/>
    <x v="0"/>
    <x v="0"/>
    <b v="0"/>
    <s v="20 - 29"/>
    <s v="A"/>
    <x v="4"/>
  </r>
  <r>
    <n v="619"/>
    <x v="2"/>
    <s v="Becker, Miss. Marion Louise"/>
    <s v="female"/>
    <n v="4"/>
    <n v="2"/>
    <n v="1"/>
    <n v="230136"/>
    <n v="39"/>
    <s v="F4"/>
    <x v="0"/>
    <x v="1"/>
    <b v="0"/>
    <s v="0 - 9"/>
    <s v="numeric"/>
    <x v="5"/>
  </r>
  <r>
    <n v="620"/>
    <x v="2"/>
    <s v="Gavey, Mr. Lawrence"/>
    <s v="male"/>
    <n v="26"/>
    <n v="0"/>
    <n v="0"/>
    <n v="31028"/>
    <n v="10.5"/>
    <m/>
    <x v="0"/>
    <x v="0"/>
    <b v="0"/>
    <s v="20 - 29"/>
    <s v="numeric"/>
    <x v="4"/>
  </r>
  <r>
    <n v="621"/>
    <x v="0"/>
    <s v="Yasbeck, Mr. Antoni"/>
    <s v="male"/>
    <n v="27"/>
    <n v="1"/>
    <n v="0"/>
    <n v="2659"/>
    <n v="14.4542"/>
    <m/>
    <x v="1"/>
    <x v="0"/>
    <b v="0"/>
    <s v="20 - 29"/>
    <s v="numeric"/>
    <x v="4"/>
  </r>
  <r>
    <n v="622"/>
    <x v="1"/>
    <s v="Kimball, Mr. Edwin Nelson Jr"/>
    <s v="male"/>
    <n v="42"/>
    <n v="1"/>
    <n v="0"/>
    <n v="11753"/>
    <n v="52.554200000000002"/>
    <s v="D19"/>
    <x v="0"/>
    <x v="1"/>
    <b v="0"/>
    <s v="40 - 49"/>
    <s v="numeric"/>
    <x v="2"/>
  </r>
  <r>
    <n v="623"/>
    <x v="0"/>
    <s v="Nakid, Mr. Sahid"/>
    <s v="male"/>
    <n v="20"/>
    <n v="1"/>
    <n v="1"/>
    <n v="2653"/>
    <n v="15.7417"/>
    <m/>
    <x v="1"/>
    <x v="1"/>
    <b v="0"/>
    <s v="20 - 29"/>
    <s v="numeric"/>
    <x v="4"/>
  </r>
  <r>
    <n v="624"/>
    <x v="0"/>
    <s v="Hansen, Mr. Henry Damsgaard"/>
    <s v="male"/>
    <n v="21"/>
    <n v="0"/>
    <n v="0"/>
    <n v="350029"/>
    <n v="7.8541999999999996"/>
    <m/>
    <x v="0"/>
    <x v="0"/>
    <b v="0"/>
    <s v="20 - 29"/>
    <s v="numeric"/>
    <x v="0"/>
  </r>
  <r>
    <n v="625"/>
    <x v="0"/>
    <s v="Bowen, Mr. David John &quot;Dai&quot;"/>
    <s v="male"/>
    <n v="21"/>
    <n v="0"/>
    <n v="0"/>
    <n v="54636"/>
    <n v="16.100000000000001"/>
    <m/>
    <x v="0"/>
    <x v="0"/>
    <b v="0"/>
    <s v="20 - 29"/>
    <s v="numeric"/>
    <x v="4"/>
  </r>
  <r>
    <n v="626"/>
    <x v="1"/>
    <s v="Sutton, Mr. Frederick"/>
    <s v="male"/>
    <n v="61"/>
    <n v="0"/>
    <n v="0"/>
    <n v="36963"/>
    <n v="32.320799999999998"/>
    <s v="D50"/>
    <x v="0"/>
    <x v="0"/>
    <b v="0"/>
    <s v="60 - 69"/>
    <s v="numeric"/>
    <x v="5"/>
  </r>
  <r>
    <n v="627"/>
    <x v="2"/>
    <s v="Kirkland, Rev. Charles Leonard"/>
    <s v="male"/>
    <n v="57"/>
    <n v="0"/>
    <n v="0"/>
    <n v="219533"/>
    <n v="12.35"/>
    <m/>
    <x v="2"/>
    <x v="0"/>
    <b v="0"/>
    <s v="50 - 59"/>
    <s v="numeric"/>
    <x v="4"/>
  </r>
  <r>
    <n v="628"/>
    <x v="1"/>
    <s v="Longley, Miss. Gretchen Fiske"/>
    <s v="female"/>
    <n v="21"/>
    <n v="0"/>
    <n v="0"/>
    <n v="13502"/>
    <n v="77.958299999999994"/>
    <s v="D9"/>
    <x v="0"/>
    <x v="1"/>
    <b v="0"/>
    <s v="20 - 29"/>
    <s v="numeric"/>
    <x v="1"/>
  </r>
  <r>
    <n v="629"/>
    <x v="0"/>
    <s v="Bostandyeff, Mr. Guentcho"/>
    <s v="male"/>
    <n v="26"/>
    <n v="0"/>
    <n v="0"/>
    <n v="349224"/>
    <n v="7.8958000000000004"/>
    <m/>
    <x v="0"/>
    <x v="0"/>
    <b v="0"/>
    <s v="20 - 29"/>
    <s v="numeric"/>
    <x v="0"/>
  </r>
  <r>
    <n v="630"/>
    <x v="0"/>
    <s v="O'Connell, Mr. Patrick D"/>
    <s v="male"/>
    <m/>
    <n v="0"/>
    <n v="0"/>
    <n v="334912"/>
    <n v="7.7332999999999998"/>
    <m/>
    <x v="2"/>
    <x v="0"/>
    <b v="1"/>
    <s v="NA"/>
    <s v="numeric"/>
    <x v="0"/>
  </r>
  <r>
    <n v="631"/>
    <x v="1"/>
    <s v="Barkworth, Mr. Algernon Henry Wilson"/>
    <s v="male"/>
    <n v="80"/>
    <n v="0"/>
    <n v="0"/>
    <n v="27042"/>
    <n v="30"/>
    <s v="A23"/>
    <x v="0"/>
    <x v="1"/>
    <b v="0"/>
    <s v="80 - 89"/>
    <s v="numeric"/>
    <x v="5"/>
  </r>
  <r>
    <n v="632"/>
    <x v="0"/>
    <s v="Lundahl, Mr. Johan Svensson"/>
    <s v="male"/>
    <n v="51"/>
    <n v="0"/>
    <n v="0"/>
    <n v="347743"/>
    <n v="7.0541999999999998"/>
    <m/>
    <x v="0"/>
    <x v="0"/>
    <b v="0"/>
    <s v="50 - 59"/>
    <s v="numeric"/>
    <x v="0"/>
  </r>
  <r>
    <n v="633"/>
    <x v="1"/>
    <s v="Stahelin-Maeglin, Dr. Max"/>
    <s v="male"/>
    <n v="32"/>
    <n v="0"/>
    <n v="0"/>
    <n v="13214"/>
    <n v="30.5"/>
    <s v="B50"/>
    <x v="1"/>
    <x v="1"/>
    <b v="0"/>
    <s v="30 - 39"/>
    <s v="numeric"/>
    <x v="5"/>
  </r>
  <r>
    <n v="634"/>
    <x v="1"/>
    <s v="Parr, Mr. William Henry Marsh"/>
    <s v="male"/>
    <m/>
    <n v="0"/>
    <n v="0"/>
    <n v="112052"/>
    <n v="0"/>
    <m/>
    <x v="0"/>
    <x v="0"/>
    <b v="1"/>
    <s v="NA"/>
    <s v="numeric"/>
    <x v="0"/>
  </r>
  <r>
    <n v="635"/>
    <x v="0"/>
    <s v="Skoog, Miss. Mabel"/>
    <s v="female"/>
    <n v="9"/>
    <n v="3"/>
    <n v="2"/>
    <n v="347088"/>
    <n v="27.9"/>
    <m/>
    <x v="0"/>
    <x v="0"/>
    <b v="0"/>
    <s v="0 - 9"/>
    <s v="numeric"/>
    <x v="3"/>
  </r>
  <r>
    <n v="636"/>
    <x v="2"/>
    <s v="Davis, Miss. Mary"/>
    <s v="female"/>
    <n v="28"/>
    <n v="0"/>
    <n v="0"/>
    <n v="237668"/>
    <n v="13"/>
    <m/>
    <x v="0"/>
    <x v="1"/>
    <b v="0"/>
    <s v="20 - 29"/>
    <s v="numeric"/>
    <x v="4"/>
  </r>
  <r>
    <n v="637"/>
    <x v="0"/>
    <s v="Leinonen, Mr. Antti Gustaf"/>
    <s v="male"/>
    <n v="32"/>
    <n v="0"/>
    <n v="0"/>
    <s v="STON/O 2. 3101292"/>
    <n v="7.9249999999999998"/>
    <m/>
    <x v="0"/>
    <x v="0"/>
    <b v="0"/>
    <s v="30 - 39"/>
    <s v="STON"/>
    <x v="0"/>
  </r>
  <r>
    <n v="638"/>
    <x v="2"/>
    <s v="Collyer, Mr. Harvey"/>
    <s v="male"/>
    <n v="31"/>
    <n v="1"/>
    <n v="1"/>
    <s v="C.A. 31921"/>
    <n v="26.25"/>
    <m/>
    <x v="0"/>
    <x v="0"/>
    <b v="0"/>
    <s v="30 - 39"/>
    <s v="CA"/>
    <x v="3"/>
  </r>
  <r>
    <n v="639"/>
    <x v="0"/>
    <s v="Panula, Mrs. Juha (Maria Emilia Ojala)"/>
    <s v="female"/>
    <n v="41"/>
    <n v="0"/>
    <n v="5"/>
    <n v="3101295"/>
    <n v="39.6875"/>
    <m/>
    <x v="0"/>
    <x v="0"/>
    <b v="0"/>
    <s v="40 - 49"/>
    <s v="numeric"/>
    <x v="5"/>
  </r>
  <r>
    <n v="640"/>
    <x v="0"/>
    <s v="Thorneycroft, Mr. Percival"/>
    <s v="male"/>
    <m/>
    <n v="1"/>
    <n v="0"/>
    <n v="376564"/>
    <n v="16.100000000000001"/>
    <m/>
    <x v="0"/>
    <x v="0"/>
    <b v="1"/>
    <s v="NA"/>
    <s v="numeric"/>
    <x v="4"/>
  </r>
  <r>
    <n v="641"/>
    <x v="0"/>
    <s v="Jensen, Mr. Hans Peder"/>
    <s v="male"/>
    <n v="20"/>
    <n v="0"/>
    <n v="0"/>
    <n v="350050"/>
    <n v="7.8541999999999996"/>
    <m/>
    <x v="0"/>
    <x v="0"/>
    <b v="0"/>
    <s v="20 - 29"/>
    <s v="numeric"/>
    <x v="0"/>
  </r>
  <r>
    <n v="642"/>
    <x v="1"/>
    <s v="Sagesser, Mlle. Emma"/>
    <s v="female"/>
    <n v="24"/>
    <n v="0"/>
    <n v="0"/>
    <s v="PC 17477"/>
    <n v="69.3"/>
    <s v="B35"/>
    <x v="1"/>
    <x v="1"/>
    <b v="0"/>
    <s v="20 - 29"/>
    <s v="PC"/>
    <x v="10"/>
  </r>
  <r>
    <n v="643"/>
    <x v="0"/>
    <s v="Skoog, Miss. Margit Elizabeth"/>
    <s v="female"/>
    <n v="2"/>
    <n v="3"/>
    <n v="2"/>
    <n v="347088"/>
    <n v="27.9"/>
    <m/>
    <x v="0"/>
    <x v="0"/>
    <b v="0"/>
    <s v="0 - 9"/>
    <s v="numeric"/>
    <x v="3"/>
  </r>
  <r>
    <n v="644"/>
    <x v="0"/>
    <s v="Foo, Mr. Choong"/>
    <s v="male"/>
    <m/>
    <n v="0"/>
    <n v="0"/>
    <n v="1601"/>
    <n v="56.495800000000003"/>
    <m/>
    <x v="0"/>
    <x v="1"/>
    <b v="1"/>
    <s v="NA"/>
    <s v="numeric"/>
    <x v="2"/>
  </r>
  <r>
    <n v="645"/>
    <x v="0"/>
    <s v="Baclini, Miss. Eugenie"/>
    <s v="female"/>
    <n v="0.75"/>
    <n v="2"/>
    <n v="1"/>
    <n v="2666"/>
    <n v="19.258299999999998"/>
    <m/>
    <x v="1"/>
    <x v="1"/>
    <b v="0"/>
    <s v="0 - 9"/>
    <s v="numeric"/>
    <x v="4"/>
  </r>
  <r>
    <n v="646"/>
    <x v="1"/>
    <s v="Harper, Mr. Henry Sleeper"/>
    <s v="male"/>
    <n v="48"/>
    <n v="1"/>
    <n v="0"/>
    <s v="PC 17572"/>
    <n v="76.729200000000006"/>
    <s v="D33"/>
    <x v="1"/>
    <x v="1"/>
    <b v="0"/>
    <s v="40 - 49"/>
    <s v="PC"/>
    <x v="1"/>
  </r>
  <r>
    <n v="647"/>
    <x v="0"/>
    <s v="Cor, Mr. Liudevit"/>
    <s v="male"/>
    <n v="19"/>
    <n v="0"/>
    <n v="0"/>
    <n v="349231"/>
    <n v="7.8958000000000004"/>
    <m/>
    <x v="0"/>
    <x v="0"/>
    <b v="0"/>
    <s v="10 - 19"/>
    <s v="numeric"/>
    <x v="0"/>
  </r>
  <r>
    <n v="648"/>
    <x v="1"/>
    <s v="Simonius-Blumer, Col. Oberst Alfons"/>
    <s v="male"/>
    <n v="56"/>
    <n v="0"/>
    <n v="0"/>
    <n v="13213"/>
    <n v="35.5"/>
    <s v="A26"/>
    <x v="1"/>
    <x v="1"/>
    <b v="0"/>
    <s v="50 - 59"/>
    <s v="numeric"/>
    <x v="5"/>
  </r>
  <r>
    <n v="649"/>
    <x v="0"/>
    <s v="Willey, Mr. Edward"/>
    <s v="male"/>
    <m/>
    <n v="0"/>
    <n v="0"/>
    <s v="S.O./P.P. 751"/>
    <n v="7.55"/>
    <m/>
    <x v="0"/>
    <x v="0"/>
    <b v="1"/>
    <s v="NA"/>
    <s v="SO"/>
    <x v="0"/>
  </r>
  <r>
    <n v="650"/>
    <x v="0"/>
    <s v="Stanley, Miss. Amy Zillah Elsie"/>
    <s v="female"/>
    <n v="23"/>
    <n v="0"/>
    <n v="0"/>
    <s v="CA. 2314"/>
    <n v="7.55"/>
    <m/>
    <x v="0"/>
    <x v="1"/>
    <b v="0"/>
    <s v="20 - 29"/>
    <s v="CA"/>
    <x v="0"/>
  </r>
  <r>
    <n v="651"/>
    <x v="0"/>
    <s v="Mitkoff, Mr. Mito"/>
    <s v="male"/>
    <m/>
    <n v="0"/>
    <n v="0"/>
    <n v="349221"/>
    <n v="7.8958000000000004"/>
    <m/>
    <x v="0"/>
    <x v="0"/>
    <b v="1"/>
    <s v="NA"/>
    <s v="numeric"/>
    <x v="0"/>
  </r>
  <r>
    <n v="652"/>
    <x v="2"/>
    <s v="Doling, Miss. Elsie"/>
    <s v="female"/>
    <n v="18"/>
    <n v="0"/>
    <n v="1"/>
    <n v="231919"/>
    <n v="23"/>
    <m/>
    <x v="0"/>
    <x v="1"/>
    <b v="0"/>
    <s v="10 - 19"/>
    <s v="numeric"/>
    <x v="3"/>
  </r>
  <r>
    <n v="653"/>
    <x v="0"/>
    <s v="Kalvik, Mr. Johannes Halvorsen"/>
    <s v="male"/>
    <n v="21"/>
    <n v="0"/>
    <n v="0"/>
    <n v="8475"/>
    <n v="8.4332999999999991"/>
    <m/>
    <x v="0"/>
    <x v="0"/>
    <b v="0"/>
    <s v="20 - 29"/>
    <s v="numeric"/>
    <x v="0"/>
  </r>
  <r>
    <n v="654"/>
    <x v="0"/>
    <s v="O'Leary, Miss. Hanora &quot;Norah&quot;"/>
    <s v="female"/>
    <m/>
    <n v="0"/>
    <n v="0"/>
    <n v="330919"/>
    <n v="7.8292000000000002"/>
    <m/>
    <x v="2"/>
    <x v="1"/>
    <b v="1"/>
    <s v="NA"/>
    <s v="numeric"/>
    <x v="0"/>
  </r>
  <r>
    <n v="655"/>
    <x v="0"/>
    <s v="Hegarty, Miss. Hanora &quot;Nora&quot;"/>
    <s v="female"/>
    <n v="18"/>
    <n v="0"/>
    <n v="0"/>
    <n v="365226"/>
    <n v="6.75"/>
    <m/>
    <x v="2"/>
    <x v="0"/>
    <b v="0"/>
    <s v="10 - 19"/>
    <s v="numeric"/>
    <x v="0"/>
  </r>
  <r>
    <n v="656"/>
    <x v="2"/>
    <s v="Hickman, Mr. Leonard Mark"/>
    <s v="male"/>
    <n v="24"/>
    <n v="2"/>
    <n v="0"/>
    <s v="S.O.C. 14879"/>
    <n v="73.5"/>
    <m/>
    <x v="0"/>
    <x v="0"/>
    <b v="0"/>
    <s v="20 - 29"/>
    <s v="SO"/>
    <x v="1"/>
  </r>
  <r>
    <n v="657"/>
    <x v="0"/>
    <s v="Radeff, Mr. Alexander"/>
    <s v="male"/>
    <m/>
    <n v="0"/>
    <n v="0"/>
    <n v="349223"/>
    <n v="7.8958000000000004"/>
    <m/>
    <x v="0"/>
    <x v="0"/>
    <b v="1"/>
    <s v="NA"/>
    <s v="numeric"/>
    <x v="0"/>
  </r>
  <r>
    <n v="658"/>
    <x v="0"/>
    <s v="Bourke, Mrs. John (Catherine)"/>
    <s v="female"/>
    <n v="32"/>
    <n v="1"/>
    <n v="1"/>
    <n v="364849"/>
    <n v="15.5"/>
    <m/>
    <x v="2"/>
    <x v="0"/>
    <b v="0"/>
    <s v="30 - 39"/>
    <s v="numeric"/>
    <x v="4"/>
  </r>
  <r>
    <n v="659"/>
    <x v="2"/>
    <s v="Eitemiller, Mr. George Floyd"/>
    <s v="male"/>
    <n v="23"/>
    <n v="0"/>
    <n v="0"/>
    <n v="29751"/>
    <n v="13"/>
    <m/>
    <x v="0"/>
    <x v="0"/>
    <b v="0"/>
    <s v="20 - 29"/>
    <s v="numeric"/>
    <x v="4"/>
  </r>
  <r>
    <n v="660"/>
    <x v="1"/>
    <s v="Newell, Mr. Arthur Webster"/>
    <s v="male"/>
    <n v="58"/>
    <n v="0"/>
    <n v="2"/>
    <n v="35273"/>
    <n v="113.27500000000001"/>
    <s v="D48"/>
    <x v="1"/>
    <x v="0"/>
    <b v="0"/>
    <s v="50 - 59"/>
    <s v="numeric"/>
    <x v="12"/>
  </r>
  <r>
    <n v="661"/>
    <x v="1"/>
    <s v="Frauenthal, Dr. Henry William"/>
    <s v="male"/>
    <n v="50"/>
    <n v="2"/>
    <n v="0"/>
    <s v="PC 17611"/>
    <n v="133.65"/>
    <m/>
    <x v="0"/>
    <x v="1"/>
    <b v="0"/>
    <s v="50 - 59"/>
    <s v="PC"/>
    <x v="7"/>
  </r>
  <r>
    <n v="662"/>
    <x v="0"/>
    <s v="Badt, Mr. Mohamed"/>
    <s v="male"/>
    <n v="40"/>
    <n v="0"/>
    <n v="0"/>
    <n v="2623"/>
    <n v="7.2249999999999996"/>
    <m/>
    <x v="1"/>
    <x v="0"/>
    <b v="0"/>
    <s v="40 - 49"/>
    <s v="numeric"/>
    <x v="0"/>
  </r>
  <r>
    <n v="663"/>
    <x v="1"/>
    <s v="Colley, Mr. Edward Pomeroy"/>
    <s v="male"/>
    <n v="47"/>
    <n v="0"/>
    <n v="0"/>
    <n v="5727"/>
    <n v="25.587499999999999"/>
    <s v="E58"/>
    <x v="0"/>
    <x v="0"/>
    <b v="0"/>
    <s v="40 - 49"/>
    <s v="numeric"/>
    <x v="3"/>
  </r>
  <r>
    <n v="664"/>
    <x v="0"/>
    <s v="Coleff, Mr. Peju"/>
    <s v="male"/>
    <n v="36"/>
    <n v="0"/>
    <n v="0"/>
    <n v="349210"/>
    <n v="7.4958"/>
    <m/>
    <x v="0"/>
    <x v="0"/>
    <b v="0"/>
    <s v="30 - 39"/>
    <s v="numeric"/>
    <x v="0"/>
  </r>
  <r>
    <n v="665"/>
    <x v="0"/>
    <s v="Lindqvist, Mr. Eino William"/>
    <s v="male"/>
    <n v="20"/>
    <n v="1"/>
    <n v="0"/>
    <s v="STON/O 2. 3101285"/>
    <n v="7.9249999999999998"/>
    <m/>
    <x v="0"/>
    <x v="1"/>
    <b v="0"/>
    <s v="20 - 29"/>
    <s v="STON"/>
    <x v="0"/>
  </r>
  <r>
    <n v="666"/>
    <x v="2"/>
    <s v="Hickman, Mr. Lewis"/>
    <s v="male"/>
    <n v="32"/>
    <n v="2"/>
    <n v="0"/>
    <s v="S.O.C. 14879"/>
    <n v="73.5"/>
    <m/>
    <x v="0"/>
    <x v="0"/>
    <b v="0"/>
    <s v="30 - 39"/>
    <s v="SO"/>
    <x v="1"/>
  </r>
  <r>
    <n v="667"/>
    <x v="2"/>
    <s v="Butler, Mr. Reginald Fenton"/>
    <s v="male"/>
    <n v="25"/>
    <n v="0"/>
    <n v="0"/>
    <n v="234686"/>
    <n v="13"/>
    <m/>
    <x v="0"/>
    <x v="0"/>
    <b v="0"/>
    <s v="20 - 29"/>
    <s v="numeric"/>
    <x v="4"/>
  </r>
  <r>
    <n v="668"/>
    <x v="0"/>
    <s v="Rommetvedt, Mr. Knud Paust"/>
    <s v="male"/>
    <m/>
    <n v="0"/>
    <n v="0"/>
    <n v="312993"/>
    <n v="7.7750000000000004"/>
    <m/>
    <x v="0"/>
    <x v="0"/>
    <b v="1"/>
    <s v="NA"/>
    <s v="numeric"/>
    <x v="0"/>
  </r>
  <r>
    <n v="669"/>
    <x v="0"/>
    <s v="Cook, Mr. Jacob"/>
    <s v="male"/>
    <n v="43"/>
    <n v="0"/>
    <n v="0"/>
    <s v="A/5 3536"/>
    <n v="8.0500000000000007"/>
    <m/>
    <x v="0"/>
    <x v="0"/>
    <b v="0"/>
    <s v="40 - 49"/>
    <s v="A"/>
    <x v="0"/>
  </r>
  <r>
    <n v="670"/>
    <x v="1"/>
    <s v="Taylor, Mrs. Elmer Zebley (Juliet Cummins Wright)"/>
    <s v="female"/>
    <m/>
    <n v="1"/>
    <n v="0"/>
    <n v="19996"/>
    <n v="52"/>
    <s v="C126"/>
    <x v="0"/>
    <x v="1"/>
    <b v="1"/>
    <s v="NA"/>
    <s v="numeric"/>
    <x v="2"/>
  </r>
  <r>
    <n v="671"/>
    <x v="2"/>
    <s v="Brown, Mrs. Thomas William Solomon (Elizabeth Catherine Ford)"/>
    <s v="female"/>
    <n v="40"/>
    <n v="1"/>
    <n v="1"/>
    <n v="29750"/>
    <n v="39"/>
    <m/>
    <x v="0"/>
    <x v="1"/>
    <b v="0"/>
    <s v="40 - 49"/>
    <s v="numeric"/>
    <x v="5"/>
  </r>
  <r>
    <n v="672"/>
    <x v="1"/>
    <s v="Davidson, Mr. Thornton"/>
    <s v="male"/>
    <n v="31"/>
    <n v="1"/>
    <n v="0"/>
    <s v="F.C. 12750"/>
    <n v="52"/>
    <s v="B71"/>
    <x v="0"/>
    <x v="0"/>
    <b v="0"/>
    <s v="30 - 39"/>
    <s v="FC"/>
    <x v="2"/>
  </r>
  <r>
    <n v="673"/>
    <x v="2"/>
    <s v="Mitchell, Mr. Henry Michael"/>
    <s v="male"/>
    <n v="70"/>
    <n v="0"/>
    <n v="0"/>
    <s v="C.A. 24580"/>
    <n v="10.5"/>
    <m/>
    <x v="0"/>
    <x v="0"/>
    <b v="0"/>
    <s v="70 - 79"/>
    <s v="CA"/>
    <x v="4"/>
  </r>
  <r>
    <n v="674"/>
    <x v="2"/>
    <s v="Wilhelms, Mr. Charles"/>
    <s v="male"/>
    <n v="31"/>
    <n v="0"/>
    <n v="0"/>
    <n v="244270"/>
    <n v="13"/>
    <m/>
    <x v="0"/>
    <x v="1"/>
    <b v="0"/>
    <s v="30 - 39"/>
    <s v="numeric"/>
    <x v="4"/>
  </r>
  <r>
    <n v="675"/>
    <x v="2"/>
    <s v="Watson, Mr. Ennis Hastings"/>
    <s v="male"/>
    <m/>
    <n v="0"/>
    <n v="0"/>
    <n v="239856"/>
    <n v="0"/>
    <m/>
    <x v="0"/>
    <x v="0"/>
    <b v="1"/>
    <s v="NA"/>
    <s v="numeric"/>
    <x v="0"/>
  </r>
  <r>
    <n v="676"/>
    <x v="0"/>
    <s v="Edvardsson, Mr. Gustaf Hjalmar"/>
    <s v="male"/>
    <n v="18"/>
    <n v="0"/>
    <n v="0"/>
    <n v="349912"/>
    <n v="7.7750000000000004"/>
    <m/>
    <x v="0"/>
    <x v="0"/>
    <b v="0"/>
    <s v="10 - 19"/>
    <s v="numeric"/>
    <x v="0"/>
  </r>
  <r>
    <n v="677"/>
    <x v="0"/>
    <s v="Sawyer, Mr. Frederick Charles"/>
    <s v="male"/>
    <n v="24.5"/>
    <n v="0"/>
    <n v="0"/>
    <n v="342826"/>
    <n v="8.0500000000000007"/>
    <m/>
    <x v="0"/>
    <x v="0"/>
    <b v="0"/>
    <s v="20 - 29"/>
    <s v="numeric"/>
    <x v="0"/>
  </r>
  <r>
    <n v="678"/>
    <x v="0"/>
    <s v="Turja, Miss. Anna Sofia"/>
    <s v="female"/>
    <n v="18"/>
    <n v="0"/>
    <n v="0"/>
    <n v="4138"/>
    <n v="9.8416999999999994"/>
    <m/>
    <x v="0"/>
    <x v="1"/>
    <b v="0"/>
    <s v="10 - 19"/>
    <s v="numeric"/>
    <x v="0"/>
  </r>
  <r>
    <n v="679"/>
    <x v="0"/>
    <s v="Goodwin, Mrs. Frederick (Augusta Tyler)"/>
    <s v="female"/>
    <n v="43"/>
    <n v="1"/>
    <n v="6"/>
    <s v="CA 2144"/>
    <n v="46.9"/>
    <m/>
    <x v="0"/>
    <x v="0"/>
    <b v="0"/>
    <s v="40 - 49"/>
    <s v="CA"/>
    <x v="9"/>
  </r>
  <r>
    <n v="680"/>
    <x v="1"/>
    <s v="Cardeza, Mr. Thomas Drake Martinez"/>
    <s v="male"/>
    <n v="36"/>
    <n v="0"/>
    <n v="1"/>
    <s v="PC 17755"/>
    <n v="512.32920000000001"/>
    <s v="B51 B53 B55"/>
    <x v="1"/>
    <x v="1"/>
    <b v="0"/>
    <s v="30 - 39"/>
    <s v="PC"/>
    <x v="6"/>
  </r>
  <r>
    <n v="681"/>
    <x v="0"/>
    <s v="Peters, Miss. Katie"/>
    <s v="female"/>
    <m/>
    <n v="0"/>
    <n v="0"/>
    <n v="330935"/>
    <n v="8.1374999999999993"/>
    <m/>
    <x v="2"/>
    <x v="0"/>
    <b v="1"/>
    <s v="NA"/>
    <s v="numeric"/>
    <x v="0"/>
  </r>
  <r>
    <n v="682"/>
    <x v="1"/>
    <s v="Hassab, Mr. Hammad"/>
    <s v="male"/>
    <n v="27"/>
    <n v="0"/>
    <n v="0"/>
    <s v="PC 17572"/>
    <n v="76.729200000000006"/>
    <s v="D49"/>
    <x v="1"/>
    <x v="1"/>
    <b v="0"/>
    <s v="20 - 29"/>
    <s v="PC"/>
    <x v="1"/>
  </r>
  <r>
    <n v="683"/>
    <x v="0"/>
    <s v="Olsvigen, Mr. Thor Anderson"/>
    <s v="male"/>
    <n v="20"/>
    <n v="0"/>
    <n v="0"/>
    <n v="6563"/>
    <n v="9.2249999999999996"/>
    <m/>
    <x v="0"/>
    <x v="0"/>
    <b v="0"/>
    <s v="20 - 29"/>
    <s v="numeric"/>
    <x v="0"/>
  </r>
  <r>
    <n v="684"/>
    <x v="0"/>
    <s v="Goodwin, Mr. Charles Edward"/>
    <s v="male"/>
    <n v="14"/>
    <n v="5"/>
    <n v="2"/>
    <s v="CA 2144"/>
    <n v="46.9"/>
    <m/>
    <x v="0"/>
    <x v="0"/>
    <b v="0"/>
    <s v="10 - 19"/>
    <s v="CA"/>
    <x v="9"/>
  </r>
  <r>
    <n v="685"/>
    <x v="2"/>
    <s v="Brown, Mr. Thomas William Solomon"/>
    <s v="male"/>
    <n v="60"/>
    <n v="1"/>
    <n v="1"/>
    <n v="29750"/>
    <n v="39"/>
    <m/>
    <x v="0"/>
    <x v="0"/>
    <b v="0"/>
    <s v="60 - 69"/>
    <s v="numeric"/>
    <x v="5"/>
  </r>
  <r>
    <n v="686"/>
    <x v="2"/>
    <s v="Laroche, Mr. Joseph Philippe Lemercier"/>
    <s v="male"/>
    <n v="25"/>
    <n v="1"/>
    <n v="2"/>
    <s v="SC/Paris 2123"/>
    <n v="41.5792"/>
    <m/>
    <x v="1"/>
    <x v="0"/>
    <b v="0"/>
    <s v="20 - 29"/>
    <s v="SC"/>
    <x v="9"/>
  </r>
  <r>
    <n v="687"/>
    <x v="0"/>
    <s v="Panula, Mr. Jaako Arnold"/>
    <s v="male"/>
    <n v="14"/>
    <n v="4"/>
    <n v="1"/>
    <n v="3101295"/>
    <n v="39.6875"/>
    <m/>
    <x v="0"/>
    <x v="0"/>
    <b v="0"/>
    <s v="10 - 19"/>
    <s v="numeric"/>
    <x v="5"/>
  </r>
  <r>
    <n v="688"/>
    <x v="0"/>
    <s v="Dakic, Mr. Branko"/>
    <s v="male"/>
    <n v="19"/>
    <n v="0"/>
    <n v="0"/>
    <n v="349228"/>
    <n v="10.1708"/>
    <m/>
    <x v="0"/>
    <x v="0"/>
    <b v="0"/>
    <s v="10 - 19"/>
    <s v="numeric"/>
    <x v="4"/>
  </r>
  <r>
    <n v="689"/>
    <x v="0"/>
    <s v="Fischer, Mr. Eberhard Thelander"/>
    <s v="male"/>
    <n v="18"/>
    <n v="0"/>
    <n v="0"/>
    <n v="350036"/>
    <n v="7.7957999999999998"/>
    <m/>
    <x v="0"/>
    <x v="0"/>
    <b v="0"/>
    <s v="10 - 19"/>
    <s v="numeric"/>
    <x v="0"/>
  </r>
  <r>
    <n v="690"/>
    <x v="1"/>
    <s v="Madill, Miss. Georgette Alexandra"/>
    <s v="female"/>
    <n v="15"/>
    <n v="0"/>
    <n v="1"/>
    <n v="24160"/>
    <n v="211.33750000000001"/>
    <s v="B5"/>
    <x v="0"/>
    <x v="1"/>
    <b v="0"/>
    <s v="10 - 19"/>
    <s v="numeric"/>
    <x v="16"/>
  </r>
  <r>
    <n v="691"/>
    <x v="1"/>
    <s v="Dick, Mr. Albert Adrian"/>
    <s v="male"/>
    <n v="31"/>
    <n v="1"/>
    <n v="0"/>
    <n v="17474"/>
    <n v="57"/>
    <s v="B20"/>
    <x v="0"/>
    <x v="1"/>
    <b v="0"/>
    <s v="30 - 39"/>
    <s v="numeric"/>
    <x v="2"/>
  </r>
  <r>
    <n v="692"/>
    <x v="0"/>
    <s v="Karun, Miss. Manca"/>
    <s v="female"/>
    <n v="4"/>
    <n v="0"/>
    <n v="1"/>
    <n v="349256"/>
    <n v="13.416700000000001"/>
    <m/>
    <x v="1"/>
    <x v="1"/>
    <b v="0"/>
    <s v="0 - 9"/>
    <s v="numeric"/>
    <x v="4"/>
  </r>
  <r>
    <n v="693"/>
    <x v="0"/>
    <s v="Lam, Mr. Ali"/>
    <s v="male"/>
    <m/>
    <n v="0"/>
    <n v="0"/>
    <n v="1601"/>
    <n v="56.495800000000003"/>
    <m/>
    <x v="0"/>
    <x v="1"/>
    <b v="1"/>
    <s v="NA"/>
    <s v="numeric"/>
    <x v="2"/>
  </r>
  <r>
    <n v="694"/>
    <x v="0"/>
    <s v="Saad, Mr. Khalil"/>
    <s v="male"/>
    <n v="25"/>
    <n v="0"/>
    <n v="0"/>
    <n v="2672"/>
    <n v="7.2249999999999996"/>
    <m/>
    <x v="1"/>
    <x v="0"/>
    <b v="0"/>
    <s v="20 - 29"/>
    <s v="numeric"/>
    <x v="0"/>
  </r>
  <r>
    <n v="695"/>
    <x v="1"/>
    <s v="Weir, Col. John"/>
    <s v="male"/>
    <n v="60"/>
    <n v="0"/>
    <n v="0"/>
    <n v="113800"/>
    <n v="26.55"/>
    <m/>
    <x v="0"/>
    <x v="0"/>
    <b v="0"/>
    <s v="60 - 69"/>
    <s v="numeric"/>
    <x v="3"/>
  </r>
  <r>
    <n v="696"/>
    <x v="2"/>
    <s v="Chapman, Mr. Charles Henry"/>
    <s v="male"/>
    <n v="52"/>
    <n v="0"/>
    <n v="0"/>
    <n v="248731"/>
    <n v="13.5"/>
    <m/>
    <x v="0"/>
    <x v="0"/>
    <b v="0"/>
    <s v="50 - 59"/>
    <s v="numeric"/>
    <x v="4"/>
  </r>
  <r>
    <n v="697"/>
    <x v="0"/>
    <s v="Kelly, Mr. James"/>
    <s v="male"/>
    <n v="44"/>
    <n v="0"/>
    <n v="0"/>
    <n v="363592"/>
    <n v="8.0500000000000007"/>
    <m/>
    <x v="0"/>
    <x v="0"/>
    <b v="0"/>
    <s v="40 - 49"/>
    <s v="numeric"/>
    <x v="0"/>
  </r>
  <r>
    <n v="698"/>
    <x v="0"/>
    <s v="Mullens, Miss. Katherine &quot;Katie&quot;"/>
    <s v="female"/>
    <m/>
    <n v="0"/>
    <n v="0"/>
    <n v="35852"/>
    <n v="7.7332999999999998"/>
    <m/>
    <x v="2"/>
    <x v="1"/>
    <b v="1"/>
    <s v="NA"/>
    <s v="numeric"/>
    <x v="0"/>
  </r>
  <r>
    <n v="699"/>
    <x v="1"/>
    <s v="Thayer, Mr. John Borland"/>
    <s v="male"/>
    <n v="49"/>
    <n v="1"/>
    <n v="1"/>
    <n v="17421"/>
    <n v="110.88330000000001"/>
    <s v="C68"/>
    <x v="1"/>
    <x v="0"/>
    <b v="0"/>
    <s v="40 - 49"/>
    <s v="numeric"/>
    <x v="12"/>
  </r>
  <r>
    <n v="700"/>
    <x v="0"/>
    <s v="Humblen, Mr. Adolf Mathias Nicolai Olsen"/>
    <s v="male"/>
    <n v="42"/>
    <n v="0"/>
    <n v="0"/>
    <n v="348121"/>
    <n v="7.65"/>
    <s v="F G63"/>
    <x v="0"/>
    <x v="0"/>
    <b v="0"/>
    <s v="40 - 49"/>
    <s v="numeric"/>
    <x v="0"/>
  </r>
  <r>
    <n v="701"/>
    <x v="1"/>
    <s v="Astor, Mrs. John Jacob (Madeleine Talmadge Force)"/>
    <s v="female"/>
    <n v="18"/>
    <n v="1"/>
    <n v="0"/>
    <s v="PC 17757"/>
    <n v="227.52500000000001"/>
    <s v="C62 C64"/>
    <x v="1"/>
    <x v="1"/>
    <b v="0"/>
    <s v="10 - 19"/>
    <s v="PC"/>
    <x v="16"/>
  </r>
  <r>
    <n v="702"/>
    <x v="1"/>
    <s v="Silverthorne, Mr. Spencer Victor"/>
    <s v="male"/>
    <n v="35"/>
    <n v="0"/>
    <n v="0"/>
    <s v="PC 17475"/>
    <n v="26.287500000000001"/>
    <s v="E24"/>
    <x v="0"/>
    <x v="1"/>
    <b v="0"/>
    <s v="30 - 39"/>
    <s v="PC"/>
    <x v="3"/>
  </r>
  <r>
    <n v="703"/>
    <x v="0"/>
    <s v="Barbara, Miss. Saiide"/>
    <s v="female"/>
    <n v="18"/>
    <n v="0"/>
    <n v="1"/>
    <n v="2691"/>
    <n v="14.4542"/>
    <m/>
    <x v="1"/>
    <x v="0"/>
    <b v="0"/>
    <s v="10 - 19"/>
    <s v="numeric"/>
    <x v="4"/>
  </r>
  <r>
    <n v="704"/>
    <x v="0"/>
    <s v="Gallagher, Mr. Martin"/>
    <s v="male"/>
    <n v="25"/>
    <n v="0"/>
    <n v="0"/>
    <n v="36864"/>
    <n v="7.7416999999999998"/>
    <m/>
    <x v="2"/>
    <x v="0"/>
    <b v="0"/>
    <s v="20 - 29"/>
    <s v="numeric"/>
    <x v="0"/>
  </r>
  <r>
    <n v="705"/>
    <x v="0"/>
    <s v="Hansen, Mr. Henrik Juul"/>
    <s v="male"/>
    <n v="26"/>
    <n v="1"/>
    <n v="0"/>
    <n v="350025"/>
    <n v="7.8541999999999996"/>
    <m/>
    <x v="0"/>
    <x v="0"/>
    <b v="0"/>
    <s v="20 - 29"/>
    <s v="numeric"/>
    <x v="0"/>
  </r>
  <r>
    <n v="706"/>
    <x v="2"/>
    <s v="Morley, Mr. Henry Samuel (&quot;Mr Henry Marshall&quot;)"/>
    <s v="male"/>
    <n v="39"/>
    <n v="0"/>
    <n v="0"/>
    <n v="250655"/>
    <n v="26"/>
    <m/>
    <x v="0"/>
    <x v="0"/>
    <b v="0"/>
    <s v="30 - 39"/>
    <s v="numeric"/>
    <x v="3"/>
  </r>
  <r>
    <n v="707"/>
    <x v="2"/>
    <s v="Kelly, Mrs. Florence &quot;Fannie&quot;"/>
    <s v="female"/>
    <n v="45"/>
    <n v="0"/>
    <n v="0"/>
    <n v="223596"/>
    <n v="13.5"/>
    <m/>
    <x v="0"/>
    <x v="1"/>
    <b v="0"/>
    <s v="40 - 49"/>
    <s v="numeric"/>
    <x v="4"/>
  </r>
  <r>
    <n v="708"/>
    <x v="1"/>
    <s v="Calderhead, Mr. Edward Pennington"/>
    <s v="male"/>
    <n v="42"/>
    <n v="0"/>
    <n v="0"/>
    <s v="PC 17476"/>
    <n v="26.287500000000001"/>
    <s v="E24"/>
    <x v="0"/>
    <x v="1"/>
    <b v="0"/>
    <s v="40 - 49"/>
    <s v="PC"/>
    <x v="3"/>
  </r>
  <r>
    <n v="709"/>
    <x v="1"/>
    <s v="Cleaver, Miss. Alice"/>
    <s v="female"/>
    <n v="22"/>
    <n v="0"/>
    <n v="0"/>
    <n v="113781"/>
    <n v="151.55000000000001"/>
    <m/>
    <x v="0"/>
    <x v="1"/>
    <b v="0"/>
    <s v="20 - 29"/>
    <s v="numeric"/>
    <x v="14"/>
  </r>
  <r>
    <n v="710"/>
    <x v="0"/>
    <s v="Moubarek, Master. Halim Gonios (&quot;William George&quot;)"/>
    <s v="male"/>
    <m/>
    <n v="1"/>
    <n v="1"/>
    <n v="2661"/>
    <n v="15.245799999999999"/>
    <m/>
    <x v="1"/>
    <x v="1"/>
    <b v="1"/>
    <s v="NA"/>
    <s v="numeric"/>
    <x v="4"/>
  </r>
  <r>
    <n v="711"/>
    <x v="1"/>
    <s v="Mayne, Mlle. Berthe Antonine (&quot;Mrs de Villiers&quot;)"/>
    <s v="female"/>
    <n v="24"/>
    <n v="0"/>
    <n v="0"/>
    <s v="PC 17482"/>
    <n v="49.504199999999997"/>
    <s v="C90"/>
    <x v="1"/>
    <x v="1"/>
    <b v="0"/>
    <s v="20 - 29"/>
    <s v="PC"/>
    <x v="9"/>
  </r>
  <r>
    <n v="712"/>
    <x v="1"/>
    <s v="Klaber, Mr. Herman"/>
    <s v="male"/>
    <m/>
    <n v="0"/>
    <n v="0"/>
    <n v="113028"/>
    <n v="26.55"/>
    <s v="C124"/>
    <x v="0"/>
    <x v="0"/>
    <b v="1"/>
    <s v="NA"/>
    <s v="numeric"/>
    <x v="3"/>
  </r>
  <r>
    <n v="713"/>
    <x v="1"/>
    <s v="Taylor, Mr. Elmer Zebley"/>
    <s v="male"/>
    <n v="48"/>
    <n v="1"/>
    <n v="0"/>
    <n v="19996"/>
    <n v="52"/>
    <s v="C126"/>
    <x v="0"/>
    <x v="1"/>
    <b v="0"/>
    <s v="40 - 49"/>
    <s v="numeric"/>
    <x v="2"/>
  </r>
  <r>
    <n v="714"/>
    <x v="0"/>
    <s v="Larsson, Mr. August Viktor"/>
    <s v="male"/>
    <n v="29"/>
    <n v="0"/>
    <n v="0"/>
    <n v="7545"/>
    <n v="9.4832999999999998"/>
    <m/>
    <x v="0"/>
    <x v="0"/>
    <b v="0"/>
    <s v="20 - 29"/>
    <s v="numeric"/>
    <x v="0"/>
  </r>
  <r>
    <n v="715"/>
    <x v="2"/>
    <s v="Greenberg, Mr. Samuel"/>
    <s v="male"/>
    <n v="52"/>
    <n v="0"/>
    <n v="0"/>
    <n v="250647"/>
    <n v="13"/>
    <m/>
    <x v="0"/>
    <x v="0"/>
    <b v="0"/>
    <s v="50 - 59"/>
    <s v="numeric"/>
    <x v="4"/>
  </r>
  <r>
    <n v="716"/>
    <x v="0"/>
    <s v="Soholt, Mr. Peter Andreas Lauritz Andersen"/>
    <s v="male"/>
    <n v="19"/>
    <n v="0"/>
    <n v="0"/>
    <n v="348124"/>
    <n v="7.65"/>
    <s v="F G73"/>
    <x v="0"/>
    <x v="0"/>
    <b v="0"/>
    <s v="10 - 19"/>
    <s v="numeric"/>
    <x v="0"/>
  </r>
  <r>
    <n v="717"/>
    <x v="1"/>
    <s v="Endres, Miss. Caroline Louise"/>
    <s v="female"/>
    <n v="38"/>
    <n v="0"/>
    <n v="0"/>
    <s v="PC 17757"/>
    <n v="227.52500000000001"/>
    <s v="C45"/>
    <x v="1"/>
    <x v="1"/>
    <b v="0"/>
    <s v="30 - 39"/>
    <s v="PC"/>
    <x v="16"/>
  </r>
  <r>
    <n v="718"/>
    <x v="2"/>
    <s v="Troutt, Miss. Edwina Celia &quot;Winnie&quot;"/>
    <s v="female"/>
    <n v="27"/>
    <n v="0"/>
    <n v="0"/>
    <n v="34218"/>
    <n v="10.5"/>
    <s v="E101"/>
    <x v="0"/>
    <x v="1"/>
    <b v="0"/>
    <s v="20 - 29"/>
    <s v="numeric"/>
    <x v="4"/>
  </r>
  <r>
    <n v="719"/>
    <x v="0"/>
    <s v="McEvoy, Mr. Michael"/>
    <s v="male"/>
    <m/>
    <n v="0"/>
    <n v="0"/>
    <n v="36568"/>
    <n v="15.5"/>
    <m/>
    <x v="2"/>
    <x v="0"/>
    <b v="1"/>
    <s v="NA"/>
    <s v="numeric"/>
    <x v="4"/>
  </r>
  <r>
    <n v="720"/>
    <x v="0"/>
    <s v="Johnson, Mr. Malkolm Joackim"/>
    <s v="male"/>
    <n v="33"/>
    <n v="0"/>
    <n v="0"/>
    <n v="347062"/>
    <n v="7.7750000000000004"/>
    <m/>
    <x v="0"/>
    <x v="0"/>
    <b v="0"/>
    <s v="30 - 39"/>
    <s v="numeric"/>
    <x v="0"/>
  </r>
  <r>
    <n v="721"/>
    <x v="2"/>
    <s v="Harper, Miss. Annie Jessie &quot;Nina&quot;"/>
    <s v="female"/>
    <n v="6"/>
    <n v="0"/>
    <n v="1"/>
    <n v="248727"/>
    <n v="33"/>
    <m/>
    <x v="0"/>
    <x v="1"/>
    <b v="0"/>
    <s v="0 - 9"/>
    <s v="numeric"/>
    <x v="5"/>
  </r>
  <r>
    <n v="722"/>
    <x v="0"/>
    <s v="Jensen, Mr. Svend Lauritz"/>
    <s v="male"/>
    <n v="17"/>
    <n v="1"/>
    <n v="0"/>
    <n v="350048"/>
    <n v="7.0541999999999998"/>
    <m/>
    <x v="0"/>
    <x v="0"/>
    <b v="0"/>
    <s v="10 - 19"/>
    <s v="numeric"/>
    <x v="0"/>
  </r>
  <r>
    <n v="723"/>
    <x v="2"/>
    <s v="Gillespie, Mr. William Henry"/>
    <s v="male"/>
    <n v="34"/>
    <n v="0"/>
    <n v="0"/>
    <n v="12233"/>
    <n v="13"/>
    <m/>
    <x v="0"/>
    <x v="0"/>
    <b v="0"/>
    <s v="30 - 39"/>
    <s v="numeric"/>
    <x v="4"/>
  </r>
  <r>
    <n v="724"/>
    <x v="2"/>
    <s v="Hodges, Mr. Henry Price"/>
    <s v="male"/>
    <n v="50"/>
    <n v="0"/>
    <n v="0"/>
    <n v="250643"/>
    <n v="13"/>
    <m/>
    <x v="0"/>
    <x v="0"/>
    <b v="0"/>
    <s v="50 - 59"/>
    <s v="numeric"/>
    <x v="4"/>
  </r>
  <r>
    <n v="725"/>
    <x v="1"/>
    <s v="Chambers, Mr. Norman Campbell"/>
    <s v="male"/>
    <n v="27"/>
    <n v="1"/>
    <n v="0"/>
    <n v="113806"/>
    <n v="53.1"/>
    <s v="E8"/>
    <x v="0"/>
    <x v="1"/>
    <b v="0"/>
    <s v="20 - 29"/>
    <s v="numeric"/>
    <x v="2"/>
  </r>
  <r>
    <n v="726"/>
    <x v="0"/>
    <s v="Oreskovic, Mr. Luka"/>
    <s v="male"/>
    <n v="20"/>
    <n v="0"/>
    <n v="0"/>
    <n v="315094"/>
    <n v="8.6624999999999996"/>
    <m/>
    <x v="0"/>
    <x v="0"/>
    <b v="0"/>
    <s v="20 - 29"/>
    <s v="numeric"/>
    <x v="0"/>
  </r>
  <r>
    <n v="727"/>
    <x v="2"/>
    <s v="Renouf, Mrs. Peter Henry (Lillian Jefferys)"/>
    <s v="female"/>
    <n v="30"/>
    <n v="3"/>
    <n v="0"/>
    <n v="31027"/>
    <n v="21"/>
    <m/>
    <x v="0"/>
    <x v="1"/>
    <b v="0"/>
    <s v="30 - 39"/>
    <s v="numeric"/>
    <x v="3"/>
  </r>
  <r>
    <n v="728"/>
    <x v="0"/>
    <s v="Mannion, Miss. Margareth"/>
    <s v="female"/>
    <m/>
    <n v="0"/>
    <n v="0"/>
    <n v="36866"/>
    <n v="7.7374999999999998"/>
    <m/>
    <x v="2"/>
    <x v="1"/>
    <b v="1"/>
    <s v="NA"/>
    <s v="numeric"/>
    <x v="0"/>
  </r>
  <r>
    <n v="729"/>
    <x v="2"/>
    <s v="Bryhl, Mr. Kurt Arnold Gottfrid"/>
    <s v="male"/>
    <n v="25"/>
    <n v="1"/>
    <n v="0"/>
    <n v="236853"/>
    <n v="26"/>
    <m/>
    <x v="0"/>
    <x v="0"/>
    <b v="0"/>
    <s v="20 - 29"/>
    <s v="numeric"/>
    <x v="3"/>
  </r>
  <r>
    <n v="730"/>
    <x v="0"/>
    <s v="Ilmakangas, Miss. Pieta Sofia"/>
    <s v="female"/>
    <n v="25"/>
    <n v="1"/>
    <n v="0"/>
    <s v="STON/O2. 3101271"/>
    <n v="7.9249999999999998"/>
    <m/>
    <x v="0"/>
    <x v="0"/>
    <b v="0"/>
    <s v="20 - 29"/>
    <s v="STON"/>
    <x v="0"/>
  </r>
  <r>
    <n v="731"/>
    <x v="1"/>
    <s v="Allen, Miss. Elisabeth Walton"/>
    <s v="female"/>
    <n v="29"/>
    <n v="0"/>
    <n v="0"/>
    <n v="24160"/>
    <n v="211.33750000000001"/>
    <s v="B5"/>
    <x v="0"/>
    <x v="1"/>
    <b v="0"/>
    <s v="20 - 29"/>
    <s v="numeric"/>
    <x v="16"/>
  </r>
  <r>
    <n v="732"/>
    <x v="0"/>
    <s v="Hassan, Mr. Houssein G N"/>
    <s v="male"/>
    <n v="11"/>
    <n v="0"/>
    <n v="0"/>
    <n v="2699"/>
    <n v="18.787500000000001"/>
    <m/>
    <x v="1"/>
    <x v="0"/>
    <b v="0"/>
    <s v="10 - 19"/>
    <s v="numeric"/>
    <x v="4"/>
  </r>
  <r>
    <n v="733"/>
    <x v="2"/>
    <s v="Knight, Mr. Robert J"/>
    <s v="male"/>
    <m/>
    <n v="0"/>
    <n v="0"/>
    <n v="239855"/>
    <n v="0"/>
    <m/>
    <x v="0"/>
    <x v="0"/>
    <b v="1"/>
    <s v="NA"/>
    <s v="numeric"/>
    <x v="0"/>
  </r>
  <r>
    <n v="734"/>
    <x v="2"/>
    <s v="Berriman, Mr. William John"/>
    <s v="male"/>
    <n v="23"/>
    <n v="0"/>
    <n v="0"/>
    <n v="28425"/>
    <n v="13"/>
    <m/>
    <x v="0"/>
    <x v="0"/>
    <b v="0"/>
    <s v="20 - 29"/>
    <s v="numeric"/>
    <x v="4"/>
  </r>
  <r>
    <n v="735"/>
    <x v="2"/>
    <s v="Troupiansky, Mr. Moses Aaron"/>
    <s v="male"/>
    <n v="23"/>
    <n v="0"/>
    <n v="0"/>
    <n v="233639"/>
    <n v="13"/>
    <m/>
    <x v="0"/>
    <x v="0"/>
    <b v="0"/>
    <s v="20 - 29"/>
    <s v="numeric"/>
    <x v="4"/>
  </r>
  <r>
    <n v="736"/>
    <x v="0"/>
    <s v="Williams, Mr. Leslie"/>
    <s v="male"/>
    <n v="28.5"/>
    <n v="0"/>
    <n v="0"/>
    <n v="54636"/>
    <n v="16.100000000000001"/>
    <m/>
    <x v="0"/>
    <x v="0"/>
    <b v="0"/>
    <s v="20 - 29"/>
    <s v="numeric"/>
    <x v="4"/>
  </r>
  <r>
    <n v="737"/>
    <x v="0"/>
    <s v="Ford, Mrs. Edward (Margaret Ann Watson)"/>
    <s v="female"/>
    <n v="48"/>
    <n v="1"/>
    <n v="3"/>
    <s v="W./C. 6608"/>
    <n v="34.375"/>
    <m/>
    <x v="0"/>
    <x v="0"/>
    <b v="0"/>
    <s v="40 - 49"/>
    <s v="W"/>
    <x v="5"/>
  </r>
  <r>
    <n v="738"/>
    <x v="1"/>
    <s v="Lesurer, Mr. Gustave J"/>
    <s v="male"/>
    <n v="35"/>
    <n v="0"/>
    <n v="0"/>
    <s v="PC 17755"/>
    <n v="512.32920000000001"/>
    <s v="B101"/>
    <x v="1"/>
    <x v="1"/>
    <b v="0"/>
    <s v="30 - 39"/>
    <s v="PC"/>
    <x v="6"/>
  </r>
  <r>
    <n v="739"/>
    <x v="0"/>
    <s v="Ivanoff, Mr. Kanio"/>
    <s v="male"/>
    <m/>
    <n v="0"/>
    <n v="0"/>
    <n v="349201"/>
    <n v="7.8958000000000004"/>
    <m/>
    <x v="0"/>
    <x v="0"/>
    <b v="1"/>
    <s v="NA"/>
    <s v="numeric"/>
    <x v="0"/>
  </r>
  <r>
    <n v="740"/>
    <x v="0"/>
    <s v="Nankoff, Mr. Minko"/>
    <s v="male"/>
    <m/>
    <n v="0"/>
    <n v="0"/>
    <n v="349218"/>
    <n v="7.8958000000000004"/>
    <m/>
    <x v="0"/>
    <x v="0"/>
    <b v="1"/>
    <s v="NA"/>
    <s v="numeric"/>
    <x v="0"/>
  </r>
  <r>
    <n v="741"/>
    <x v="1"/>
    <s v="Hawksford, Mr. Walter James"/>
    <s v="male"/>
    <m/>
    <n v="0"/>
    <n v="0"/>
    <n v="16988"/>
    <n v="30"/>
    <s v="D45"/>
    <x v="0"/>
    <x v="1"/>
    <b v="1"/>
    <s v="NA"/>
    <s v="numeric"/>
    <x v="5"/>
  </r>
  <r>
    <n v="742"/>
    <x v="1"/>
    <s v="Cavendish, Mr. Tyrell William"/>
    <s v="male"/>
    <n v="36"/>
    <n v="1"/>
    <n v="0"/>
    <n v="19877"/>
    <n v="78.849999999999994"/>
    <s v="C46"/>
    <x v="0"/>
    <x v="0"/>
    <b v="0"/>
    <s v="30 - 39"/>
    <s v="numeric"/>
    <x v="1"/>
  </r>
  <r>
    <n v="743"/>
    <x v="1"/>
    <s v="Ryerson, Miss. Susan Parker &quot;Suzette&quot;"/>
    <s v="female"/>
    <n v="21"/>
    <n v="2"/>
    <n v="2"/>
    <s v="PC 17608"/>
    <n v="262.375"/>
    <s v="B57 B59 B63 B66"/>
    <x v="1"/>
    <x v="1"/>
    <b v="0"/>
    <s v="20 - 29"/>
    <s v="PC"/>
    <x v="6"/>
  </r>
  <r>
    <n v="744"/>
    <x v="0"/>
    <s v="McNamee, Mr. Neal"/>
    <s v="male"/>
    <n v="24"/>
    <n v="1"/>
    <n v="0"/>
    <n v="376566"/>
    <n v="16.100000000000001"/>
    <m/>
    <x v="0"/>
    <x v="0"/>
    <b v="0"/>
    <s v="20 - 29"/>
    <s v="numeric"/>
    <x v="4"/>
  </r>
  <r>
    <n v="745"/>
    <x v="0"/>
    <s v="Stranden, Mr. Juho"/>
    <s v="male"/>
    <n v="31"/>
    <n v="0"/>
    <n v="0"/>
    <s v="STON/O 2. 3101288"/>
    <n v="7.9249999999999998"/>
    <m/>
    <x v="0"/>
    <x v="1"/>
    <b v="0"/>
    <s v="30 - 39"/>
    <s v="STON"/>
    <x v="0"/>
  </r>
  <r>
    <n v="746"/>
    <x v="1"/>
    <s v="Crosby, Capt. Edward Gifford"/>
    <s v="male"/>
    <n v="70"/>
    <n v="1"/>
    <n v="1"/>
    <s v="WE/P 5735"/>
    <n v="71"/>
    <s v="B22"/>
    <x v="0"/>
    <x v="0"/>
    <b v="0"/>
    <s v="70 - 79"/>
    <s v="W"/>
    <x v="1"/>
  </r>
  <r>
    <n v="747"/>
    <x v="0"/>
    <s v="Abbott, Mr. Rossmore Edward"/>
    <s v="male"/>
    <n v="16"/>
    <n v="1"/>
    <n v="1"/>
    <s v="C.A. 2673"/>
    <n v="20.25"/>
    <m/>
    <x v="0"/>
    <x v="0"/>
    <b v="0"/>
    <s v="10 - 19"/>
    <s v="CA"/>
    <x v="3"/>
  </r>
  <r>
    <n v="748"/>
    <x v="2"/>
    <s v="Sinkkonen, Miss. Anna"/>
    <s v="female"/>
    <n v="30"/>
    <n v="0"/>
    <n v="0"/>
    <n v="250648"/>
    <n v="13"/>
    <m/>
    <x v="0"/>
    <x v="1"/>
    <b v="0"/>
    <s v="30 - 39"/>
    <s v="numeric"/>
    <x v="4"/>
  </r>
  <r>
    <n v="749"/>
    <x v="1"/>
    <s v="Marvin, Mr. Daniel Warner"/>
    <s v="male"/>
    <n v="19"/>
    <n v="1"/>
    <n v="0"/>
    <n v="113773"/>
    <n v="53.1"/>
    <s v="D30"/>
    <x v="0"/>
    <x v="0"/>
    <b v="0"/>
    <s v="10 - 19"/>
    <s v="numeric"/>
    <x v="2"/>
  </r>
  <r>
    <n v="750"/>
    <x v="0"/>
    <s v="Connaghton, Mr. Michael"/>
    <s v="male"/>
    <n v="31"/>
    <n v="0"/>
    <n v="0"/>
    <n v="335097"/>
    <n v="7.75"/>
    <m/>
    <x v="2"/>
    <x v="0"/>
    <b v="0"/>
    <s v="30 - 39"/>
    <s v="numeric"/>
    <x v="0"/>
  </r>
  <r>
    <n v="751"/>
    <x v="2"/>
    <s v="Wells, Miss. Joan"/>
    <s v="female"/>
    <n v="4"/>
    <n v="1"/>
    <n v="1"/>
    <n v="29103"/>
    <n v="23"/>
    <m/>
    <x v="0"/>
    <x v="1"/>
    <b v="0"/>
    <s v="0 - 9"/>
    <s v="numeric"/>
    <x v="3"/>
  </r>
  <r>
    <n v="752"/>
    <x v="0"/>
    <s v="Moor, Master. Meier"/>
    <s v="male"/>
    <n v="6"/>
    <n v="0"/>
    <n v="1"/>
    <n v="392096"/>
    <n v="12.475"/>
    <s v="E121"/>
    <x v="0"/>
    <x v="1"/>
    <b v="0"/>
    <s v="0 - 9"/>
    <s v="numeric"/>
    <x v="4"/>
  </r>
  <r>
    <n v="753"/>
    <x v="0"/>
    <s v="Vande Velde, Mr. Johannes Joseph"/>
    <s v="male"/>
    <n v="33"/>
    <n v="0"/>
    <n v="0"/>
    <n v="345780"/>
    <n v="9.5"/>
    <m/>
    <x v="0"/>
    <x v="0"/>
    <b v="0"/>
    <s v="30 - 39"/>
    <s v="numeric"/>
    <x v="0"/>
  </r>
  <r>
    <n v="754"/>
    <x v="0"/>
    <s v="Jonkoff, Mr. Lalio"/>
    <s v="male"/>
    <n v="23"/>
    <n v="0"/>
    <n v="0"/>
    <n v="349204"/>
    <n v="7.8958000000000004"/>
    <m/>
    <x v="0"/>
    <x v="0"/>
    <b v="0"/>
    <s v="20 - 29"/>
    <s v="numeric"/>
    <x v="0"/>
  </r>
  <r>
    <n v="755"/>
    <x v="2"/>
    <s v="Herman, Mrs. Samuel (Jane Laver)"/>
    <s v="female"/>
    <n v="48"/>
    <n v="1"/>
    <n v="2"/>
    <n v="220845"/>
    <n v="65"/>
    <m/>
    <x v="0"/>
    <x v="1"/>
    <b v="0"/>
    <s v="40 - 49"/>
    <s v="numeric"/>
    <x v="10"/>
  </r>
  <r>
    <n v="756"/>
    <x v="2"/>
    <s v="Hamalainen, Master. Viljo"/>
    <s v="male"/>
    <n v="0.67"/>
    <n v="1"/>
    <n v="1"/>
    <n v="250649"/>
    <n v="14.5"/>
    <m/>
    <x v="0"/>
    <x v="1"/>
    <b v="0"/>
    <s v="0 - 9"/>
    <s v="numeric"/>
    <x v="4"/>
  </r>
  <r>
    <n v="757"/>
    <x v="0"/>
    <s v="Carlsson, Mr. August Sigfrid"/>
    <s v="male"/>
    <n v="28"/>
    <n v="0"/>
    <n v="0"/>
    <n v="350042"/>
    <n v="7.7957999999999998"/>
    <m/>
    <x v="0"/>
    <x v="0"/>
    <b v="0"/>
    <s v="20 - 29"/>
    <s v="numeric"/>
    <x v="0"/>
  </r>
  <r>
    <n v="758"/>
    <x v="2"/>
    <s v="Bailey, Mr. Percy Andrew"/>
    <s v="male"/>
    <n v="18"/>
    <n v="0"/>
    <n v="0"/>
    <n v="29108"/>
    <n v="11.5"/>
    <m/>
    <x v="0"/>
    <x v="0"/>
    <b v="0"/>
    <s v="10 - 19"/>
    <s v="numeric"/>
    <x v="4"/>
  </r>
  <r>
    <n v="759"/>
    <x v="0"/>
    <s v="Theobald, Mr. Thomas Leonard"/>
    <s v="male"/>
    <n v="34"/>
    <n v="0"/>
    <n v="0"/>
    <n v="363294"/>
    <n v="8.0500000000000007"/>
    <m/>
    <x v="0"/>
    <x v="0"/>
    <b v="0"/>
    <s v="30 - 39"/>
    <s v="numeric"/>
    <x v="0"/>
  </r>
  <r>
    <n v="760"/>
    <x v="1"/>
    <s v="Rothes, the Countess. of (Lucy Noel Martha Dyer-Edwards)"/>
    <s v="female"/>
    <n v="33"/>
    <n v="0"/>
    <n v="0"/>
    <n v="110152"/>
    <n v="86.5"/>
    <s v="B77"/>
    <x v="0"/>
    <x v="1"/>
    <b v="0"/>
    <s v="30 - 39"/>
    <s v="numeric"/>
    <x v="8"/>
  </r>
  <r>
    <n v="761"/>
    <x v="0"/>
    <s v="Garfirth, Mr. John"/>
    <s v="male"/>
    <m/>
    <n v="0"/>
    <n v="0"/>
    <n v="358585"/>
    <n v="14.5"/>
    <m/>
    <x v="0"/>
    <x v="0"/>
    <b v="1"/>
    <s v="NA"/>
    <s v="numeric"/>
    <x v="4"/>
  </r>
  <r>
    <n v="762"/>
    <x v="0"/>
    <s v="Nirva, Mr. Iisakki Antino Aijo"/>
    <s v="male"/>
    <n v="41"/>
    <n v="0"/>
    <n v="0"/>
    <s v="SOTON/O2 3101272"/>
    <n v="7.125"/>
    <m/>
    <x v="0"/>
    <x v="0"/>
    <b v="0"/>
    <s v="40 - 49"/>
    <s v="SOTON"/>
    <x v="0"/>
  </r>
  <r>
    <n v="763"/>
    <x v="0"/>
    <s v="Barah, Mr. Hanna Assi"/>
    <s v="male"/>
    <n v="20"/>
    <n v="0"/>
    <n v="0"/>
    <n v="2663"/>
    <n v="7.2291999999999996"/>
    <m/>
    <x v="1"/>
    <x v="1"/>
    <b v="0"/>
    <s v="20 - 29"/>
    <s v="numeric"/>
    <x v="0"/>
  </r>
  <r>
    <n v="764"/>
    <x v="1"/>
    <s v="Carter, Mrs. William Ernest (Lucile Polk)"/>
    <s v="female"/>
    <n v="36"/>
    <n v="1"/>
    <n v="2"/>
    <n v="113760"/>
    <n v="120"/>
    <s v="B96 B98"/>
    <x v="0"/>
    <x v="1"/>
    <b v="0"/>
    <s v="30 - 39"/>
    <s v="numeric"/>
    <x v="12"/>
  </r>
  <r>
    <n v="765"/>
    <x v="0"/>
    <s v="Eklund, Mr. Hans Linus"/>
    <s v="male"/>
    <n v="16"/>
    <n v="0"/>
    <n v="0"/>
    <n v="347074"/>
    <n v="7.7750000000000004"/>
    <m/>
    <x v="0"/>
    <x v="0"/>
    <b v="0"/>
    <s v="10 - 19"/>
    <s v="numeric"/>
    <x v="0"/>
  </r>
  <r>
    <n v="766"/>
    <x v="1"/>
    <s v="Hogeboom, Mrs. John C (Anna Andrews)"/>
    <s v="female"/>
    <n v="51"/>
    <n v="1"/>
    <n v="0"/>
    <n v="13502"/>
    <n v="77.958299999999994"/>
    <s v="D11"/>
    <x v="0"/>
    <x v="1"/>
    <b v="0"/>
    <s v="50 - 59"/>
    <s v="numeric"/>
    <x v="1"/>
  </r>
  <r>
    <n v="767"/>
    <x v="1"/>
    <s v="Brewe, Dr. Arthur Jackson"/>
    <s v="male"/>
    <m/>
    <n v="0"/>
    <n v="0"/>
    <n v="112379"/>
    <n v="39.6"/>
    <m/>
    <x v="1"/>
    <x v="0"/>
    <b v="1"/>
    <s v="NA"/>
    <s v="numeric"/>
    <x v="5"/>
  </r>
  <r>
    <n v="768"/>
    <x v="0"/>
    <s v="Mangan, Miss. Mary"/>
    <s v="female"/>
    <n v="30.5"/>
    <n v="0"/>
    <n v="0"/>
    <n v="364850"/>
    <n v="7.75"/>
    <m/>
    <x v="2"/>
    <x v="0"/>
    <b v="0"/>
    <s v="30 - 39"/>
    <s v="numeric"/>
    <x v="0"/>
  </r>
  <r>
    <n v="769"/>
    <x v="0"/>
    <s v="Moran, Mr. Daniel J"/>
    <s v="male"/>
    <m/>
    <n v="1"/>
    <n v="0"/>
    <n v="371110"/>
    <n v="24.15"/>
    <m/>
    <x v="2"/>
    <x v="0"/>
    <b v="1"/>
    <s v="NA"/>
    <s v="numeric"/>
    <x v="3"/>
  </r>
  <r>
    <n v="770"/>
    <x v="0"/>
    <s v="Gronnestad, Mr. Daniel Danielsen"/>
    <s v="male"/>
    <n v="32"/>
    <n v="0"/>
    <n v="0"/>
    <n v="8471"/>
    <n v="8.3625000000000007"/>
    <m/>
    <x v="0"/>
    <x v="0"/>
    <b v="0"/>
    <s v="30 - 39"/>
    <s v="numeric"/>
    <x v="0"/>
  </r>
  <r>
    <n v="771"/>
    <x v="0"/>
    <s v="Lievens, Mr. Rene Aime"/>
    <s v="male"/>
    <n v="24"/>
    <n v="0"/>
    <n v="0"/>
    <n v="345781"/>
    <n v="9.5"/>
    <m/>
    <x v="0"/>
    <x v="0"/>
    <b v="0"/>
    <s v="20 - 29"/>
    <s v="numeric"/>
    <x v="0"/>
  </r>
  <r>
    <n v="772"/>
    <x v="0"/>
    <s v="Jensen, Mr. Niels Peder"/>
    <s v="male"/>
    <n v="48"/>
    <n v="0"/>
    <n v="0"/>
    <n v="350047"/>
    <n v="7.8541999999999996"/>
    <m/>
    <x v="0"/>
    <x v="0"/>
    <b v="0"/>
    <s v="40 - 49"/>
    <s v="numeric"/>
    <x v="0"/>
  </r>
  <r>
    <n v="773"/>
    <x v="2"/>
    <s v="Mack, Mrs. (Mary)"/>
    <s v="female"/>
    <n v="57"/>
    <n v="0"/>
    <n v="0"/>
    <s v="S.O./P.P. 3"/>
    <n v="10.5"/>
    <s v="E77"/>
    <x v="0"/>
    <x v="0"/>
    <b v="0"/>
    <s v="50 - 59"/>
    <s v="SO"/>
    <x v="4"/>
  </r>
  <r>
    <n v="774"/>
    <x v="0"/>
    <s v="Elias, Mr. Dibo"/>
    <s v="male"/>
    <m/>
    <n v="0"/>
    <n v="0"/>
    <n v="2674"/>
    <n v="7.2249999999999996"/>
    <m/>
    <x v="1"/>
    <x v="0"/>
    <b v="1"/>
    <s v="NA"/>
    <s v="numeric"/>
    <x v="0"/>
  </r>
  <r>
    <n v="775"/>
    <x v="2"/>
    <s v="Hocking, Mrs. Elizabeth (Eliza Needs)"/>
    <s v="female"/>
    <n v="54"/>
    <n v="1"/>
    <n v="3"/>
    <n v="29105"/>
    <n v="23"/>
    <m/>
    <x v="0"/>
    <x v="1"/>
    <b v="0"/>
    <s v="50 - 59"/>
    <s v="numeric"/>
    <x v="3"/>
  </r>
  <r>
    <n v="776"/>
    <x v="0"/>
    <s v="Myhrman, Mr. Pehr Fabian Oliver Malkolm"/>
    <s v="male"/>
    <n v="18"/>
    <n v="0"/>
    <n v="0"/>
    <n v="347078"/>
    <n v="7.75"/>
    <m/>
    <x v="0"/>
    <x v="0"/>
    <b v="0"/>
    <s v="10 - 19"/>
    <s v="numeric"/>
    <x v="0"/>
  </r>
  <r>
    <n v="777"/>
    <x v="0"/>
    <s v="Tobin, Mr. Roger"/>
    <s v="male"/>
    <m/>
    <n v="0"/>
    <n v="0"/>
    <n v="383121"/>
    <n v="7.75"/>
    <s v="F38"/>
    <x v="2"/>
    <x v="0"/>
    <b v="1"/>
    <s v="NA"/>
    <s v="numeric"/>
    <x v="0"/>
  </r>
  <r>
    <n v="778"/>
    <x v="0"/>
    <s v="Emanuel, Miss. Virginia Ethel"/>
    <s v="female"/>
    <n v="5"/>
    <n v="0"/>
    <n v="0"/>
    <n v="364516"/>
    <n v="12.475"/>
    <m/>
    <x v="0"/>
    <x v="1"/>
    <b v="0"/>
    <s v="0 - 9"/>
    <s v="numeric"/>
    <x v="4"/>
  </r>
  <r>
    <n v="779"/>
    <x v="0"/>
    <s v="Kilgannon, Mr. Thomas J"/>
    <s v="male"/>
    <m/>
    <n v="0"/>
    <n v="0"/>
    <n v="36865"/>
    <n v="7.7374999999999998"/>
    <m/>
    <x v="2"/>
    <x v="0"/>
    <b v="1"/>
    <s v="NA"/>
    <s v="numeric"/>
    <x v="0"/>
  </r>
  <r>
    <n v="780"/>
    <x v="1"/>
    <s v="Robert, Mrs. Edward Scott (Elisabeth Walton McMillan)"/>
    <s v="female"/>
    <n v="43"/>
    <n v="0"/>
    <n v="1"/>
    <n v="24160"/>
    <n v="211.33750000000001"/>
    <s v="B3"/>
    <x v="0"/>
    <x v="1"/>
    <b v="0"/>
    <s v="40 - 49"/>
    <s v="numeric"/>
    <x v="16"/>
  </r>
  <r>
    <n v="781"/>
    <x v="0"/>
    <s v="Ayoub, Miss. Banoura"/>
    <s v="female"/>
    <n v="13"/>
    <n v="0"/>
    <n v="0"/>
    <n v="2687"/>
    <n v="7.2291999999999996"/>
    <m/>
    <x v="1"/>
    <x v="1"/>
    <b v="0"/>
    <s v="10 - 19"/>
    <s v="numeric"/>
    <x v="0"/>
  </r>
  <r>
    <n v="782"/>
    <x v="1"/>
    <s v="Dick, Mrs. Albert Adrian (Vera Gillespie)"/>
    <s v="female"/>
    <n v="17"/>
    <n v="1"/>
    <n v="0"/>
    <n v="17474"/>
    <n v="57"/>
    <s v="B20"/>
    <x v="0"/>
    <x v="1"/>
    <b v="0"/>
    <s v="10 - 19"/>
    <s v="numeric"/>
    <x v="2"/>
  </r>
  <r>
    <n v="783"/>
    <x v="1"/>
    <s v="Long, Mr. Milton Clyde"/>
    <s v="male"/>
    <n v="29"/>
    <n v="0"/>
    <n v="0"/>
    <n v="113501"/>
    <n v="30"/>
    <s v="D6"/>
    <x v="0"/>
    <x v="0"/>
    <b v="0"/>
    <s v="20 - 29"/>
    <s v="numeric"/>
    <x v="5"/>
  </r>
  <r>
    <n v="784"/>
    <x v="0"/>
    <s v="Johnston, Mr. Andrew G"/>
    <s v="male"/>
    <m/>
    <n v="1"/>
    <n v="2"/>
    <s v="W./C. 6607"/>
    <n v="23.45"/>
    <m/>
    <x v="0"/>
    <x v="0"/>
    <b v="1"/>
    <s v="NA"/>
    <s v="W"/>
    <x v="3"/>
  </r>
  <r>
    <n v="785"/>
    <x v="0"/>
    <s v="Ali, Mr. William"/>
    <s v="male"/>
    <n v="25"/>
    <n v="0"/>
    <n v="0"/>
    <s v="SOTON/O.Q. 3101312"/>
    <n v="7.05"/>
    <m/>
    <x v="0"/>
    <x v="0"/>
    <b v="0"/>
    <s v="20 - 29"/>
    <s v="SOTON"/>
    <x v="0"/>
  </r>
  <r>
    <n v="786"/>
    <x v="0"/>
    <s v="Harmer, Mr. Abraham (David Lishin)"/>
    <s v="male"/>
    <n v="25"/>
    <n v="0"/>
    <n v="0"/>
    <n v="374887"/>
    <n v="7.25"/>
    <m/>
    <x v="0"/>
    <x v="0"/>
    <b v="0"/>
    <s v="20 - 29"/>
    <s v="numeric"/>
    <x v="0"/>
  </r>
  <r>
    <n v="787"/>
    <x v="0"/>
    <s v="Sjoblom, Miss. Anna Sofia"/>
    <s v="female"/>
    <n v="18"/>
    <n v="0"/>
    <n v="0"/>
    <n v="3101265"/>
    <n v="7.4958"/>
    <m/>
    <x v="0"/>
    <x v="1"/>
    <b v="0"/>
    <s v="10 - 19"/>
    <s v="numeric"/>
    <x v="0"/>
  </r>
  <r>
    <n v="788"/>
    <x v="0"/>
    <s v="Rice, Master. George Hugh"/>
    <s v="male"/>
    <n v="8"/>
    <n v="4"/>
    <n v="1"/>
    <n v="382652"/>
    <n v="29.125"/>
    <m/>
    <x v="2"/>
    <x v="0"/>
    <b v="0"/>
    <s v="0 - 9"/>
    <s v="numeric"/>
    <x v="3"/>
  </r>
  <r>
    <n v="789"/>
    <x v="0"/>
    <s v="Dean, Master. Bertram Vere"/>
    <s v="male"/>
    <n v="1"/>
    <n v="1"/>
    <n v="2"/>
    <s v="C.A. 2315"/>
    <n v="20.574999999999999"/>
    <m/>
    <x v="0"/>
    <x v="1"/>
    <b v="0"/>
    <s v="0 - 9"/>
    <s v="CA"/>
    <x v="3"/>
  </r>
  <r>
    <n v="790"/>
    <x v="1"/>
    <s v="Guggenheim, Mr. Benjamin"/>
    <s v="male"/>
    <n v="46"/>
    <n v="0"/>
    <n v="0"/>
    <s v="PC 17593"/>
    <n v="79.2"/>
    <s v="B82 B84"/>
    <x v="1"/>
    <x v="0"/>
    <b v="0"/>
    <s v="40 - 49"/>
    <s v="PC"/>
    <x v="1"/>
  </r>
  <r>
    <n v="791"/>
    <x v="0"/>
    <s v="Keane, Mr. Andrew &quot;Andy&quot;"/>
    <s v="male"/>
    <m/>
    <n v="0"/>
    <n v="0"/>
    <n v="12460"/>
    <n v="7.75"/>
    <m/>
    <x v="2"/>
    <x v="0"/>
    <b v="1"/>
    <s v="NA"/>
    <s v="numeric"/>
    <x v="0"/>
  </r>
  <r>
    <n v="792"/>
    <x v="2"/>
    <s v="Gaskell, Mr. Alfred"/>
    <s v="male"/>
    <n v="16"/>
    <n v="0"/>
    <n v="0"/>
    <n v="239865"/>
    <n v="26"/>
    <m/>
    <x v="0"/>
    <x v="0"/>
    <b v="0"/>
    <s v="10 - 19"/>
    <s v="numeric"/>
    <x v="3"/>
  </r>
  <r>
    <n v="793"/>
    <x v="0"/>
    <s v="Sage, Miss. Stella Anna"/>
    <s v="female"/>
    <m/>
    <n v="8"/>
    <n v="2"/>
    <s v="CA. 2343"/>
    <n v="69.55"/>
    <m/>
    <x v="0"/>
    <x v="0"/>
    <b v="1"/>
    <s v="NA"/>
    <s v="CA"/>
    <x v="10"/>
  </r>
  <r>
    <n v="794"/>
    <x v="1"/>
    <s v="Hoyt, Mr. William Fisher"/>
    <s v="male"/>
    <m/>
    <n v="0"/>
    <n v="0"/>
    <s v="PC 17600"/>
    <n v="30.695799999999998"/>
    <m/>
    <x v="1"/>
    <x v="0"/>
    <b v="1"/>
    <s v="NA"/>
    <s v="PC"/>
    <x v="5"/>
  </r>
  <r>
    <n v="795"/>
    <x v="0"/>
    <s v="Dantcheff, Mr. Ristiu"/>
    <s v="male"/>
    <n v="25"/>
    <n v="0"/>
    <n v="0"/>
    <n v="349203"/>
    <n v="7.8958000000000004"/>
    <m/>
    <x v="0"/>
    <x v="0"/>
    <b v="0"/>
    <s v="20 - 29"/>
    <s v="numeric"/>
    <x v="0"/>
  </r>
  <r>
    <n v="796"/>
    <x v="2"/>
    <s v="Otter, Mr. Richard"/>
    <s v="male"/>
    <n v="39"/>
    <n v="0"/>
    <n v="0"/>
    <n v="28213"/>
    <n v="13"/>
    <m/>
    <x v="0"/>
    <x v="0"/>
    <b v="0"/>
    <s v="30 - 39"/>
    <s v="numeric"/>
    <x v="4"/>
  </r>
  <r>
    <n v="797"/>
    <x v="1"/>
    <s v="Leader, Dr. Alice (Farnham)"/>
    <s v="female"/>
    <n v="49"/>
    <n v="0"/>
    <n v="0"/>
    <n v="17465"/>
    <n v="25.929200000000002"/>
    <s v="D17"/>
    <x v="0"/>
    <x v="1"/>
    <b v="0"/>
    <s v="40 - 49"/>
    <s v="numeric"/>
    <x v="3"/>
  </r>
  <r>
    <n v="798"/>
    <x v="0"/>
    <s v="Osman, Mrs. Mara"/>
    <s v="female"/>
    <n v="31"/>
    <n v="0"/>
    <n v="0"/>
    <n v="349244"/>
    <n v="8.6832999999999991"/>
    <m/>
    <x v="0"/>
    <x v="1"/>
    <b v="0"/>
    <s v="30 - 39"/>
    <s v="numeric"/>
    <x v="0"/>
  </r>
  <r>
    <n v="799"/>
    <x v="0"/>
    <s v="Ibrahim Shawah, Mr. Yousseff"/>
    <s v="male"/>
    <n v="30"/>
    <n v="0"/>
    <n v="0"/>
    <n v="2685"/>
    <n v="7.2291999999999996"/>
    <m/>
    <x v="1"/>
    <x v="0"/>
    <b v="0"/>
    <s v="30 - 39"/>
    <s v="numeric"/>
    <x v="0"/>
  </r>
  <r>
    <n v="800"/>
    <x v="0"/>
    <s v="Van Impe, Mrs. Jean Baptiste (Rosalie Paula Govaert)"/>
    <s v="female"/>
    <n v="30"/>
    <n v="1"/>
    <n v="1"/>
    <n v="345773"/>
    <n v="24.15"/>
    <m/>
    <x v="0"/>
    <x v="0"/>
    <b v="0"/>
    <s v="30 - 39"/>
    <s v="numeric"/>
    <x v="3"/>
  </r>
  <r>
    <n v="801"/>
    <x v="2"/>
    <s v="Ponesell, Mr. Martin"/>
    <s v="male"/>
    <n v="34"/>
    <n v="0"/>
    <n v="0"/>
    <n v="250647"/>
    <n v="13"/>
    <m/>
    <x v="0"/>
    <x v="0"/>
    <b v="0"/>
    <s v="30 - 39"/>
    <s v="numeric"/>
    <x v="4"/>
  </r>
  <r>
    <n v="802"/>
    <x v="2"/>
    <s v="Collyer, Mrs. Harvey (Charlotte Annie Tate)"/>
    <s v="female"/>
    <n v="31"/>
    <n v="1"/>
    <n v="1"/>
    <s v="C.A. 31921"/>
    <n v="26.25"/>
    <m/>
    <x v="0"/>
    <x v="1"/>
    <b v="0"/>
    <s v="30 - 39"/>
    <s v="CA"/>
    <x v="3"/>
  </r>
  <r>
    <n v="803"/>
    <x v="1"/>
    <s v="Carter, Master. William Thornton II"/>
    <s v="male"/>
    <n v="11"/>
    <n v="1"/>
    <n v="2"/>
    <n v="113760"/>
    <n v="120"/>
    <s v="B96 B98"/>
    <x v="0"/>
    <x v="1"/>
    <b v="0"/>
    <s v="10 - 19"/>
    <s v="numeric"/>
    <x v="12"/>
  </r>
  <r>
    <n v="804"/>
    <x v="0"/>
    <s v="Thomas, Master. Assad Alexander"/>
    <s v="male"/>
    <n v="0.42"/>
    <n v="0"/>
    <n v="1"/>
    <n v="2625"/>
    <n v="8.5167000000000002"/>
    <m/>
    <x v="1"/>
    <x v="1"/>
    <b v="0"/>
    <s v="0 - 9"/>
    <s v="numeric"/>
    <x v="0"/>
  </r>
  <r>
    <n v="805"/>
    <x v="0"/>
    <s v="Hedman, Mr. Oskar Arvid"/>
    <s v="male"/>
    <n v="27"/>
    <n v="0"/>
    <n v="0"/>
    <n v="347089"/>
    <n v="6.9749999999999996"/>
    <m/>
    <x v="0"/>
    <x v="1"/>
    <b v="0"/>
    <s v="20 - 29"/>
    <s v="numeric"/>
    <x v="0"/>
  </r>
  <r>
    <n v="806"/>
    <x v="0"/>
    <s v="Johansson, Mr. Karl Johan"/>
    <s v="male"/>
    <n v="31"/>
    <n v="0"/>
    <n v="0"/>
    <n v="347063"/>
    <n v="7.7750000000000004"/>
    <m/>
    <x v="0"/>
    <x v="0"/>
    <b v="0"/>
    <s v="30 - 39"/>
    <s v="numeric"/>
    <x v="0"/>
  </r>
  <r>
    <n v="807"/>
    <x v="1"/>
    <s v="Andrews, Mr. Thomas Jr"/>
    <s v="male"/>
    <n v="39"/>
    <n v="0"/>
    <n v="0"/>
    <n v="112050"/>
    <n v="0"/>
    <s v="A36"/>
    <x v="0"/>
    <x v="0"/>
    <b v="0"/>
    <s v="30 - 39"/>
    <s v="numeric"/>
    <x v="0"/>
  </r>
  <r>
    <n v="808"/>
    <x v="0"/>
    <s v="Pettersson, Miss. Ellen Natalia"/>
    <s v="female"/>
    <n v="18"/>
    <n v="0"/>
    <n v="0"/>
    <n v="347087"/>
    <n v="7.7750000000000004"/>
    <m/>
    <x v="0"/>
    <x v="0"/>
    <b v="0"/>
    <s v="10 - 19"/>
    <s v="numeric"/>
    <x v="0"/>
  </r>
  <r>
    <n v="809"/>
    <x v="2"/>
    <s v="Meyer, Mr. August"/>
    <s v="male"/>
    <n v="39"/>
    <n v="0"/>
    <n v="0"/>
    <n v="248723"/>
    <n v="13"/>
    <m/>
    <x v="0"/>
    <x v="0"/>
    <b v="0"/>
    <s v="30 - 39"/>
    <s v="numeric"/>
    <x v="4"/>
  </r>
  <r>
    <n v="810"/>
    <x v="1"/>
    <s v="Chambers, Mrs. Norman Campbell (Bertha Griggs)"/>
    <s v="female"/>
    <n v="33"/>
    <n v="1"/>
    <n v="0"/>
    <n v="113806"/>
    <n v="53.1"/>
    <s v="E8"/>
    <x v="0"/>
    <x v="1"/>
    <b v="0"/>
    <s v="30 - 39"/>
    <s v="numeric"/>
    <x v="2"/>
  </r>
  <r>
    <n v="811"/>
    <x v="0"/>
    <s v="Alexander, Mr. William"/>
    <s v="male"/>
    <n v="26"/>
    <n v="0"/>
    <n v="0"/>
    <n v="3474"/>
    <n v="7.8875000000000002"/>
    <m/>
    <x v="0"/>
    <x v="0"/>
    <b v="0"/>
    <s v="20 - 29"/>
    <s v="numeric"/>
    <x v="0"/>
  </r>
  <r>
    <n v="812"/>
    <x v="0"/>
    <s v="Lester, Mr. James"/>
    <s v="male"/>
    <n v="39"/>
    <n v="0"/>
    <n v="0"/>
    <s v="A/4 48871"/>
    <n v="24.15"/>
    <m/>
    <x v="0"/>
    <x v="0"/>
    <b v="0"/>
    <s v="30 - 39"/>
    <s v="A"/>
    <x v="3"/>
  </r>
  <r>
    <n v="813"/>
    <x v="2"/>
    <s v="Slemen, Mr. Richard James"/>
    <s v="male"/>
    <n v="35"/>
    <n v="0"/>
    <n v="0"/>
    <n v="28206"/>
    <n v="10.5"/>
    <m/>
    <x v="0"/>
    <x v="0"/>
    <b v="0"/>
    <s v="30 - 39"/>
    <s v="numeric"/>
    <x v="4"/>
  </r>
  <r>
    <n v="814"/>
    <x v="0"/>
    <s v="Andersson, Miss. Ebba Iris Alfrida"/>
    <s v="female"/>
    <n v="6"/>
    <n v="4"/>
    <n v="2"/>
    <n v="347082"/>
    <n v="31.274999999999999"/>
    <m/>
    <x v="0"/>
    <x v="0"/>
    <b v="0"/>
    <s v="0 - 9"/>
    <s v="numeric"/>
    <x v="5"/>
  </r>
  <r>
    <n v="815"/>
    <x v="0"/>
    <s v="Tomlin, Mr. Ernest Portage"/>
    <s v="male"/>
    <n v="30.5"/>
    <n v="0"/>
    <n v="0"/>
    <n v="364499"/>
    <n v="8.0500000000000007"/>
    <m/>
    <x v="0"/>
    <x v="0"/>
    <b v="0"/>
    <s v="30 - 39"/>
    <s v="numeric"/>
    <x v="0"/>
  </r>
  <r>
    <n v="816"/>
    <x v="1"/>
    <s v="Fry, Mr. Richard"/>
    <s v="male"/>
    <m/>
    <n v="0"/>
    <n v="0"/>
    <n v="112058"/>
    <n v="0"/>
    <s v="B102"/>
    <x v="0"/>
    <x v="0"/>
    <b v="1"/>
    <s v="NA"/>
    <s v="numeric"/>
    <x v="0"/>
  </r>
  <r>
    <n v="817"/>
    <x v="0"/>
    <s v="Heininen, Miss. Wendla Maria"/>
    <s v="female"/>
    <n v="23"/>
    <n v="0"/>
    <n v="0"/>
    <s v="STON/O2. 3101290"/>
    <n v="7.9249999999999998"/>
    <m/>
    <x v="0"/>
    <x v="0"/>
    <b v="0"/>
    <s v="20 - 29"/>
    <s v="STON"/>
    <x v="0"/>
  </r>
  <r>
    <n v="818"/>
    <x v="2"/>
    <s v="Mallet, Mr. Albert"/>
    <s v="male"/>
    <n v="31"/>
    <n v="1"/>
    <n v="1"/>
    <s v="S.C./PARIS 2079"/>
    <n v="37.004199999999997"/>
    <m/>
    <x v="1"/>
    <x v="0"/>
    <b v="0"/>
    <s v="30 - 39"/>
    <s v="SC"/>
    <x v="5"/>
  </r>
  <r>
    <n v="819"/>
    <x v="0"/>
    <s v="Holm, Mr. John Fredrik Alexander"/>
    <s v="male"/>
    <n v="43"/>
    <n v="0"/>
    <n v="0"/>
    <s v="C 7075"/>
    <n v="6.45"/>
    <m/>
    <x v="0"/>
    <x v="0"/>
    <b v="0"/>
    <s v="40 - 49"/>
    <s v="C"/>
    <x v="0"/>
  </r>
  <r>
    <n v="820"/>
    <x v="0"/>
    <s v="Skoog, Master. Karl Thorsten"/>
    <s v="male"/>
    <n v="10"/>
    <n v="3"/>
    <n v="2"/>
    <n v="347088"/>
    <n v="27.9"/>
    <m/>
    <x v="0"/>
    <x v="0"/>
    <b v="0"/>
    <s v="10 - 19"/>
    <s v="numeric"/>
    <x v="3"/>
  </r>
  <r>
    <n v="821"/>
    <x v="1"/>
    <s v="Hays, Mrs. Charles Melville (Clara Jennings Gregg)"/>
    <s v="female"/>
    <n v="52"/>
    <n v="1"/>
    <n v="1"/>
    <n v="12749"/>
    <n v="93.5"/>
    <s v="B69"/>
    <x v="0"/>
    <x v="1"/>
    <b v="0"/>
    <s v="50 - 59"/>
    <s v="numeric"/>
    <x v="13"/>
  </r>
  <r>
    <n v="822"/>
    <x v="0"/>
    <s v="Lulic, Mr. Nikola"/>
    <s v="male"/>
    <n v="27"/>
    <n v="0"/>
    <n v="0"/>
    <n v="315098"/>
    <n v="8.6624999999999996"/>
    <m/>
    <x v="0"/>
    <x v="1"/>
    <b v="0"/>
    <s v="20 - 29"/>
    <s v="numeric"/>
    <x v="0"/>
  </r>
  <r>
    <n v="823"/>
    <x v="1"/>
    <s v="Reuchlin, Jonkheer. John George"/>
    <s v="male"/>
    <n v="38"/>
    <n v="0"/>
    <n v="0"/>
    <n v="19972"/>
    <n v="0"/>
    <m/>
    <x v="0"/>
    <x v="0"/>
    <b v="0"/>
    <s v="30 - 39"/>
    <s v="numeric"/>
    <x v="0"/>
  </r>
  <r>
    <n v="824"/>
    <x v="0"/>
    <s v="Moor, Mrs. (Beila)"/>
    <s v="female"/>
    <n v="27"/>
    <n v="0"/>
    <n v="1"/>
    <n v="392096"/>
    <n v="12.475"/>
    <s v="E121"/>
    <x v="0"/>
    <x v="1"/>
    <b v="0"/>
    <s v="20 - 29"/>
    <s v="numeric"/>
    <x v="4"/>
  </r>
  <r>
    <n v="825"/>
    <x v="0"/>
    <s v="Panula, Master. Urho Abraham"/>
    <s v="male"/>
    <n v="2"/>
    <n v="4"/>
    <n v="1"/>
    <n v="3101295"/>
    <n v="39.6875"/>
    <m/>
    <x v="0"/>
    <x v="0"/>
    <b v="0"/>
    <s v="0 - 9"/>
    <s v="numeric"/>
    <x v="5"/>
  </r>
  <r>
    <n v="826"/>
    <x v="0"/>
    <s v="Flynn, Mr. John"/>
    <s v="male"/>
    <m/>
    <n v="0"/>
    <n v="0"/>
    <n v="368323"/>
    <n v="6.95"/>
    <m/>
    <x v="2"/>
    <x v="0"/>
    <b v="1"/>
    <s v="NA"/>
    <s v="numeric"/>
    <x v="0"/>
  </r>
  <r>
    <n v="827"/>
    <x v="0"/>
    <s v="Lam, Mr. Len"/>
    <s v="male"/>
    <m/>
    <n v="0"/>
    <n v="0"/>
    <n v="1601"/>
    <n v="56.495800000000003"/>
    <m/>
    <x v="0"/>
    <x v="0"/>
    <b v="1"/>
    <s v="NA"/>
    <s v="numeric"/>
    <x v="2"/>
  </r>
  <r>
    <n v="828"/>
    <x v="2"/>
    <s v="Mallet, Master. Andre"/>
    <s v="male"/>
    <n v="1"/>
    <n v="0"/>
    <n v="2"/>
    <s v="S.C./PARIS 2079"/>
    <n v="37.004199999999997"/>
    <m/>
    <x v="1"/>
    <x v="1"/>
    <b v="0"/>
    <s v="0 - 9"/>
    <s v="SC"/>
    <x v="5"/>
  </r>
  <r>
    <n v="829"/>
    <x v="0"/>
    <s v="McCormack, Mr. Thomas Joseph"/>
    <s v="male"/>
    <m/>
    <n v="0"/>
    <n v="0"/>
    <n v="367228"/>
    <n v="7.75"/>
    <m/>
    <x v="2"/>
    <x v="1"/>
    <b v="1"/>
    <s v="NA"/>
    <s v="numeric"/>
    <x v="0"/>
  </r>
  <r>
    <n v="830"/>
    <x v="1"/>
    <s v="Stone, Mrs. George Nelson (Martha Evelyn)"/>
    <s v="female"/>
    <n v="62"/>
    <n v="0"/>
    <n v="0"/>
    <n v="113572"/>
    <n v="80"/>
    <s v="B28"/>
    <x v="3"/>
    <x v="1"/>
    <b v="1"/>
    <s v="60 - 69"/>
    <s v="numeric"/>
    <x v="8"/>
  </r>
  <r>
    <n v="831"/>
    <x v="0"/>
    <s v="Yasbeck, Mrs. Antoni (Selini Alexander)"/>
    <s v="female"/>
    <n v="15"/>
    <n v="1"/>
    <n v="0"/>
    <n v="2659"/>
    <n v="14.4542"/>
    <m/>
    <x v="1"/>
    <x v="1"/>
    <b v="0"/>
    <s v="10 - 19"/>
    <s v="numeric"/>
    <x v="4"/>
  </r>
  <r>
    <n v="832"/>
    <x v="2"/>
    <s v="Richards, Master. George Sibley"/>
    <s v="male"/>
    <n v="0.83"/>
    <n v="1"/>
    <n v="1"/>
    <n v="29106"/>
    <n v="18.75"/>
    <m/>
    <x v="0"/>
    <x v="1"/>
    <b v="0"/>
    <s v="0 - 9"/>
    <s v="numeric"/>
    <x v="4"/>
  </r>
  <r>
    <n v="833"/>
    <x v="0"/>
    <s v="Saad, Mr. Amin"/>
    <s v="male"/>
    <m/>
    <n v="0"/>
    <n v="0"/>
    <n v="2671"/>
    <n v="7.2291999999999996"/>
    <m/>
    <x v="1"/>
    <x v="0"/>
    <b v="1"/>
    <s v="NA"/>
    <s v="numeric"/>
    <x v="0"/>
  </r>
  <r>
    <n v="834"/>
    <x v="0"/>
    <s v="Augustsson, Mr. Albert"/>
    <s v="male"/>
    <n v="23"/>
    <n v="0"/>
    <n v="0"/>
    <n v="347468"/>
    <n v="7.8541999999999996"/>
    <m/>
    <x v="0"/>
    <x v="0"/>
    <b v="0"/>
    <s v="20 - 29"/>
    <s v="numeric"/>
    <x v="0"/>
  </r>
  <r>
    <n v="835"/>
    <x v="0"/>
    <s v="Allum, Mr. Owen George"/>
    <s v="male"/>
    <n v="18"/>
    <n v="0"/>
    <n v="0"/>
    <n v="2223"/>
    <n v="8.3000000000000007"/>
    <m/>
    <x v="0"/>
    <x v="0"/>
    <b v="0"/>
    <s v="10 - 19"/>
    <s v="numeric"/>
    <x v="0"/>
  </r>
  <r>
    <n v="836"/>
    <x v="1"/>
    <s v="Compton, Miss. Sara Rebecca"/>
    <s v="female"/>
    <n v="39"/>
    <n v="1"/>
    <n v="1"/>
    <s v="PC 17756"/>
    <n v="83.158299999999997"/>
    <s v="E49"/>
    <x v="1"/>
    <x v="1"/>
    <b v="0"/>
    <s v="30 - 39"/>
    <s v="PC"/>
    <x v="8"/>
  </r>
  <r>
    <n v="837"/>
    <x v="0"/>
    <s v="Pasic, Mr. Jakob"/>
    <s v="male"/>
    <n v="21"/>
    <n v="0"/>
    <n v="0"/>
    <n v="315097"/>
    <n v="8.6624999999999996"/>
    <m/>
    <x v="0"/>
    <x v="0"/>
    <b v="0"/>
    <s v="20 - 29"/>
    <s v="numeric"/>
    <x v="0"/>
  </r>
  <r>
    <n v="838"/>
    <x v="0"/>
    <s v="Sirota, Mr. Maurice"/>
    <s v="male"/>
    <m/>
    <n v="0"/>
    <n v="0"/>
    <n v="392092"/>
    <n v="8.0500000000000007"/>
    <m/>
    <x v="0"/>
    <x v="0"/>
    <b v="1"/>
    <s v="NA"/>
    <s v="numeric"/>
    <x v="0"/>
  </r>
  <r>
    <n v="839"/>
    <x v="0"/>
    <s v="Chip, Mr. Chang"/>
    <s v="male"/>
    <n v="32"/>
    <n v="0"/>
    <n v="0"/>
    <n v="1601"/>
    <n v="56.495800000000003"/>
    <m/>
    <x v="0"/>
    <x v="1"/>
    <b v="0"/>
    <s v="30 - 39"/>
    <s v="numeric"/>
    <x v="2"/>
  </r>
  <r>
    <n v="840"/>
    <x v="1"/>
    <s v="Marechal, Mr. Pierre"/>
    <s v="male"/>
    <m/>
    <n v="0"/>
    <n v="0"/>
    <n v="11774"/>
    <n v="29.7"/>
    <s v="C47"/>
    <x v="1"/>
    <x v="1"/>
    <b v="1"/>
    <s v="NA"/>
    <s v="numeric"/>
    <x v="3"/>
  </r>
  <r>
    <n v="841"/>
    <x v="0"/>
    <s v="Alhomaki, Mr. Ilmari Rudolf"/>
    <s v="male"/>
    <n v="20"/>
    <n v="0"/>
    <n v="0"/>
    <s v="SOTON/O2 3101287"/>
    <n v="7.9249999999999998"/>
    <m/>
    <x v="0"/>
    <x v="0"/>
    <b v="0"/>
    <s v="20 - 29"/>
    <s v="SOTON"/>
    <x v="0"/>
  </r>
  <r>
    <n v="842"/>
    <x v="2"/>
    <s v="Mudd, Mr. Thomas Charles"/>
    <s v="male"/>
    <n v="16"/>
    <n v="0"/>
    <n v="0"/>
    <s v="S.O./P.P. 3"/>
    <n v="10.5"/>
    <m/>
    <x v="0"/>
    <x v="0"/>
    <b v="0"/>
    <s v="10 - 19"/>
    <s v="SO"/>
    <x v="4"/>
  </r>
  <r>
    <n v="843"/>
    <x v="1"/>
    <s v="Serepeca, Miss. Augusta"/>
    <s v="female"/>
    <n v="30"/>
    <n v="0"/>
    <n v="0"/>
    <n v="113798"/>
    <n v="31"/>
    <m/>
    <x v="1"/>
    <x v="1"/>
    <b v="0"/>
    <s v="30 - 39"/>
    <s v="numeric"/>
    <x v="5"/>
  </r>
  <r>
    <n v="844"/>
    <x v="0"/>
    <s v="Lemberopolous, Mr. Peter L"/>
    <s v="male"/>
    <n v="34.5"/>
    <n v="0"/>
    <n v="0"/>
    <n v="2683"/>
    <n v="6.4375"/>
    <m/>
    <x v="1"/>
    <x v="0"/>
    <b v="0"/>
    <s v="30 - 39"/>
    <s v="numeric"/>
    <x v="0"/>
  </r>
  <r>
    <n v="845"/>
    <x v="0"/>
    <s v="Culumovic, Mr. Jeso"/>
    <s v="male"/>
    <n v="17"/>
    <n v="0"/>
    <n v="0"/>
    <n v="315090"/>
    <n v="8.6624999999999996"/>
    <m/>
    <x v="0"/>
    <x v="0"/>
    <b v="0"/>
    <s v="10 - 19"/>
    <s v="numeric"/>
    <x v="0"/>
  </r>
  <r>
    <n v="846"/>
    <x v="0"/>
    <s v="Abbing, Mr. Anthony"/>
    <s v="male"/>
    <n v="42"/>
    <n v="0"/>
    <n v="0"/>
    <s v="C.A. 5547"/>
    <n v="7.55"/>
    <m/>
    <x v="0"/>
    <x v="0"/>
    <b v="0"/>
    <s v="40 - 49"/>
    <s v="CA"/>
    <x v="0"/>
  </r>
  <r>
    <n v="847"/>
    <x v="0"/>
    <s v="Sage, Mr. Douglas Bullen"/>
    <s v="male"/>
    <m/>
    <n v="8"/>
    <n v="2"/>
    <s v="CA. 2343"/>
    <n v="69.55"/>
    <m/>
    <x v="0"/>
    <x v="0"/>
    <b v="1"/>
    <s v="NA"/>
    <s v="CA"/>
    <x v="10"/>
  </r>
  <r>
    <n v="848"/>
    <x v="0"/>
    <s v="Markoff, Mr. Marin"/>
    <s v="male"/>
    <n v="35"/>
    <n v="0"/>
    <n v="0"/>
    <n v="349213"/>
    <n v="7.8958000000000004"/>
    <m/>
    <x v="1"/>
    <x v="0"/>
    <b v="0"/>
    <s v="30 - 39"/>
    <s v="numeric"/>
    <x v="0"/>
  </r>
  <r>
    <n v="849"/>
    <x v="2"/>
    <s v="Harper, Rev. John"/>
    <s v="male"/>
    <n v="28"/>
    <n v="0"/>
    <n v="1"/>
    <n v="248727"/>
    <n v="33"/>
    <m/>
    <x v="0"/>
    <x v="0"/>
    <b v="0"/>
    <s v="20 - 29"/>
    <s v="numeric"/>
    <x v="5"/>
  </r>
  <r>
    <n v="850"/>
    <x v="1"/>
    <s v="Goldenberg, Mrs. Samuel L (Edwiga Grabowska)"/>
    <s v="female"/>
    <m/>
    <n v="1"/>
    <n v="0"/>
    <n v="17453"/>
    <n v="89.104200000000006"/>
    <s v="C92"/>
    <x v="1"/>
    <x v="1"/>
    <b v="1"/>
    <s v="NA"/>
    <s v="numeric"/>
    <x v="8"/>
  </r>
  <r>
    <n v="851"/>
    <x v="0"/>
    <s v="Andersson, Master. Sigvard Harald Elias"/>
    <s v="male"/>
    <n v="4"/>
    <n v="4"/>
    <n v="2"/>
    <n v="347082"/>
    <n v="31.274999999999999"/>
    <m/>
    <x v="0"/>
    <x v="0"/>
    <b v="0"/>
    <s v="0 - 9"/>
    <s v="numeric"/>
    <x v="5"/>
  </r>
  <r>
    <n v="852"/>
    <x v="0"/>
    <s v="Svensson, Mr. Johan"/>
    <s v="male"/>
    <n v="74"/>
    <n v="0"/>
    <n v="0"/>
    <n v="347060"/>
    <n v="7.7750000000000004"/>
    <m/>
    <x v="0"/>
    <x v="0"/>
    <b v="0"/>
    <s v="70 - 79"/>
    <s v="numeric"/>
    <x v="0"/>
  </r>
  <r>
    <n v="853"/>
    <x v="0"/>
    <s v="Boulos, Miss. Nourelain"/>
    <s v="female"/>
    <n v="9"/>
    <n v="1"/>
    <n v="1"/>
    <n v="2678"/>
    <n v="15.245799999999999"/>
    <m/>
    <x v="1"/>
    <x v="0"/>
    <b v="0"/>
    <s v="0 - 9"/>
    <s v="numeric"/>
    <x v="4"/>
  </r>
  <r>
    <n v="854"/>
    <x v="1"/>
    <s v="Lines, Miss. Mary Conover"/>
    <s v="female"/>
    <n v="16"/>
    <n v="0"/>
    <n v="1"/>
    <s v="PC 17592"/>
    <n v="39.4"/>
    <s v="D28"/>
    <x v="0"/>
    <x v="1"/>
    <b v="0"/>
    <s v="10 - 19"/>
    <s v="PC"/>
    <x v="5"/>
  </r>
  <r>
    <n v="855"/>
    <x v="2"/>
    <s v="Carter, Mrs. Ernest Courtenay (Lilian Hughes)"/>
    <s v="female"/>
    <n v="44"/>
    <n v="1"/>
    <n v="0"/>
    <n v="244252"/>
    <n v="26"/>
    <m/>
    <x v="0"/>
    <x v="0"/>
    <b v="0"/>
    <s v="40 - 49"/>
    <s v="numeric"/>
    <x v="3"/>
  </r>
  <r>
    <n v="856"/>
    <x v="0"/>
    <s v="Aks, Mrs. Sam (Leah Rosen)"/>
    <s v="female"/>
    <n v="18"/>
    <n v="0"/>
    <n v="1"/>
    <n v="392091"/>
    <n v="9.35"/>
    <m/>
    <x v="0"/>
    <x v="1"/>
    <b v="0"/>
    <s v="10 - 19"/>
    <s v="numeric"/>
    <x v="0"/>
  </r>
  <r>
    <n v="857"/>
    <x v="1"/>
    <s v="Wick, Mrs. George Dennick (Mary Hitchcock)"/>
    <s v="female"/>
    <n v="45"/>
    <n v="1"/>
    <n v="1"/>
    <n v="36928"/>
    <n v="164.86670000000001"/>
    <m/>
    <x v="0"/>
    <x v="1"/>
    <b v="0"/>
    <s v="40 - 49"/>
    <s v="numeric"/>
    <x v="14"/>
  </r>
  <r>
    <n v="858"/>
    <x v="1"/>
    <s v="Daly, Mr. Peter Denis "/>
    <s v="male"/>
    <n v="51"/>
    <n v="0"/>
    <n v="0"/>
    <n v="113055"/>
    <n v="26.55"/>
    <s v="E17"/>
    <x v="0"/>
    <x v="1"/>
    <b v="0"/>
    <s v="50 - 59"/>
    <s v="numeric"/>
    <x v="3"/>
  </r>
  <r>
    <n v="859"/>
    <x v="0"/>
    <s v="Baclini, Mrs. Solomon (Latifa Qurban)"/>
    <s v="female"/>
    <n v="24"/>
    <n v="0"/>
    <n v="3"/>
    <n v="2666"/>
    <n v="19.258299999999998"/>
    <m/>
    <x v="1"/>
    <x v="1"/>
    <b v="0"/>
    <s v="20 - 29"/>
    <s v="numeric"/>
    <x v="4"/>
  </r>
  <r>
    <n v="860"/>
    <x v="0"/>
    <s v="Razi, Mr. Raihed"/>
    <s v="male"/>
    <m/>
    <n v="0"/>
    <n v="0"/>
    <n v="2629"/>
    <n v="7.2291999999999996"/>
    <m/>
    <x v="1"/>
    <x v="0"/>
    <b v="1"/>
    <s v="NA"/>
    <s v="numeric"/>
    <x v="0"/>
  </r>
  <r>
    <n v="861"/>
    <x v="0"/>
    <s v="Hansen, Mr. Claus Peter"/>
    <s v="male"/>
    <n v="41"/>
    <n v="2"/>
    <n v="0"/>
    <n v="350026"/>
    <n v="14.1083"/>
    <m/>
    <x v="0"/>
    <x v="0"/>
    <b v="0"/>
    <s v="40 - 49"/>
    <s v="numeric"/>
    <x v="4"/>
  </r>
  <r>
    <n v="862"/>
    <x v="2"/>
    <s v="Giles, Mr. Frederick Edward"/>
    <s v="male"/>
    <n v="21"/>
    <n v="1"/>
    <n v="0"/>
    <n v="28134"/>
    <n v="11.5"/>
    <m/>
    <x v="0"/>
    <x v="0"/>
    <b v="0"/>
    <s v="20 - 29"/>
    <s v="numeric"/>
    <x v="4"/>
  </r>
  <r>
    <n v="863"/>
    <x v="1"/>
    <s v="Swift, Mrs. Frederick Joel (Margaret Welles Barron)"/>
    <s v="female"/>
    <n v="48"/>
    <n v="0"/>
    <n v="0"/>
    <n v="17466"/>
    <n v="25.929200000000002"/>
    <s v="D17"/>
    <x v="0"/>
    <x v="1"/>
    <b v="0"/>
    <s v="40 - 49"/>
    <s v="numeric"/>
    <x v="3"/>
  </r>
  <r>
    <n v="864"/>
    <x v="0"/>
    <s v="Sage, Miss. Dorothy Edith &quot;Dolly&quot;"/>
    <s v="female"/>
    <m/>
    <n v="8"/>
    <n v="2"/>
    <s v="CA. 2343"/>
    <n v="69.55"/>
    <m/>
    <x v="0"/>
    <x v="0"/>
    <b v="1"/>
    <s v="NA"/>
    <s v="CA"/>
    <x v="10"/>
  </r>
  <r>
    <n v="865"/>
    <x v="2"/>
    <s v="Gill, Mr. John William"/>
    <s v="male"/>
    <n v="24"/>
    <n v="0"/>
    <n v="0"/>
    <n v="233866"/>
    <n v="13"/>
    <m/>
    <x v="0"/>
    <x v="0"/>
    <b v="0"/>
    <s v="20 - 29"/>
    <s v="numeric"/>
    <x v="4"/>
  </r>
  <r>
    <n v="866"/>
    <x v="2"/>
    <s v="Bystrom, Mrs. (Karolina)"/>
    <s v="female"/>
    <n v="42"/>
    <n v="0"/>
    <n v="0"/>
    <n v="236852"/>
    <n v="13"/>
    <m/>
    <x v="0"/>
    <x v="1"/>
    <b v="0"/>
    <s v="40 - 49"/>
    <s v="numeric"/>
    <x v="4"/>
  </r>
  <r>
    <n v="867"/>
    <x v="2"/>
    <s v="Duran y More, Miss. Asuncion"/>
    <s v="female"/>
    <n v="27"/>
    <n v="1"/>
    <n v="0"/>
    <s v="SC/PARIS 2149"/>
    <n v="13.8583"/>
    <m/>
    <x v="1"/>
    <x v="1"/>
    <b v="0"/>
    <s v="20 - 29"/>
    <s v="SC"/>
    <x v="4"/>
  </r>
  <r>
    <n v="868"/>
    <x v="1"/>
    <s v="Roebling, Mr. Washington Augustus II"/>
    <s v="male"/>
    <n v="31"/>
    <n v="0"/>
    <n v="0"/>
    <s v="PC 17590"/>
    <n v="50.495800000000003"/>
    <s v="A24"/>
    <x v="0"/>
    <x v="0"/>
    <b v="0"/>
    <s v="30 - 39"/>
    <s v="PC"/>
    <x v="2"/>
  </r>
  <r>
    <n v="869"/>
    <x v="0"/>
    <s v="van Melkebeke, Mr. Philemon"/>
    <s v="male"/>
    <m/>
    <n v="0"/>
    <n v="0"/>
    <n v="345777"/>
    <n v="9.5"/>
    <m/>
    <x v="0"/>
    <x v="0"/>
    <b v="1"/>
    <s v="NA"/>
    <s v="numeric"/>
    <x v="0"/>
  </r>
  <r>
    <n v="870"/>
    <x v="0"/>
    <s v="Johnson, Master. Harold Theodor"/>
    <s v="male"/>
    <n v="4"/>
    <n v="1"/>
    <n v="1"/>
    <n v="347742"/>
    <n v="11.1333"/>
    <m/>
    <x v="0"/>
    <x v="1"/>
    <b v="0"/>
    <s v="0 - 9"/>
    <s v="numeric"/>
    <x v="4"/>
  </r>
  <r>
    <n v="871"/>
    <x v="0"/>
    <s v="Balkic, Mr. Cerin"/>
    <s v="male"/>
    <n v="26"/>
    <n v="0"/>
    <n v="0"/>
    <n v="349248"/>
    <n v="7.8958000000000004"/>
    <m/>
    <x v="0"/>
    <x v="0"/>
    <b v="0"/>
    <s v="20 - 29"/>
    <s v="numeric"/>
    <x v="0"/>
  </r>
  <r>
    <n v="872"/>
    <x v="1"/>
    <s v="Beckwith, Mrs. Richard Leonard (Sallie Monypeny)"/>
    <s v="female"/>
    <n v="47"/>
    <n v="1"/>
    <n v="1"/>
    <n v="11751"/>
    <n v="52.554200000000002"/>
    <s v="D35"/>
    <x v="0"/>
    <x v="1"/>
    <b v="0"/>
    <s v="40 - 49"/>
    <s v="numeric"/>
    <x v="2"/>
  </r>
  <r>
    <n v="873"/>
    <x v="1"/>
    <s v="Carlsson, Mr. Frans Olof"/>
    <s v="male"/>
    <n v="33"/>
    <n v="0"/>
    <n v="0"/>
    <n v="695"/>
    <n v="5"/>
    <s v="B51 B53 B55"/>
    <x v="0"/>
    <x v="0"/>
    <b v="0"/>
    <s v="30 - 39"/>
    <s v="numeric"/>
    <x v="0"/>
  </r>
  <r>
    <n v="874"/>
    <x v="0"/>
    <s v="Vander Cruyssen, Mr. Victor"/>
    <s v="male"/>
    <n v="47"/>
    <n v="0"/>
    <n v="0"/>
    <n v="345765"/>
    <n v="9"/>
    <m/>
    <x v="0"/>
    <x v="0"/>
    <b v="0"/>
    <s v="40 - 49"/>
    <s v="numeric"/>
    <x v="0"/>
  </r>
  <r>
    <n v="875"/>
    <x v="2"/>
    <s v="Abelson, Mrs. Samuel (Hannah Wizosky)"/>
    <s v="female"/>
    <n v="28"/>
    <n v="1"/>
    <n v="0"/>
    <s v="P/PP 3381"/>
    <n v="24"/>
    <m/>
    <x v="1"/>
    <x v="1"/>
    <b v="0"/>
    <s v="20 - 29"/>
    <s v="PP"/>
    <x v="3"/>
  </r>
  <r>
    <n v="876"/>
    <x v="0"/>
    <s v="Najib, Miss. Adele Kiamie &quot;Jane&quot;"/>
    <s v="female"/>
    <n v="15"/>
    <n v="0"/>
    <n v="0"/>
    <n v="2667"/>
    <n v="7.2249999999999996"/>
    <m/>
    <x v="1"/>
    <x v="1"/>
    <b v="0"/>
    <s v="10 - 19"/>
    <s v="numeric"/>
    <x v="0"/>
  </r>
  <r>
    <n v="877"/>
    <x v="0"/>
    <s v="Gustafsson, Mr. Alfred Ossian"/>
    <s v="male"/>
    <n v="20"/>
    <n v="0"/>
    <n v="0"/>
    <n v="7534"/>
    <n v="9.8458000000000006"/>
    <m/>
    <x v="0"/>
    <x v="0"/>
    <b v="0"/>
    <s v="20 - 29"/>
    <s v="numeric"/>
    <x v="0"/>
  </r>
  <r>
    <n v="878"/>
    <x v="0"/>
    <s v="Petroff, Mr. Nedelio"/>
    <s v="male"/>
    <n v="19"/>
    <n v="0"/>
    <n v="0"/>
    <n v="349212"/>
    <n v="7.8958000000000004"/>
    <m/>
    <x v="0"/>
    <x v="0"/>
    <b v="0"/>
    <s v="10 - 19"/>
    <s v="numeric"/>
    <x v="0"/>
  </r>
  <r>
    <n v="879"/>
    <x v="0"/>
    <s v="Laleff, Mr. Kristo"/>
    <s v="male"/>
    <m/>
    <n v="0"/>
    <n v="0"/>
    <n v="349217"/>
    <n v="7.8958000000000004"/>
    <m/>
    <x v="0"/>
    <x v="0"/>
    <b v="1"/>
    <s v="NA"/>
    <s v="numeric"/>
    <x v="0"/>
  </r>
  <r>
    <n v="880"/>
    <x v="1"/>
    <s v="Potter, Mrs. Thomas Jr (Lily Alexenia Wilson)"/>
    <s v="female"/>
    <n v="56"/>
    <n v="0"/>
    <n v="1"/>
    <n v="11767"/>
    <n v="83.158299999999997"/>
    <s v="C50"/>
    <x v="1"/>
    <x v="1"/>
    <b v="0"/>
    <s v="50 - 59"/>
    <s v="numeric"/>
    <x v="8"/>
  </r>
  <r>
    <n v="881"/>
    <x v="2"/>
    <s v="Shelley, Mrs. William (Imanita Parrish Hall)"/>
    <s v="female"/>
    <n v="25"/>
    <n v="0"/>
    <n v="1"/>
    <n v="230433"/>
    <n v="26"/>
    <m/>
    <x v="0"/>
    <x v="1"/>
    <b v="0"/>
    <s v="20 - 29"/>
    <s v="numeric"/>
    <x v="3"/>
  </r>
  <r>
    <n v="882"/>
    <x v="0"/>
    <s v="Markun, Mr. Johann"/>
    <s v="male"/>
    <n v="33"/>
    <n v="0"/>
    <n v="0"/>
    <n v="349257"/>
    <n v="7.8958000000000004"/>
    <m/>
    <x v="0"/>
    <x v="0"/>
    <b v="0"/>
    <s v="30 - 39"/>
    <s v="numeric"/>
    <x v="0"/>
  </r>
  <r>
    <n v="883"/>
    <x v="0"/>
    <s v="Dahlberg, Miss. Gerda Ulrika"/>
    <s v="female"/>
    <n v="22"/>
    <n v="0"/>
    <n v="0"/>
    <n v="7552"/>
    <n v="10.5167"/>
    <m/>
    <x v="0"/>
    <x v="0"/>
    <b v="0"/>
    <s v="20 - 29"/>
    <s v="numeric"/>
    <x v="4"/>
  </r>
  <r>
    <n v="884"/>
    <x v="2"/>
    <s v="Banfield, Mr. Frederick James"/>
    <s v="male"/>
    <n v="28"/>
    <n v="0"/>
    <n v="0"/>
    <s v="C.A./SOTON 34068"/>
    <n v="10.5"/>
    <m/>
    <x v="0"/>
    <x v="0"/>
    <b v="0"/>
    <s v="20 - 29"/>
    <s v="CA"/>
    <x v="4"/>
  </r>
  <r>
    <n v="885"/>
    <x v="0"/>
    <s v="Sutehall, Mr. Henry Jr"/>
    <s v="male"/>
    <n v="25"/>
    <n v="0"/>
    <n v="0"/>
    <s v="SOTON/OQ 392076"/>
    <n v="7.05"/>
    <m/>
    <x v="0"/>
    <x v="0"/>
    <b v="0"/>
    <s v="20 - 29"/>
    <s v="SOTON"/>
    <x v="0"/>
  </r>
  <r>
    <n v="886"/>
    <x v="0"/>
    <s v="Rice, Mrs. William (Margaret Norton)"/>
    <s v="female"/>
    <n v="39"/>
    <n v="0"/>
    <n v="5"/>
    <n v="382652"/>
    <n v="29.125"/>
    <m/>
    <x v="2"/>
    <x v="0"/>
    <b v="0"/>
    <s v="30 - 39"/>
    <s v="numeric"/>
    <x v="3"/>
  </r>
  <r>
    <n v="887"/>
    <x v="2"/>
    <s v="Montvila, Rev. Juozas"/>
    <s v="male"/>
    <n v="27"/>
    <n v="0"/>
    <n v="0"/>
    <n v="211536"/>
    <n v="13"/>
    <m/>
    <x v="0"/>
    <x v="0"/>
    <b v="0"/>
    <s v="20 - 29"/>
    <s v="numeric"/>
    <x v="4"/>
  </r>
  <r>
    <n v="888"/>
    <x v="1"/>
    <s v="Graham, Miss. Margaret Edith"/>
    <s v="female"/>
    <n v="19"/>
    <n v="0"/>
    <n v="0"/>
    <n v="112053"/>
    <n v="30"/>
    <s v="B42"/>
    <x v="0"/>
    <x v="1"/>
    <b v="0"/>
    <s v="10 - 19"/>
    <s v="numeric"/>
    <x v="5"/>
  </r>
  <r>
    <n v="889"/>
    <x v="0"/>
    <s v="Johnston, Miss. Catherine Helen &quot;Carrie&quot;"/>
    <s v="female"/>
    <m/>
    <n v="1"/>
    <n v="2"/>
    <s v="W./C. 6607"/>
    <n v="23.45"/>
    <m/>
    <x v="0"/>
    <x v="0"/>
    <b v="1"/>
    <s v="NA"/>
    <s v="W"/>
    <x v="3"/>
  </r>
  <r>
    <n v="890"/>
    <x v="1"/>
    <s v="Behr, Mr. Karl Howell"/>
    <s v="male"/>
    <n v="26"/>
    <n v="0"/>
    <n v="0"/>
    <n v="111369"/>
    <n v="30"/>
    <s v="C148"/>
    <x v="1"/>
    <x v="1"/>
    <b v="0"/>
    <s v="20 - 29"/>
    <s v="numeric"/>
    <x v="5"/>
  </r>
  <r>
    <n v="891"/>
    <x v="0"/>
    <s v="Dooley, Mr. Patrick"/>
    <s v="male"/>
    <n v="32"/>
    <n v="0"/>
    <n v="0"/>
    <n v="370376"/>
    <n v="7.75"/>
    <m/>
    <x v="2"/>
    <x v="0"/>
    <b v="0"/>
    <s v="30 - 39"/>
    <s v="numeric"/>
    <x v="0"/>
  </r>
  <r>
    <n v="892"/>
    <x v="0"/>
    <s v="Kelly, Mr. James"/>
    <s v="male"/>
    <n v="34.5"/>
    <n v="0"/>
    <n v="0"/>
    <n v="330911"/>
    <n v="7.8292000000000002"/>
    <m/>
    <x v="2"/>
    <x v="2"/>
    <b v="0"/>
    <s v="30 - 39"/>
    <s v="numeric"/>
    <x v="0"/>
  </r>
  <r>
    <n v="893"/>
    <x v="0"/>
    <s v="Wilkes, Mrs. James (Ellen Needs)"/>
    <s v="female"/>
    <n v="47"/>
    <n v="1"/>
    <n v="0"/>
    <n v="363272"/>
    <n v="7"/>
    <m/>
    <x v="0"/>
    <x v="2"/>
    <b v="0"/>
    <s v="40 - 49"/>
    <s v="numeric"/>
    <x v="0"/>
  </r>
  <r>
    <n v="894"/>
    <x v="2"/>
    <s v="Myles, Mr. Thomas Francis"/>
    <s v="male"/>
    <n v="62"/>
    <n v="0"/>
    <n v="0"/>
    <n v="240276"/>
    <n v="9.6875"/>
    <m/>
    <x v="2"/>
    <x v="2"/>
    <b v="0"/>
    <s v="60 - 69"/>
    <s v="numeric"/>
    <x v="0"/>
  </r>
  <r>
    <n v="895"/>
    <x v="0"/>
    <s v="Wirz, Mr. Albert"/>
    <s v="male"/>
    <n v="27"/>
    <n v="0"/>
    <n v="0"/>
    <n v="315154"/>
    <n v="8.6624999999999996"/>
    <m/>
    <x v="0"/>
    <x v="2"/>
    <b v="0"/>
    <s v="20 - 29"/>
    <s v="numeric"/>
    <x v="0"/>
  </r>
  <r>
    <n v="896"/>
    <x v="0"/>
    <s v="Hirvonen, Mrs. Alexander (Helga E Lindqvist)"/>
    <s v="female"/>
    <n v="22"/>
    <n v="1"/>
    <n v="1"/>
    <n v="3101298"/>
    <n v="12.2875"/>
    <m/>
    <x v="0"/>
    <x v="2"/>
    <b v="0"/>
    <s v="20 - 29"/>
    <s v="numeric"/>
    <x v="4"/>
  </r>
  <r>
    <n v="897"/>
    <x v="0"/>
    <s v="Svensson, Mr. Johan Cervin"/>
    <s v="male"/>
    <n v="14"/>
    <n v="0"/>
    <n v="0"/>
    <n v="7538"/>
    <n v="9.2249999999999996"/>
    <m/>
    <x v="0"/>
    <x v="2"/>
    <b v="0"/>
    <s v="10 - 19"/>
    <s v="numeric"/>
    <x v="0"/>
  </r>
  <r>
    <n v="898"/>
    <x v="0"/>
    <s v="Connolly, Miss. Kate"/>
    <s v="female"/>
    <n v="30"/>
    <n v="0"/>
    <n v="0"/>
    <n v="330972"/>
    <n v="7.6292"/>
    <m/>
    <x v="2"/>
    <x v="2"/>
    <b v="0"/>
    <s v="30 - 39"/>
    <s v="numeric"/>
    <x v="0"/>
  </r>
  <r>
    <n v="899"/>
    <x v="2"/>
    <s v="Caldwell, Mr. Albert Francis"/>
    <s v="male"/>
    <n v="26"/>
    <n v="1"/>
    <n v="1"/>
    <n v="248738"/>
    <n v="29"/>
    <m/>
    <x v="0"/>
    <x v="2"/>
    <b v="0"/>
    <s v="20 - 29"/>
    <s v="numeric"/>
    <x v="3"/>
  </r>
  <r>
    <n v="900"/>
    <x v="0"/>
    <s v="Abrahim, Mrs. Joseph (Sophie Halaut Easu)"/>
    <s v="female"/>
    <n v="18"/>
    <n v="0"/>
    <n v="0"/>
    <n v="2657"/>
    <n v="7.2291999999999996"/>
    <m/>
    <x v="1"/>
    <x v="2"/>
    <b v="0"/>
    <s v="10 - 19"/>
    <s v="numeric"/>
    <x v="0"/>
  </r>
  <r>
    <n v="901"/>
    <x v="0"/>
    <s v="Davies, Mr. John Samuel"/>
    <s v="male"/>
    <n v="21"/>
    <n v="2"/>
    <n v="0"/>
    <s v="A/4 48871"/>
    <n v="24.15"/>
    <m/>
    <x v="0"/>
    <x v="2"/>
    <b v="0"/>
    <s v="20 - 29"/>
    <s v="A"/>
    <x v="3"/>
  </r>
  <r>
    <n v="902"/>
    <x v="0"/>
    <s v="Ilieff, Mr. Ylio"/>
    <s v="male"/>
    <m/>
    <n v="0"/>
    <n v="0"/>
    <n v="349220"/>
    <n v="7.8958000000000004"/>
    <m/>
    <x v="0"/>
    <x v="2"/>
    <b v="1"/>
    <s v="NA"/>
    <s v="numeric"/>
    <x v="0"/>
  </r>
  <r>
    <n v="903"/>
    <x v="1"/>
    <s v="Jones, Mr. Charles Cresson"/>
    <s v="male"/>
    <n v="46"/>
    <n v="0"/>
    <n v="0"/>
    <n v="694"/>
    <n v="26"/>
    <m/>
    <x v="0"/>
    <x v="2"/>
    <b v="0"/>
    <s v="40 - 49"/>
    <s v="numeric"/>
    <x v="3"/>
  </r>
  <r>
    <n v="904"/>
    <x v="1"/>
    <s v="Snyder, Mrs. John Pillsbury (Nelle Stevenson)"/>
    <s v="female"/>
    <n v="23"/>
    <n v="1"/>
    <n v="0"/>
    <n v="21228"/>
    <n v="82.2667"/>
    <s v="B45"/>
    <x v="0"/>
    <x v="2"/>
    <b v="0"/>
    <s v="20 - 29"/>
    <s v="numeric"/>
    <x v="8"/>
  </r>
  <r>
    <n v="905"/>
    <x v="2"/>
    <s v="Howard, Mr. Benjamin"/>
    <s v="male"/>
    <n v="63"/>
    <n v="1"/>
    <n v="0"/>
    <n v="24065"/>
    <n v="26"/>
    <m/>
    <x v="0"/>
    <x v="2"/>
    <b v="0"/>
    <s v="60 - 69"/>
    <s v="numeric"/>
    <x v="3"/>
  </r>
  <r>
    <n v="906"/>
    <x v="1"/>
    <s v="Chaffee, Mrs. Herbert Fuller (Carrie Constance Toogood)"/>
    <s v="female"/>
    <n v="47"/>
    <n v="1"/>
    <n v="0"/>
    <s v="W.E.P. 5734"/>
    <n v="61.174999999999997"/>
    <s v="E31"/>
    <x v="0"/>
    <x v="2"/>
    <b v="0"/>
    <s v="40 - 49"/>
    <s v="W"/>
    <x v="10"/>
  </r>
  <r>
    <n v="907"/>
    <x v="2"/>
    <s v="del Carlo, Mrs. Sebastiano (Argenia Genovesi)"/>
    <s v="female"/>
    <n v="24"/>
    <n v="1"/>
    <n v="0"/>
    <s v="SC/PARIS 2167"/>
    <n v="27.720800000000001"/>
    <m/>
    <x v="1"/>
    <x v="2"/>
    <b v="0"/>
    <s v="20 - 29"/>
    <s v="SC"/>
    <x v="3"/>
  </r>
  <r>
    <n v="908"/>
    <x v="2"/>
    <s v="Keane, Mr. Daniel"/>
    <s v="male"/>
    <n v="35"/>
    <n v="0"/>
    <n v="0"/>
    <n v="233734"/>
    <n v="12.35"/>
    <m/>
    <x v="2"/>
    <x v="2"/>
    <b v="0"/>
    <s v="30 - 39"/>
    <s v="numeric"/>
    <x v="4"/>
  </r>
  <r>
    <n v="909"/>
    <x v="0"/>
    <s v="Assaf, Mr. Gerios"/>
    <s v="male"/>
    <n v="21"/>
    <n v="0"/>
    <n v="0"/>
    <n v="2692"/>
    <n v="7.2249999999999996"/>
    <m/>
    <x v="1"/>
    <x v="2"/>
    <b v="0"/>
    <s v="20 - 29"/>
    <s v="numeric"/>
    <x v="0"/>
  </r>
  <r>
    <n v="910"/>
    <x v="0"/>
    <s v="Ilmakangas, Miss. Ida Livija"/>
    <s v="female"/>
    <n v="27"/>
    <n v="1"/>
    <n v="0"/>
    <s v="STON/O2. 3101270"/>
    <n v="7.9249999999999998"/>
    <m/>
    <x v="0"/>
    <x v="2"/>
    <b v="0"/>
    <s v="20 - 29"/>
    <s v="STON"/>
    <x v="0"/>
  </r>
  <r>
    <n v="911"/>
    <x v="0"/>
    <s v="Assaf Khalil, Mrs. Mariana (Miriam&quot;)&quot;"/>
    <s v="female"/>
    <n v="45"/>
    <n v="0"/>
    <n v="0"/>
    <n v="2696"/>
    <n v="7.2249999999999996"/>
    <m/>
    <x v="1"/>
    <x v="2"/>
    <b v="0"/>
    <s v="40 - 49"/>
    <s v="numeric"/>
    <x v="0"/>
  </r>
  <r>
    <n v="912"/>
    <x v="1"/>
    <s v="Rothschild, Mr. Martin"/>
    <s v="male"/>
    <n v="55"/>
    <n v="1"/>
    <n v="0"/>
    <s v="PC 17603"/>
    <n v="59.4"/>
    <m/>
    <x v="1"/>
    <x v="2"/>
    <b v="0"/>
    <s v="50 - 59"/>
    <s v="PC"/>
    <x v="2"/>
  </r>
  <r>
    <n v="913"/>
    <x v="0"/>
    <s v="Olsen, Master. Artur Karl"/>
    <s v="male"/>
    <n v="9"/>
    <n v="0"/>
    <n v="1"/>
    <s v="C 17368"/>
    <n v="3.1707999999999998"/>
    <m/>
    <x v="0"/>
    <x v="2"/>
    <b v="0"/>
    <s v="0 - 9"/>
    <s v="C"/>
    <x v="0"/>
  </r>
  <r>
    <n v="914"/>
    <x v="1"/>
    <s v="Flegenheim, Mrs. Alfred (Antoinette)"/>
    <s v="female"/>
    <m/>
    <n v="0"/>
    <n v="0"/>
    <s v="PC 17598"/>
    <n v="31.683299999999999"/>
    <m/>
    <x v="0"/>
    <x v="2"/>
    <b v="1"/>
    <s v="NA"/>
    <s v="PC"/>
    <x v="5"/>
  </r>
  <r>
    <n v="915"/>
    <x v="1"/>
    <s v="Williams, Mr. Richard Norris II"/>
    <s v="male"/>
    <n v="21"/>
    <n v="0"/>
    <n v="1"/>
    <s v="PC 17597"/>
    <n v="61.379199999999997"/>
    <m/>
    <x v="1"/>
    <x v="2"/>
    <b v="0"/>
    <s v="20 - 29"/>
    <s v="PC"/>
    <x v="10"/>
  </r>
  <r>
    <n v="916"/>
    <x v="1"/>
    <s v="Ryerson, Mrs. Arthur Larned (Emily Maria Borie)"/>
    <s v="female"/>
    <n v="48"/>
    <n v="1"/>
    <n v="3"/>
    <s v="PC 17608"/>
    <n v="262.375"/>
    <s v="B57 B59 B63 B66"/>
    <x v="1"/>
    <x v="2"/>
    <b v="0"/>
    <s v="40 - 49"/>
    <s v="PC"/>
    <x v="6"/>
  </r>
  <r>
    <n v="917"/>
    <x v="0"/>
    <s v="Robins, Mr. Alexander A"/>
    <s v="male"/>
    <n v="50"/>
    <n v="1"/>
    <n v="0"/>
    <s v="A/5. 3337"/>
    <n v="14.5"/>
    <m/>
    <x v="0"/>
    <x v="2"/>
    <b v="0"/>
    <s v="50 - 59"/>
    <s v="A"/>
    <x v="4"/>
  </r>
  <r>
    <n v="918"/>
    <x v="1"/>
    <s v="Ostby, Miss. Helene Ragnhild"/>
    <s v="female"/>
    <n v="22"/>
    <n v="0"/>
    <n v="1"/>
    <n v="113509"/>
    <n v="61.979199999999999"/>
    <s v="B36"/>
    <x v="1"/>
    <x v="2"/>
    <b v="0"/>
    <s v="20 - 29"/>
    <s v="numeric"/>
    <x v="10"/>
  </r>
  <r>
    <n v="919"/>
    <x v="0"/>
    <s v="Daher, Mr. Shedid"/>
    <s v="male"/>
    <n v="22.5"/>
    <n v="0"/>
    <n v="0"/>
    <n v="2698"/>
    <n v="7.2249999999999996"/>
    <m/>
    <x v="1"/>
    <x v="2"/>
    <b v="0"/>
    <s v="20 - 29"/>
    <s v="numeric"/>
    <x v="0"/>
  </r>
  <r>
    <n v="920"/>
    <x v="1"/>
    <s v="Brady, Mr. John Bertram"/>
    <s v="male"/>
    <n v="41"/>
    <n v="0"/>
    <n v="0"/>
    <n v="113054"/>
    <n v="30.5"/>
    <s v="A21"/>
    <x v="0"/>
    <x v="2"/>
    <b v="0"/>
    <s v="40 - 49"/>
    <s v="numeric"/>
    <x v="5"/>
  </r>
  <r>
    <n v="921"/>
    <x v="0"/>
    <s v="Samaan, Mr. Elias"/>
    <s v="male"/>
    <m/>
    <n v="2"/>
    <n v="0"/>
    <n v="2662"/>
    <n v="21.679200000000002"/>
    <m/>
    <x v="1"/>
    <x v="2"/>
    <b v="1"/>
    <s v="NA"/>
    <s v="numeric"/>
    <x v="3"/>
  </r>
  <r>
    <n v="922"/>
    <x v="2"/>
    <s v="Louch, Mr. Charles Alexander"/>
    <s v="male"/>
    <n v="50"/>
    <n v="1"/>
    <n v="0"/>
    <s v="SC/AH 3085"/>
    <n v="26"/>
    <m/>
    <x v="0"/>
    <x v="2"/>
    <b v="0"/>
    <s v="50 - 59"/>
    <s v="SC"/>
    <x v="3"/>
  </r>
  <r>
    <n v="923"/>
    <x v="2"/>
    <s v="Jefferys, Mr. Clifford Thomas"/>
    <s v="male"/>
    <n v="24"/>
    <n v="2"/>
    <n v="0"/>
    <s v="C.A. 31029"/>
    <n v="31.5"/>
    <m/>
    <x v="0"/>
    <x v="2"/>
    <b v="0"/>
    <s v="20 - 29"/>
    <s v="CA"/>
    <x v="5"/>
  </r>
  <r>
    <n v="924"/>
    <x v="0"/>
    <s v="Dean, Mrs. Bertram (Eva Georgetta Light)"/>
    <s v="female"/>
    <n v="33"/>
    <n v="1"/>
    <n v="2"/>
    <s v="C.A. 2315"/>
    <n v="20.574999999999999"/>
    <m/>
    <x v="0"/>
    <x v="2"/>
    <b v="0"/>
    <s v="30 - 39"/>
    <s v="CA"/>
    <x v="3"/>
  </r>
  <r>
    <n v="925"/>
    <x v="0"/>
    <s v="Johnston, Mrs. Andrew G (Elizabeth Lily&quot; Watson)&quot;"/>
    <s v="female"/>
    <m/>
    <n v="1"/>
    <n v="2"/>
    <s v="W./C. 6607"/>
    <n v="23.45"/>
    <m/>
    <x v="0"/>
    <x v="2"/>
    <b v="1"/>
    <s v="NA"/>
    <s v="W"/>
    <x v="3"/>
  </r>
  <r>
    <n v="926"/>
    <x v="1"/>
    <s v="Mock, Mr. Philipp Edmund"/>
    <s v="male"/>
    <n v="30"/>
    <n v="1"/>
    <n v="0"/>
    <n v="13236"/>
    <n v="57.75"/>
    <s v="C78"/>
    <x v="1"/>
    <x v="2"/>
    <b v="0"/>
    <s v="30 - 39"/>
    <s v="numeric"/>
    <x v="2"/>
  </r>
  <r>
    <n v="927"/>
    <x v="0"/>
    <s v="Katavelas, Mr. Vassilios (Catavelas Vassilios&quot;)&quot;"/>
    <s v="male"/>
    <n v="18.5"/>
    <n v="0"/>
    <n v="0"/>
    <n v="2682"/>
    <n v="7.2291999999999996"/>
    <m/>
    <x v="1"/>
    <x v="2"/>
    <b v="0"/>
    <s v="10 - 19"/>
    <s v="numeric"/>
    <x v="0"/>
  </r>
  <r>
    <n v="928"/>
    <x v="0"/>
    <s v="Roth, Miss. Sarah A"/>
    <s v="female"/>
    <m/>
    <n v="0"/>
    <n v="0"/>
    <n v="342712"/>
    <n v="8.0500000000000007"/>
    <m/>
    <x v="0"/>
    <x v="2"/>
    <b v="1"/>
    <s v="NA"/>
    <s v="numeric"/>
    <x v="0"/>
  </r>
  <r>
    <n v="929"/>
    <x v="0"/>
    <s v="Cacic, Miss. Manda"/>
    <s v="female"/>
    <n v="21"/>
    <n v="0"/>
    <n v="0"/>
    <n v="315087"/>
    <n v="8.6624999999999996"/>
    <m/>
    <x v="0"/>
    <x v="2"/>
    <b v="0"/>
    <s v="20 - 29"/>
    <s v="numeric"/>
    <x v="0"/>
  </r>
  <r>
    <n v="930"/>
    <x v="0"/>
    <s v="Sap, Mr. Julius"/>
    <s v="male"/>
    <n v="25"/>
    <n v="0"/>
    <n v="0"/>
    <n v="345768"/>
    <n v="9.5"/>
    <m/>
    <x v="0"/>
    <x v="2"/>
    <b v="0"/>
    <s v="20 - 29"/>
    <s v="numeric"/>
    <x v="0"/>
  </r>
  <r>
    <n v="931"/>
    <x v="0"/>
    <s v="Hee, Mr. Ling"/>
    <s v="male"/>
    <m/>
    <n v="0"/>
    <n v="0"/>
    <n v="1601"/>
    <n v="56.495800000000003"/>
    <m/>
    <x v="0"/>
    <x v="2"/>
    <b v="1"/>
    <s v="NA"/>
    <s v="numeric"/>
    <x v="2"/>
  </r>
  <r>
    <n v="932"/>
    <x v="0"/>
    <s v="Karun, Mr. Franz"/>
    <s v="male"/>
    <n v="39"/>
    <n v="0"/>
    <n v="1"/>
    <n v="349256"/>
    <n v="13.416700000000001"/>
    <m/>
    <x v="1"/>
    <x v="2"/>
    <b v="0"/>
    <s v="30 - 39"/>
    <s v="numeric"/>
    <x v="4"/>
  </r>
  <r>
    <n v="933"/>
    <x v="1"/>
    <s v="Franklin, Mr. Thomas Parham"/>
    <s v="male"/>
    <m/>
    <n v="0"/>
    <n v="0"/>
    <n v="113778"/>
    <n v="26.55"/>
    <s v="D34"/>
    <x v="0"/>
    <x v="2"/>
    <b v="1"/>
    <s v="NA"/>
    <s v="numeric"/>
    <x v="3"/>
  </r>
  <r>
    <n v="934"/>
    <x v="0"/>
    <s v="Goldsmith, Mr. Nathan"/>
    <s v="male"/>
    <n v="41"/>
    <n v="0"/>
    <n v="0"/>
    <s v="SOTON/O.Q. 3101263"/>
    <n v="7.85"/>
    <m/>
    <x v="0"/>
    <x v="2"/>
    <b v="0"/>
    <s v="40 - 49"/>
    <s v="SOTON"/>
    <x v="0"/>
  </r>
  <r>
    <n v="935"/>
    <x v="2"/>
    <s v="Corbett, Mrs. Walter H (Irene Colvin)"/>
    <s v="female"/>
    <n v="30"/>
    <n v="0"/>
    <n v="0"/>
    <n v="237249"/>
    <n v="13"/>
    <m/>
    <x v="0"/>
    <x v="2"/>
    <b v="0"/>
    <s v="30 - 39"/>
    <s v="numeric"/>
    <x v="4"/>
  </r>
  <r>
    <n v="936"/>
    <x v="1"/>
    <s v="Kimball, Mrs. Edwin Nelson Jr (Gertrude Parsons)"/>
    <s v="female"/>
    <n v="45"/>
    <n v="1"/>
    <n v="0"/>
    <n v="11753"/>
    <n v="52.554200000000002"/>
    <s v="D19"/>
    <x v="0"/>
    <x v="2"/>
    <b v="0"/>
    <s v="40 - 49"/>
    <s v="numeric"/>
    <x v="2"/>
  </r>
  <r>
    <n v="937"/>
    <x v="0"/>
    <s v="Peltomaki, Mr. Nikolai Johannes"/>
    <s v="male"/>
    <n v="25"/>
    <n v="0"/>
    <n v="0"/>
    <s v="STON/O 2. 3101291"/>
    <n v="7.9249999999999998"/>
    <m/>
    <x v="0"/>
    <x v="2"/>
    <b v="0"/>
    <s v="20 - 29"/>
    <s v="STON"/>
    <x v="0"/>
  </r>
  <r>
    <n v="938"/>
    <x v="1"/>
    <s v="Chevre, Mr. Paul Romaine"/>
    <s v="male"/>
    <n v="45"/>
    <n v="0"/>
    <n v="0"/>
    <s v="PC 17594"/>
    <n v="29.7"/>
    <s v="A9"/>
    <x v="1"/>
    <x v="2"/>
    <b v="0"/>
    <s v="40 - 49"/>
    <s v="PC"/>
    <x v="3"/>
  </r>
  <r>
    <n v="939"/>
    <x v="0"/>
    <s v="Shaughnessy, Mr. Patrick"/>
    <s v="male"/>
    <m/>
    <n v="0"/>
    <n v="0"/>
    <n v="370374"/>
    <n v="7.75"/>
    <m/>
    <x v="2"/>
    <x v="2"/>
    <b v="1"/>
    <s v="NA"/>
    <s v="numeric"/>
    <x v="0"/>
  </r>
  <r>
    <n v="940"/>
    <x v="1"/>
    <s v="Bucknell, Mrs. William Robert (Emma Eliza Ward)"/>
    <s v="female"/>
    <n v="60"/>
    <n v="0"/>
    <n v="0"/>
    <n v="11813"/>
    <n v="76.291700000000006"/>
    <s v="D15"/>
    <x v="1"/>
    <x v="2"/>
    <b v="0"/>
    <s v="60 - 69"/>
    <s v="numeric"/>
    <x v="1"/>
  </r>
  <r>
    <n v="941"/>
    <x v="0"/>
    <s v="Coutts, Mrs. William (Winnie Minnie&quot; Treanor)&quot;"/>
    <s v="female"/>
    <n v="36"/>
    <n v="0"/>
    <n v="2"/>
    <s v="C.A. 37671"/>
    <n v="15.9"/>
    <m/>
    <x v="0"/>
    <x v="2"/>
    <b v="0"/>
    <s v="30 - 39"/>
    <s v="CA"/>
    <x v="4"/>
  </r>
  <r>
    <n v="942"/>
    <x v="1"/>
    <s v="Smith, Mr. Lucien Philip"/>
    <s v="male"/>
    <n v="24"/>
    <n v="1"/>
    <n v="0"/>
    <n v="13695"/>
    <n v="60"/>
    <s v="C31"/>
    <x v="0"/>
    <x v="2"/>
    <b v="0"/>
    <s v="20 - 29"/>
    <s v="numeric"/>
    <x v="10"/>
  </r>
  <r>
    <n v="943"/>
    <x v="2"/>
    <s v="Pulbaum, Mr. Franz"/>
    <s v="male"/>
    <n v="27"/>
    <n v="0"/>
    <n v="0"/>
    <s v="SC/PARIS 2168"/>
    <n v="15.033300000000001"/>
    <m/>
    <x v="1"/>
    <x v="2"/>
    <b v="0"/>
    <s v="20 - 29"/>
    <s v="SC"/>
    <x v="4"/>
  </r>
  <r>
    <n v="944"/>
    <x v="2"/>
    <s v="Hocking, Miss. Ellen Nellie&quot;&quot;"/>
    <s v="female"/>
    <n v="20"/>
    <n v="2"/>
    <n v="1"/>
    <n v="29105"/>
    <n v="23"/>
    <m/>
    <x v="0"/>
    <x v="2"/>
    <b v="0"/>
    <s v="20 - 29"/>
    <s v="numeric"/>
    <x v="3"/>
  </r>
  <r>
    <n v="945"/>
    <x v="1"/>
    <s v="Fortune, Miss. Ethel Flora"/>
    <s v="female"/>
    <n v="28"/>
    <n v="3"/>
    <n v="2"/>
    <n v="19950"/>
    <n v="263"/>
    <s v="C23 C25 C27"/>
    <x v="0"/>
    <x v="2"/>
    <b v="0"/>
    <s v="20 - 29"/>
    <s v="numeric"/>
    <x v="6"/>
  </r>
  <r>
    <n v="946"/>
    <x v="2"/>
    <s v="Mangiavacchi, Mr. Serafino Emilio"/>
    <s v="male"/>
    <m/>
    <n v="0"/>
    <n v="0"/>
    <s v="SC/A.3 2861"/>
    <n v="15.5792"/>
    <m/>
    <x v="1"/>
    <x v="2"/>
    <b v="1"/>
    <s v="NA"/>
    <s v="SC"/>
    <x v="4"/>
  </r>
  <r>
    <n v="947"/>
    <x v="0"/>
    <s v="Rice, Master. Albert"/>
    <s v="male"/>
    <n v="10"/>
    <n v="4"/>
    <n v="1"/>
    <n v="382652"/>
    <n v="29.125"/>
    <m/>
    <x v="2"/>
    <x v="2"/>
    <b v="0"/>
    <s v="10 - 19"/>
    <s v="numeric"/>
    <x v="3"/>
  </r>
  <r>
    <n v="948"/>
    <x v="0"/>
    <s v="Cor, Mr. Bartol"/>
    <s v="male"/>
    <n v="35"/>
    <n v="0"/>
    <n v="0"/>
    <n v="349230"/>
    <n v="7.8958000000000004"/>
    <m/>
    <x v="0"/>
    <x v="2"/>
    <b v="0"/>
    <s v="30 - 39"/>
    <s v="numeric"/>
    <x v="0"/>
  </r>
  <r>
    <n v="949"/>
    <x v="0"/>
    <s v="Abelseth, Mr. Olaus Jorgensen"/>
    <s v="male"/>
    <n v="25"/>
    <n v="0"/>
    <n v="0"/>
    <n v="348122"/>
    <n v="7.65"/>
    <s v="F G63"/>
    <x v="0"/>
    <x v="2"/>
    <b v="0"/>
    <s v="20 - 29"/>
    <s v="numeric"/>
    <x v="0"/>
  </r>
  <r>
    <n v="950"/>
    <x v="0"/>
    <s v="Davison, Mr. Thomas Henry"/>
    <s v="male"/>
    <m/>
    <n v="1"/>
    <n v="0"/>
    <n v="386525"/>
    <n v="16.100000000000001"/>
    <m/>
    <x v="0"/>
    <x v="2"/>
    <b v="1"/>
    <s v="NA"/>
    <s v="numeric"/>
    <x v="4"/>
  </r>
  <r>
    <n v="951"/>
    <x v="1"/>
    <s v="Chaudanson, Miss. Victorine"/>
    <s v="female"/>
    <n v="36"/>
    <n v="0"/>
    <n v="0"/>
    <s v="PC 17608"/>
    <n v="262.375"/>
    <s v="B61"/>
    <x v="1"/>
    <x v="2"/>
    <b v="0"/>
    <s v="30 - 39"/>
    <s v="PC"/>
    <x v="6"/>
  </r>
  <r>
    <n v="952"/>
    <x v="0"/>
    <s v="Dika, Mr. Mirko"/>
    <s v="male"/>
    <n v="17"/>
    <n v="0"/>
    <n v="0"/>
    <n v="349232"/>
    <n v="7.8958000000000004"/>
    <m/>
    <x v="0"/>
    <x v="2"/>
    <b v="0"/>
    <s v="10 - 19"/>
    <s v="numeric"/>
    <x v="0"/>
  </r>
  <r>
    <n v="953"/>
    <x v="2"/>
    <s v="McCrae, Mr. Arthur Gordon"/>
    <s v="male"/>
    <n v="32"/>
    <n v="0"/>
    <n v="0"/>
    <n v="237216"/>
    <n v="13.5"/>
    <m/>
    <x v="0"/>
    <x v="2"/>
    <b v="0"/>
    <s v="30 - 39"/>
    <s v="numeric"/>
    <x v="4"/>
  </r>
  <r>
    <n v="954"/>
    <x v="0"/>
    <s v="Bjorklund, Mr. Ernst Herbert"/>
    <s v="male"/>
    <n v="18"/>
    <n v="0"/>
    <n v="0"/>
    <n v="347090"/>
    <n v="7.75"/>
    <m/>
    <x v="0"/>
    <x v="2"/>
    <b v="0"/>
    <s v="10 - 19"/>
    <s v="numeric"/>
    <x v="0"/>
  </r>
  <r>
    <n v="955"/>
    <x v="0"/>
    <s v="Bradley, Miss. Bridget Delia"/>
    <s v="female"/>
    <n v="22"/>
    <n v="0"/>
    <n v="0"/>
    <n v="334914"/>
    <n v="7.7249999999999996"/>
    <m/>
    <x v="2"/>
    <x v="2"/>
    <b v="0"/>
    <s v="20 - 29"/>
    <s v="numeric"/>
    <x v="0"/>
  </r>
  <r>
    <n v="956"/>
    <x v="1"/>
    <s v="Ryerson, Master. John Borie"/>
    <s v="male"/>
    <n v="13"/>
    <n v="2"/>
    <n v="2"/>
    <s v="PC 17608"/>
    <n v="262.375"/>
    <s v="B57 B59 B63 B66"/>
    <x v="1"/>
    <x v="2"/>
    <b v="0"/>
    <s v="10 - 19"/>
    <s v="PC"/>
    <x v="6"/>
  </r>
  <r>
    <n v="957"/>
    <x v="2"/>
    <s v="Corey, Mrs. Percy C (Mary Phyllis Elizabeth Miller)"/>
    <s v="female"/>
    <m/>
    <n v="0"/>
    <n v="0"/>
    <s v="F.C.C. 13534"/>
    <n v="21"/>
    <m/>
    <x v="0"/>
    <x v="2"/>
    <b v="1"/>
    <s v="NA"/>
    <s v="FC"/>
    <x v="3"/>
  </r>
  <r>
    <n v="958"/>
    <x v="0"/>
    <s v="Burns, Miss. Mary Delia"/>
    <s v="female"/>
    <n v="18"/>
    <n v="0"/>
    <n v="0"/>
    <n v="330963"/>
    <n v="7.8792"/>
    <m/>
    <x v="2"/>
    <x v="2"/>
    <b v="0"/>
    <s v="10 - 19"/>
    <s v="numeric"/>
    <x v="0"/>
  </r>
  <r>
    <n v="959"/>
    <x v="1"/>
    <s v="Moore, Mr. Clarence Bloomfield"/>
    <s v="male"/>
    <n v="47"/>
    <n v="0"/>
    <n v="0"/>
    <n v="113796"/>
    <n v="42.4"/>
    <m/>
    <x v="0"/>
    <x v="2"/>
    <b v="0"/>
    <s v="40 - 49"/>
    <s v="numeric"/>
    <x v="9"/>
  </r>
  <r>
    <n v="960"/>
    <x v="1"/>
    <s v="Tucker, Mr. Gilbert Milligan Jr"/>
    <s v="male"/>
    <n v="31"/>
    <n v="0"/>
    <n v="0"/>
    <n v="2543"/>
    <n v="28.537500000000001"/>
    <s v="C53"/>
    <x v="1"/>
    <x v="2"/>
    <b v="0"/>
    <s v="30 - 39"/>
    <s v="numeric"/>
    <x v="3"/>
  </r>
  <r>
    <n v="961"/>
    <x v="1"/>
    <s v="Fortune, Mrs. Mark (Mary McDougald)"/>
    <s v="female"/>
    <n v="60"/>
    <n v="1"/>
    <n v="4"/>
    <n v="19950"/>
    <n v="263"/>
    <s v="C23 C25 C27"/>
    <x v="0"/>
    <x v="2"/>
    <b v="0"/>
    <s v="60 - 69"/>
    <s v="numeric"/>
    <x v="6"/>
  </r>
  <r>
    <n v="962"/>
    <x v="0"/>
    <s v="Mulvihill, Miss. Bertha E"/>
    <s v="female"/>
    <n v="24"/>
    <n v="0"/>
    <n v="0"/>
    <n v="382653"/>
    <n v="7.75"/>
    <m/>
    <x v="2"/>
    <x v="2"/>
    <b v="0"/>
    <s v="20 - 29"/>
    <s v="numeric"/>
    <x v="0"/>
  </r>
  <r>
    <n v="963"/>
    <x v="0"/>
    <s v="Minkoff, Mr. Lazar"/>
    <s v="male"/>
    <n v="21"/>
    <n v="0"/>
    <n v="0"/>
    <n v="349211"/>
    <n v="7.8958000000000004"/>
    <m/>
    <x v="0"/>
    <x v="2"/>
    <b v="0"/>
    <s v="20 - 29"/>
    <s v="numeric"/>
    <x v="0"/>
  </r>
  <r>
    <n v="964"/>
    <x v="0"/>
    <s v="Nieminen, Miss. Manta Josefina"/>
    <s v="female"/>
    <n v="29"/>
    <n v="0"/>
    <n v="0"/>
    <n v="3101297"/>
    <n v="7.9249999999999998"/>
    <m/>
    <x v="0"/>
    <x v="2"/>
    <b v="0"/>
    <s v="20 - 29"/>
    <s v="numeric"/>
    <x v="0"/>
  </r>
  <r>
    <n v="965"/>
    <x v="1"/>
    <s v="Ovies y Rodriguez, Mr. Servando"/>
    <s v="male"/>
    <n v="28.5"/>
    <n v="0"/>
    <n v="0"/>
    <s v="PC 17562"/>
    <n v="27.720800000000001"/>
    <s v="D43"/>
    <x v="1"/>
    <x v="2"/>
    <b v="0"/>
    <s v="20 - 29"/>
    <s v="PC"/>
    <x v="3"/>
  </r>
  <r>
    <n v="966"/>
    <x v="1"/>
    <s v="Geiger, Miss. Amalie"/>
    <s v="female"/>
    <n v="35"/>
    <n v="0"/>
    <n v="0"/>
    <n v="113503"/>
    <n v="211.5"/>
    <s v="C130"/>
    <x v="1"/>
    <x v="2"/>
    <b v="0"/>
    <s v="30 - 39"/>
    <s v="numeric"/>
    <x v="16"/>
  </r>
  <r>
    <n v="967"/>
    <x v="1"/>
    <s v="Keeping, Mr. Edwin"/>
    <s v="male"/>
    <n v="32.5"/>
    <n v="0"/>
    <n v="0"/>
    <n v="113503"/>
    <n v="211.5"/>
    <s v="C132"/>
    <x v="1"/>
    <x v="2"/>
    <b v="0"/>
    <s v="30 - 39"/>
    <s v="numeric"/>
    <x v="16"/>
  </r>
  <r>
    <n v="968"/>
    <x v="0"/>
    <s v="Miles, Mr. Frank"/>
    <s v="male"/>
    <m/>
    <n v="0"/>
    <n v="0"/>
    <n v="359306"/>
    <n v="8.0500000000000007"/>
    <m/>
    <x v="0"/>
    <x v="2"/>
    <b v="1"/>
    <s v="NA"/>
    <s v="numeric"/>
    <x v="0"/>
  </r>
  <r>
    <n v="969"/>
    <x v="1"/>
    <s v="Cornell, Mrs. Robert Clifford (Malvina Helen Lamson)"/>
    <s v="female"/>
    <n v="55"/>
    <n v="2"/>
    <n v="0"/>
    <n v="11770"/>
    <n v="25.7"/>
    <s v="C101"/>
    <x v="0"/>
    <x v="2"/>
    <b v="0"/>
    <s v="50 - 59"/>
    <s v="numeric"/>
    <x v="3"/>
  </r>
  <r>
    <n v="970"/>
    <x v="2"/>
    <s v="Aldworth, Mr. Charles Augustus"/>
    <s v="male"/>
    <n v="30"/>
    <n v="0"/>
    <n v="0"/>
    <n v="248744"/>
    <n v="13"/>
    <m/>
    <x v="0"/>
    <x v="2"/>
    <b v="0"/>
    <s v="30 - 39"/>
    <s v="numeric"/>
    <x v="4"/>
  </r>
  <r>
    <n v="971"/>
    <x v="0"/>
    <s v="Doyle, Miss. Elizabeth"/>
    <s v="female"/>
    <n v="24"/>
    <n v="0"/>
    <n v="0"/>
    <n v="368702"/>
    <n v="7.75"/>
    <m/>
    <x v="2"/>
    <x v="2"/>
    <b v="0"/>
    <s v="20 - 29"/>
    <s v="numeric"/>
    <x v="0"/>
  </r>
  <r>
    <n v="972"/>
    <x v="0"/>
    <s v="Boulos, Master. Akar"/>
    <s v="male"/>
    <n v="6"/>
    <n v="1"/>
    <n v="1"/>
    <n v="2678"/>
    <n v="15.245799999999999"/>
    <m/>
    <x v="1"/>
    <x v="2"/>
    <b v="0"/>
    <s v="0 - 9"/>
    <s v="numeric"/>
    <x v="4"/>
  </r>
  <r>
    <n v="973"/>
    <x v="1"/>
    <s v="Straus, Mr. Isidor"/>
    <s v="male"/>
    <n v="67"/>
    <n v="1"/>
    <n v="0"/>
    <s v="PC 17483"/>
    <n v="221.7792"/>
    <s v="C55 C57"/>
    <x v="0"/>
    <x v="2"/>
    <b v="0"/>
    <s v="60 - 69"/>
    <s v="PC"/>
    <x v="16"/>
  </r>
  <r>
    <n v="974"/>
    <x v="1"/>
    <s v="Case, Mr. Howard Brown"/>
    <s v="male"/>
    <n v="49"/>
    <n v="0"/>
    <n v="0"/>
    <n v="19924"/>
    <n v="26"/>
    <m/>
    <x v="0"/>
    <x v="2"/>
    <b v="0"/>
    <s v="40 - 49"/>
    <s v="numeric"/>
    <x v="3"/>
  </r>
  <r>
    <n v="975"/>
    <x v="0"/>
    <s v="Demetri, Mr. Marinko"/>
    <s v="male"/>
    <m/>
    <n v="0"/>
    <n v="0"/>
    <n v="349238"/>
    <n v="7.8958000000000004"/>
    <m/>
    <x v="0"/>
    <x v="2"/>
    <b v="1"/>
    <s v="NA"/>
    <s v="numeric"/>
    <x v="0"/>
  </r>
  <r>
    <n v="976"/>
    <x v="2"/>
    <s v="Lamb, Mr. John Joseph"/>
    <s v="male"/>
    <m/>
    <n v="0"/>
    <n v="0"/>
    <n v="240261"/>
    <n v="10.708299999999999"/>
    <m/>
    <x v="2"/>
    <x v="2"/>
    <b v="1"/>
    <s v="NA"/>
    <s v="numeric"/>
    <x v="4"/>
  </r>
  <r>
    <n v="977"/>
    <x v="0"/>
    <s v="Khalil, Mr. Betros"/>
    <s v="male"/>
    <m/>
    <n v="1"/>
    <n v="0"/>
    <n v="2660"/>
    <n v="14.4542"/>
    <m/>
    <x v="1"/>
    <x v="2"/>
    <b v="1"/>
    <s v="NA"/>
    <s v="numeric"/>
    <x v="4"/>
  </r>
  <r>
    <n v="978"/>
    <x v="0"/>
    <s v="Barry, Miss. Julia"/>
    <s v="female"/>
    <n v="27"/>
    <n v="0"/>
    <n v="0"/>
    <n v="330844"/>
    <n v="7.8792"/>
    <m/>
    <x v="2"/>
    <x v="2"/>
    <b v="0"/>
    <s v="20 - 29"/>
    <s v="numeric"/>
    <x v="0"/>
  </r>
  <r>
    <n v="979"/>
    <x v="0"/>
    <s v="Badman, Miss. Emily Louisa"/>
    <s v="female"/>
    <n v="18"/>
    <n v="0"/>
    <n v="0"/>
    <s v="A/4 31416"/>
    <n v="8.0500000000000007"/>
    <m/>
    <x v="0"/>
    <x v="2"/>
    <b v="0"/>
    <s v="10 - 19"/>
    <s v="A"/>
    <x v="0"/>
  </r>
  <r>
    <n v="980"/>
    <x v="0"/>
    <s v="O'Donoghue, Ms. Bridget"/>
    <s v="female"/>
    <m/>
    <n v="0"/>
    <n v="0"/>
    <n v="364856"/>
    <n v="7.75"/>
    <m/>
    <x v="2"/>
    <x v="2"/>
    <b v="1"/>
    <s v="NA"/>
    <s v="numeric"/>
    <x v="0"/>
  </r>
  <r>
    <n v="981"/>
    <x v="2"/>
    <s v="Wells, Master. Ralph Lester"/>
    <s v="male"/>
    <n v="2"/>
    <n v="1"/>
    <n v="1"/>
    <n v="29103"/>
    <n v="23"/>
    <m/>
    <x v="0"/>
    <x v="2"/>
    <b v="0"/>
    <s v="0 - 9"/>
    <s v="numeric"/>
    <x v="3"/>
  </r>
  <r>
    <n v="982"/>
    <x v="0"/>
    <s v="Dyker, Mrs. Adolf Fredrik (Anna Elisabeth Judith Andersson)"/>
    <s v="female"/>
    <n v="22"/>
    <n v="1"/>
    <n v="0"/>
    <n v="347072"/>
    <n v="13.9"/>
    <m/>
    <x v="0"/>
    <x v="2"/>
    <b v="0"/>
    <s v="20 - 29"/>
    <s v="numeric"/>
    <x v="4"/>
  </r>
  <r>
    <n v="983"/>
    <x v="0"/>
    <s v="Pedersen, Mr. Olaf"/>
    <s v="male"/>
    <m/>
    <n v="0"/>
    <n v="0"/>
    <n v="345498"/>
    <n v="7.7750000000000004"/>
    <m/>
    <x v="0"/>
    <x v="2"/>
    <b v="1"/>
    <s v="NA"/>
    <s v="numeric"/>
    <x v="0"/>
  </r>
  <r>
    <n v="984"/>
    <x v="1"/>
    <s v="Davidson, Mrs. Thornton (Orian Hays)"/>
    <s v="female"/>
    <n v="27"/>
    <n v="1"/>
    <n v="2"/>
    <s v="F.C. 12750"/>
    <n v="52"/>
    <s v="B71"/>
    <x v="0"/>
    <x v="2"/>
    <b v="0"/>
    <s v="20 - 29"/>
    <s v="FC"/>
    <x v="2"/>
  </r>
  <r>
    <n v="985"/>
    <x v="0"/>
    <s v="Guest, Mr. Robert"/>
    <s v="male"/>
    <m/>
    <n v="0"/>
    <n v="0"/>
    <n v="376563"/>
    <n v="8.0500000000000007"/>
    <m/>
    <x v="0"/>
    <x v="2"/>
    <b v="1"/>
    <s v="NA"/>
    <s v="numeric"/>
    <x v="0"/>
  </r>
  <r>
    <n v="986"/>
    <x v="1"/>
    <s v="Birnbaum, Mr. Jakob"/>
    <s v="male"/>
    <n v="25"/>
    <n v="0"/>
    <n v="0"/>
    <n v="13905"/>
    <n v="26"/>
    <m/>
    <x v="1"/>
    <x v="2"/>
    <b v="0"/>
    <s v="20 - 29"/>
    <s v="numeric"/>
    <x v="3"/>
  </r>
  <r>
    <n v="987"/>
    <x v="0"/>
    <s v="Tenglin, Mr. Gunnar Isidor"/>
    <s v="male"/>
    <n v="25"/>
    <n v="0"/>
    <n v="0"/>
    <n v="350033"/>
    <n v="7.7957999999999998"/>
    <m/>
    <x v="0"/>
    <x v="2"/>
    <b v="0"/>
    <s v="20 - 29"/>
    <s v="numeric"/>
    <x v="0"/>
  </r>
  <r>
    <n v="988"/>
    <x v="1"/>
    <s v="Cavendish, Mrs. Tyrell William (Julia Florence Siegel)"/>
    <s v="female"/>
    <n v="76"/>
    <n v="1"/>
    <n v="0"/>
    <n v="19877"/>
    <n v="78.849999999999994"/>
    <s v="C46"/>
    <x v="0"/>
    <x v="2"/>
    <b v="0"/>
    <s v="70 - 79"/>
    <s v="numeric"/>
    <x v="1"/>
  </r>
  <r>
    <n v="989"/>
    <x v="0"/>
    <s v="Makinen, Mr. Kalle Edvard"/>
    <s v="male"/>
    <n v="29"/>
    <n v="0"/>
    <n v="0"/>
    <s v="STON/O 2. 3101268"/>
    <n v="7.9249999999999998"/>
    <m/>
    <x v="0"/>
    <x v="2"/>
    <b v="0"/>
    <s v="20 - 29"/>
    <s v="STON"/>
    <x v="0"/>
  </r>
  <r>
    <n v="990"/>
    <x v="0"/>
    <s v="Braf, Miss. Elin Ester Maria"/>
    <s v="female"/>
    <n v="20"/>
    <n v="0"/>
    <n v="0"/>
    <n v="347471"/>
    <n v="7.8541999999999996"/>
    <m/>
    <x v="0"/>
    <x v="2"/>
    <b v="0"/>
    <s v="20 - 29"/>
    <s v="numeric"/>
    <x v="0"/>
  </r>
  <r>
    <n v="991"/>
    <x v="0"/>
    <s v="Nancarrow, Mr. William Henry"/>
    <s v="male"/>
    <n v="33"/>
    <n v="0"/>
    <n v="0"/>
    <s v="A./5. 3338"/>
    <n v="8.0500000000000007"/>
    <m/>
    <x v="0"/>
    <x v="2"/>
    <b v="0"/>
    <s v="30 - 39"/>
    <s v="A"/>
    <x v="0"/>
  </r>
  <r>
    <n v="992"/>
    <x v="1"/>
    <s v="Stengel, Mrs. Charles Emil Henry (Annie May Morris)"/>
    <s v="female"/>
    <n v="43"/>
    <n v="1"/>
    <n v="0"/>
    <n v="11778"/>
    <n v="55.441699999999997"/>
    <s v="C116"/>
    <x v="1"/>
    <x v="2"/>
    <b v="0"/>
    <s v="40 - 49"/>
    <s v="numeric"/>
    <x v="2"/>
  </r>
  <r>
    <n v="993"/>
    <x v="2"/>
    <s v="Weisz, Mr. Leopold"/>
    <s v="male"/>
    <n v="27"/>
    <n v="1"/>
    <n v="0"/>
    <n v="228414"/>
    <n v="26"/>
    <m/>
    <x v="0"/>
    <x v="2"/>
    <b v="0"/>
    <s v="20 - 29"/>
    <s v="numeric"/>
    <x v="3"/>
  </r>
  <r>
    <n v="994"/>
    <x v="0"/>
    <s v="Foley, Mr. William"/>
    <s v="male"/>
    <m/>
    <n v="0"/>
    <n v="0"/>
    <n v="365235"/>
    <n v="7.75"/>
    <m/>
    <x v="2"/>
    <x v="2"/>
    <b v="1"/>
    <s v="NA"/>
    <s v="numeric"/>
    <x v="0"/>
  </r>
  <r>
    <n v="995"/>
    <x v="0"/>
    <s v="Johansson Palmquist, Mr. Oskar Leander"/>
    <s v="male"/>
    <n v="26"/>
    <n v="0"/>
    <n v="0"/>
    <n v="347070"/>
    <n v="7.7750000000000004"/>
    <m/>
    <x v="0"/>
    <x v="2"/>
    <b v="0"/>
    <s v="20 - 29"/>
    <s v="numeric"/>
    <x v="0"/>
  </r>
  <r>
    <n v="996"/>
    <x v="0"/>
    <s v="Thomas, Mrs. Alexander (Thamine Thelma&quot;)&quot;"/>
    <s v="female"/>
    <n v="16"/>
    <n v="1"/>
    <n v="1"/>
    <n v="2625"/>
    <n v="8.5167000000000002"/>
    <m/>
    <x v="1"/>
    <x v="2"/>
    <b v="0"/>
    <s v="10 - 19"/>
    <s v="numeric"/>
    <x v="0"/>
  </r>
  <r>
    <n v="997"/>
    <x v="0"/>
    <s v="Holthen, Mr. Johan Martin"/>
    <s v="male"/>
    <n v="28"/>
    <n v="0"/>
    <n v="0"/>
    <s v="C 4001"/>
    <n v="22.524999999999999"/>
    <m/>
    <x v="0"/>
    <x v="2"/>
    <b v="0"/>
    <s v="20 - 29"/>
    <s v="C"/>
    <x v="3"/>
  </r>
  <r>
    <n v="998"/>
    <x v="0"/>
    <s v="Buckley, Mr. Daniel"/>
    <s v="male"/>
    <n v="21"/>
    <n v="0"/>
    <n v="0"/>
    <n v="330920"/>
    <n v="7.8208000000000002"/>
    <m/>
    <x v="2"/>
    <x v="2"/>
    <b v="0"/>
    <s v="20 - 29"/>
    <s v="numeric"/>
    <x v="0"/>
  </r>
  <r>
    <n v="999"/>
    <x v="0"/>
    <s v="Ryan, Mr. Edward"/>
    <s v="male"/>
    <m/>
    <n v="0"/>
    <n v="0"/>
    <n v="383162"/>
    <n v="7.75"/>
    <m/>
    <x v="2"/>
    <x v="2"/>
    <b v="1"/>
    <s v="NA"/>
    <s v="numeric"/>
    <x v="0"/>
  </r>
  <r>
    <n v="1000"/>
    <x v="0"/>
    <s v="Willer, Mr. Aaron (Abi Weller&quot;)&quot;"/>
    <s v="male"/>
    <m/>
    <n v="0"/>
    <n v="0"/>
    <n v="3410"/>
    <n v="8.7125000000000004"/>
    <m/>
    <x v="0"/>
    <x v="2"/>
    <b v="1"/>
    <s v="NA"/>
    <s v="numeric"/>
    <x v="0"/>
  </r>
  <r>
    <n v="1001"/>
    <x v="2"/>
    <s v="Swane, Mr. George"/>
    <s v="male"/>
    <n v="18.5"/>
    <n v="0"/>
    <n v="0"/>
    <n v="248734"/>
    <n v="13"/>
    <s v="F"/>
    <x v="0"/>
    <x v="2"/>
    <b v="0"/>
    <s v="10 - 19"/>
    <s v="numeric"/>
    <x v="4"/>
  </r>
  <r>
    <n v="1002"/>
    <x v="2"/>
    <s v="Stanton, Mr. Samuel Ward"/>
    <s v="male"/>
    <n v="41"/>
    <n v="0"/>
    <n v="0"/>
    <n v="237734"/>
    <n v="15.0458"/>
    <m/>
    <x v="1"/>
    <x v="2"/>
    <b v="0"/>
    <s v="40 - 49"/>
    <s v="numeric"/>
    <x v="4"/>
  </r>
  <r>
    <n v="1003"/>
    <x v="0"/>
    <s v="Shine, Miss. Ellen Natalia"/>
    <s v="female"/>
    <m/>
    <n v="0"/>
    <n v="0"/>
    <n v="330968"/>
    <n v="7.7792000000000003"/>
    <m/>
    <x v="2"/>
    <x v="2"/>
    <b v="1"/>
    <s v="NA"/>
    <s v="numeric"/>
    <x v="0"/>
  </r>
  <r>
    <n v="1004"/>
    <x v="1"/>
    <s v="Evans, Miss. Edith Corse"/>
    <s v="female"/>
    <n v="36"/>
    <n v="0"/>
    <n v="0"/>
    <s v="PC 17531"/>
    <n v="31.679200000000002"/>
    <s v="A29"/>
    <x v="1"/>
    <x v="2"/>
    <b v="0"/>
    <s v="30 - 39"/>
    <s v="PC"/>
    <x v="5"/>
  </r>
  <r>
    <n v="1005"/>
    <x v="0"/>
    <s v="Buckley, Miss. Katherine"/>
    <s v="female"/>
    <n v="18.5"/>
    <n v="0"/>
    <n v="0"/>
    <n v="329944"/>
    <n v="7.2832999999999997"/>
    <m/>
    <x v="2"/>
    <x v="2"/>
    <b v="0"/>
    <s v="10 - 19"/>
    <s v="numeric"/>
    <x v="0"/>
  </r>
  <r>
    <n v="1006"/>
    <x v="1"/>
    <s v="Straus, Mrs. Isidor (Rosalie Ida Blun)"/>
    <s v="female"/>
    <n v="63"/>
    <n v="1"/>
    <n v="0"/>
    <s v="PC 17483"/>
    <n v="221.7792"/>
    <s v="C55 C57"/>
    <x v="0"/>
    <x v="2"/>
    <b v="0"/>
    <s v="60 - 69"/>
    <s v="PC"/>
    <x v="16"/>
  </r>
  <r>
    <n v="1007"/>
    <x v="0"/>
    <s v="Chronopoulos, Mr. Demetrios"/>
    <s v="male"/>
    <n v="18"/>
    <n v="1"/>
    <n v="0"/>
    <n v="2680"/>
    <n v="14.4542"/>
    <m/>
    <x v="1"/>
    <x v="2"/>
    <b v="0"/>
    <s v="10 - 19"/>
    <s v="numeric"/>
    <x v="4"/>
  </r>
  <r>
    <n v="1008"/>
    <x v="0"/>
    <s v="Thomas, Mr. John"/>
    <s v="male"/>
    <m/>
    <n v="0"/>
    <n v="0"/>
    <n v="2681"/>
    <n v="6.4375"/>
    <m/>
    <x v="1"/>
    <x v="2"/>
    <b v="1"/>
    <s v="NA"/>
    <s v="numeric"/>
    <x v="0"/>
  </r>
  <r>
    <n v="1009"/>
    <x v="0"/>
    <s v="Sandstrom, Miss. Beatrice Irene"/>
    <s v="female"/>
    <n v="1"/>
    <n v="1"/>
    <n v="1"/>
    <s v="PP 9549"/>
    <n v="16.7"/>
    <s v="G6"/>
    <x v="0"/>
    <x v="2"/>
    <b v="0"/>
    <s v="0 - 9"/>
    <s v="PP"/>
    <x v="4"/>
  </r>
  <r>
    <n v="1010"/>
    <x v="1"/>
    <s v="Beattie, Mr. Thomson"/>
    <s v="male"/>
    <n v="36"/>
    <n v="0"/>
    <n v="0"/>
    <n v="13050"/>
    <n v="75.241699999999994"/>
    <s v="C6"/>
    <x v="1"/>
    <x v="2"/>
    <b v="0"/>
    <s v="30 - 39"/>
    <s v="numeric"/>
    <x v="1"/>
  </r>
  <r>
    <n v="1011"/>
    <x v="2"/>
    <s v="Chapman, Mrs. John Henry (Sara Elizabeth Lawry)"/>
    <s v="female"/>
    <n v="29"/>
    <n v="1"/>
    <n v="0"/>
    <s v="SC/AH 29037"/>
    <n v="26"/>
    <m/>
    <x v="0"/>
    <x v="2"/>
    <b v="0"/>
    <s v="20 - 29"/>
    <s v="SC"/>
    <x v="3"/>
  </r>
  <r>
    <n v="1012"/>
    <x v="2"/>
    <s v="Watt, Miss. Bertha J"/>
    <s v="female"/>
    <n v="12"/>
    <n v="0"/>
    <n v="0"/>
    <s v="C.A. 33595"/>
    <n v="15.75"/>
    <m/>
    <x v="0"/>
    <x v="2"/>
    <b v="0"/>
    <s v="10 - 19"/>
    <s v="CA"/>
    <x v="4"/>
  </r>
  <r>
    <n v="1013"/>
    <x v="0"/>
    <s v="Kiernan, Mr. John"/>
    <s v="male"/>
    <m/>
    <n v="1"/>
    <n v="0"/>
    <n v="367227"/>
    <n v="7.75"/>
    <m/>
    <x v="2"/>
    <x v="2"/>
    <b v="1"/>
    <s v="NA"/>
    <s v="numeric"/>
    <x v="0"/>
  </r>
  <r>
    <n v="1014"/>
    <x v="1"/>
    <s v="Schabert, Mrs. Paul (Emma Mock)"/>
    <s v="female"/>
    <n v="35"/>
    <n v="1"/>
    <n v="0"/>
    <n v="13236"/>
    <n v="57.75"/>
    <s v="C28"/>
    <x v="1"/>
    <x v="2"/>
    <b v="0"/>
    <s v="30 - 39"/>
    <s v="numeric"/>
    <x v="2"/>
  </r>
  <r>
    <n v="1015"/>
    <x v="0"/>
    <s v="Carver, Mr. Alfred John"/>
    <s v="male"/>
    <n v="28"/>
    <n v="0"/>
    <n v="0"/>
    <n v="392095"/>
    <n v="7.25"/>
    <m/>
    <x v="0"/>
    <x v="2"/>
    <b v="0"/>
    <s v="20 - 29"/>
    <s v="numeric"/>
    <x v="0"/>
  </r>
  <r>
    <n v="1016"/>
    <x v="0"/>
    <s v="Kennedy, Mr. John"/>
    <s v="male"/>
    <m/>
    <n v="0"/>
    <n v="0"/>
    <n v="368783"/>
    <n v="7.75"/>
    <m/>
    <x v="2"/>
    <x v="2"/>
    <b v="1"/>
    <s v="NA"/>
    <s v="numeric"/>
    <x v="0"/>
  </r>
  <r>
    <n v="1017"/>
    <x v="0"/>
    <s v="Cribb, Miss. Laura Alice"/>
    <s v="female"/>
    <n v="17"/>
    <n v="0"/>
    <n v="1"/>
    <n v="371362"/>
    <n v="16.100000000000001"/>
    <m/>
    <x v="0"/>
    <x v="2"/>
    <b v="0"/>
    <s v="10 - 19"/>
    <s v="numeric"/>
    <x v="4"/>
  </r>
  <r>
    <n v="1018"/>
    <x v="0"/>
    <s v="Brobeck, Mr. Karl Rudolf"/>
    <s v="male"/>
    <n v="22"/>
    <n v="0"/>
    <n v="0"/>
    <n v="350045"/>
    <n v="7.7957999999999998"/>
    <m/>
    <x v="0"/>
    <x v="2"/>
    <b v="0"/>
    <s v="20 - 29"/>
    <s v="numeric"/>
    <x v="0"/>
  </r>
  <r>
    <n v="1019"/>
    <x v="0"/>
    <s v="McCoy, Miss. Alicia"/>
    <s v="female"/>
    <m/>
    <n v="2"/>
    <n v="0"/>
    <n v="367226"/>
    <n v="23.25"/>
    <m/>
    <x v="2"/>
    <x v="2"/>
    <b v="1"/>
    <s v="NA"/>
    <s v="numeric"/>
    <x v="3"/>
  </r>
  <r>
    <n v="1020"/>
    <x v="2"/>
    <s v="Bowenur, Mr. Solomon"/>
    <s v="male"/>
    <n v="42"/>
    <n v="0"/>
    <n v="0"/>
    <n v="211535"/>
    <n v="13"/>
    <m/>
    <x v="0"/>
    <x v="2"/>
    <b v="0"/>
    <s v="40 - 49"/>
    <s v="numeric"/>
    <x v="4"/>
  </r>
  <r>
    <n v="1021"/>
    <x v="0"/>
    <s v="Petersen, Mr. Marius"/>
    <s v="male"/>
    <n v="24"/>
    <n v="0"/>
    <n v="0"/>
    <n v="342441"/>
    <n v="8.0500000000000007"/>
    <m/>
    <x v="0"/>
    <x v="2"/>
    <b v="0"/>
    <s v="20 - 29"/>
    <s v="numeric"/>
    <x v="0"/>
  </r>
  <r>
    <n v="1022"/>
    <x v="0"/>
    <s v="Spinner, Mr. Henry John"/>
    <s v="male"/>
    <n v="32"/>
    <n v="0"/>
    <n v="0"/>
    <s v="STON/OQ. 369943"/>
    <n v="8.0500000000000007"/>
    <m/>
    <x v="0"/>
    <x v="2"/>
    <b v="0"/>
    <s v="30 - 39"/>
    <s v="STON"/>
    <x v="0"/>
  </r>
  <r>
    <n v="1023"/>
    <x v="1"/>
    <s v="Gracie, Col. Archibald IV"/>
    <s v="male"/>
    <n v="53"/>
    <n v="0"/>
    <n v="0"/>
    <n v="113780"/>
    <n v="28.5"/>
    <s v="C51"/>
    <x v="1"/>
    <x v="2"/>
    <b v="0"/>
    <s v="50 - 59"/>
    <s v="numeric"/>
    <x v="3"/>
  </r>
  <r>
    <n v="1024"/>
    <x v="0"/>
    <s v="Lefebre, Mrs. Frank (Frances)"/>
    <s v="female"/>
    <m/>
    <n v="0"/>
    <n v="4"/>
    <n v="4133"/>
    <n v="25.466699999999999"/>
    <m/>
    <x v="0"/>
    <x v="2"/>
    <b v="1"/>
    <s v="NA"/>
    <s v="numeric"/>
    <x v="3"/>
  </r>
  <r>
    <n v="1025"/>
    <x v="0"/>
    <s v="Thomas, Mr. Charles P"/>
    <s v="male"/>
    <m/>
    <n v="1"/>
    <n v="0"/>
    <n v="2621"/>
    <n v="6.4375"/>
    <m/>
    <x v="1"/>
    <x v="2"/>
    <b v="1"/>
    <s v="NA"/>
    <s v="numeric"/>
    <x v="0"/>
  </r>
  <r>
    <n v="1026"/>
    <x v="0"/>
    <s v="Dintcheff, Mr. Valtcho"/>
    <s v="male"/>
    <n v="43"/>
    <n v="0"/>
    <n v="0"/>
    <n v="349226"/>
    <n v="7.8958000000000004"/>
    <m/>
    <x v="0"/>
    <x v="2"/>
    <b v="0"/>
    <s v="40 - 49"/>
    <s v="numeric"/>
    <x v="0"/>
  </r>
  <r>
    <n v="1027"/>
    <x v="0"/>
    <s v="Carlsson, Mr. Carl Robert"/>
    <s v="male"/>
    <n v="24"/>
    <n v="0"/>
    <n v="0"/>
    <n v="350409"/>
    <n v="7.8541999999999996"/>
    <m/>
    <x v="0"/>
    <x v="2"/>
    <b v="0"/>
    <s v="20 - 29"/>
    <s v="numeric"/>
    <x v="0"/>
  </r>
  <r>
    <n v="1028"/>
    <x v="0"/>
    <s v="Zakarian, Mr. Mapriededer"/>
    <s v="male"/>
    <n v="26.5"/>
    <n v="0"/>
    <n v="0"/>
    <n v="2656"/>
    <n v="7.2249999999999996"/>
    <m/>
    <x v="1"/>
    <x v="2"/>
    <b v="0"/>
    <s v="20 - 29"/>
    <s v="numeric"/>
    <x v="0"/>
  </r>
  <r>
    <n v="1029"/>
    <x v="2"/>
    <s v="Schmidt, Mr. August"/>
    <s v="male"/>
    <n v="26"/>
    <n v="0"/>
    <n v="0"/>
    <n v="248659"/>
    <n v="13"/>
    <m/>
    <x v="0"/>
    <x v="2"/>
    <b v="0"/>
    <s v="20 - 29"/>
    <s v="numeric"/>
    <x v="4"/>
  </r>
  <r>
    <n v="1030"/>
    <x v="0"/>
    <s v="Drapkin, Miss. Jennie"/>
    <s v="female"/>
    <n v="23"/>
    <n v="0"/>
    <n v="0"/>
    <s v="SOTON/OQ 392083"/>
    <n v="8.0500000000000007"/>
    <m/>
    <x v="0"/>
    <x v="2"/>
    <b v="0"/>
    <s v="20 - 29"/>
    <s v="SOTON"/>
    <x v="0"/>
  </r>
  <r>
    <n v="1031"/>
    <x v="0"/>
    <s v="Goodwin, Mr. Charles Frederick"/>
    <s v="male"/>
    <n v="40"/>
    <n v="1"/>
    <n v="6"/>
    <s v="CA 2144"/>
    <n v="46.9"/>
    <m/>
    <x v="0"/>
    <x v="2"/>
    <b v="0"/>
    <s v="40 - 49"/>
    <s v="CA"/>
    <x v="9"/>
  </r>
  <r>
    <n v="1032"/>
    <x v="0"/>
    <s v="Goodwin, Miss. Jessie Allis"/>
    <s v="female"/>
    <n v="10"/>
    <n v="5"/>
    <n v="2"/>
    <s v="CA 2144"/>
    <n v="46.9"/>
    <m/>
    <x v="0"/>
    <x v="2"/>
    <b v="0"/>
    <s v="10 - 19"/>
    <s v="CA"/>
    <x v="9"/>
  </r>
  <r>
    <n v="1033"/>
    <x v="1"/>
    <s v="Daniels, Miss. Sarah"/>
    <s v="female"/>
    <n v="33"/>
    <n v="0"/>
    <n v="0"/>
    <n v="113781"/>
    <n v="151.55000000000001"/>
    <m/>
    <x v="0"/>
    <x v="2"/>
    <b v="0"/>
    <s v="30 - 39"/>
    <s v="numeric"/>
    <x v="14"/>
  </r>
  <r>
    <n v="1034"/>
    <x v="1"/>
    <s v="Ryerson, Mr. Arthur Larned"/>
    <s v="male"/>
    <n v="61"/>
    <n v="1"/>
    <n v="3"/>
    <s v="PC 17608"/>
    <n v="262.375"/>
    <s v="B57 B59 B63 B66"/>
    <x v="1"/>
    <x v="2"/>
    <b v="0"/>
    <s v="60 - 69"/>
    <s v="PC"/>
    <x v="6"/>
  </r>
  <r>
    <n v="1035"/>
    <x v="2"/>
    <s v="Beauchamp, Mr. Henry James"/>
    <s v="male"/>
    <n v="28"/>
    <n v="0"/>
    <n v="0"/>
    <n v="244358"/>
    <n v="26"/>
    <m/>
    <x v="0"/>
    <x v="2"/>
    <b v="0"/>
    <s v="20 - 29"/>
    <s v="numeric"/>
    <x v="3"/>
  </r>
  <r>
    <n v="1036"/>
    <x v="1"/>
    <s v="Lindeberg-Lind, Mr. Erik Gustaf (Mr Edward Lingrey&quot;)&quot;"/>
    <s v="male"/>
    <n v="42"/>
    <n v="0"/>
    <n v="0"/>
    <n v="17475"/>
    <n v="26.55"/>
    <m/>
    <x v="0"/>
    <x v="2"/>
    <b v="0"/>
    <s v="40 - 49"/>
    <s v="numeric"/>
    <x v="3"/>
  </r>
  <r>
    <n v="1037"/>
    <x v="0"/>
    <s v="Vander Planke, Mr. Julius"/>
    <s v="male"/>
    <n v="31"/>
    <n v="3"/>
    <n v="0"/>
    <n v="345763"/>
    <n v="18"/>
    <m/>
    <x v="0"/>
    <x v="2"/>
    <b v="0"/>
    <s v="30 - 39"/>
    <s v="numeric"/>
    <x v="4"/>
  </r>
  <r>
    <n v="1038"/>
    <x v="1"/>
    <s v="Hilliard, Mr. Herbert Henry"/>
    <s v="male"/>
    <m/>
    <n v="0"/>
    <n v="0"/>
    <n v="17463"/>
    <n v="51.862499999999997"/>
    <s v="E46"/>
    <x v="0"/>
    <x v="2"/>
    <b v="1"/>
    <s v="NA"/>
    <s v="numeric"/>
    <x v="2"/>
  </r>
  <r>
    <n v="1039"/>
    <x v="0"/>
    <s v="Davies, Mr. Evan"/>
    <s v="male"/>
    <n v="22"/>
    <n v="0"/>
    <n v="0"/>
    <s v="SC/A4 23568"/>
    <n v="8.0500000000000007"/>
    <m/>
    <x v="0"/>
    <x v="2"/>
    <b v="0"/>
    <s v="20 - 29"/>
    <s v="SC"/>
    <x v="0"/>
  </r>
  <r>
    <n v="1040"/>
    <x v="1"/>
    <s v="Crafton, Mr. John Bertram"/>
    <s v="male"/>
    <m/>
    <n v="0"/>
    <n v="0"/>
    <n v="113791"/>
    <n v="26.55"/>
    <m/>
    <x v="0"/>
    <x v="2"/>
    <b v="1"/>
    <s v="NA"/>
    <s v="numeric"/>
    <x v="3"/>
  </r>
  <r>
    <n v="1041"/>
    <x v="2"/>
    <s v="Lahtinen, Rev. William"/>
    <s v="male"/>
    <n v="30"/>
    <n v="1"/>
    <n v="1"/>
    <n v="250651"/>
    <n v="26"/>
    <m/>
    <x v="0"/>
    <x v="2"/>
    <b v="0"/>
    <s v="30 - 39"/>
    <s v="numeric"/>
    <x v="3"/>
  </r>
  <r>
    <n v="1042"/>
    <x v="1"/>
    <s v="Earnshaw, Mrs. Boulton (Olive Potter)"/>
    <s v="female"/>
    <n v="23"/>
    <n v="0"/>
    <n v="1"/>
    <n v="11767"/>
    <n v="83.158299999999997"/>
    <s v="C54"/>
    <x v="1"/>
    <x v="2"/>
    <b v="0"/>
    <s v="20 - 29"/>
    <s v="numeric"/>
    <x v="8"/>
  </r>
  <r>
    <n v="1043"/>
    <x v="0"/>
    <s v="Matinoff, Mr. Nicola"/>
    <s v="male"/>
    <m/>
    <n v="0"/>
    <n v="0"/>
    <n v="349255"/>
    <n v="7.8958000000000004"/>
    <m/>
    <x v="1"/>
    <x v="2"/>
    <b v="1"/>
    <s v="NA"/>
    <s v="numeric"/>
    <x v="0"/>
  </r>
  <r>
    <n v="1044"/>
    <x v="0"/>
    <s v="Storey, Mr. Thomas"/>
    <s v="male"/>
    <n v="60.5"/>
    <n v="0"/>
    <n v="0"/>
    <n v="3701"/>
    <m/>
    <m/>
    <x v="0"/>
    <x v="2"/>
    <b v="1"/>
    <s v="60 - 69"/>
    <s v="numeric"/>
    <x v="17"/>
  </r>
  <r>
    <n v="1045"/>
    <x v="0"/>
    <s v="Klasen, Mrs. (Hulda Kristina Eugenia Lofqvist)"/>
    <s v="female"/>
    <n v="36"/>
    <n v="0"/>
    <n v="2"/>
    <n v="350405"/>
    <n v="12.183299999999999"/>
    <m/>
    <x v="0"/>
    <x v="2"/>
    <b v="0"/>
    <s v="30 - 39"/>
    <s v="numeric"/>
    <x v="4"/>
  </r>
  <r>
    <n v="1046"/>
    <x v="0"/>
    <s v="Asplund, Master. Filip Oscar"/>
    <s v="male"/>
    <n v="13"/>
    <n v="4"/>
    <n v="2"/>
    <n v="347077"/>
    <n v="31.387499999999999"/>
    <m/>
    <x v="0"/>
    <x v="2"/>
    <b v="0"/>
    <s v="10 - 19"/>
    <s v="numeric"/>
    <x v="5"/>
  </r>
  <r>
    <n v="1047"/>
    <x v="0"/>
    <s v="Duquemin, Mr. Joseph"/>
    <s v="male"/>
    <n v="24"/>
    <n v="0"/>
    <n v="0"/>
    <s v="S.O./P.P. 752"/>
    <n v="7.55"/>
    <m/>
    <x v="0"/>
    <x v="2"/>
    <b v="0"/>
    <s v="20 - 29"/>
    <s v="SO"/>
    <x v="0"/>
  </r>
  <r>
    <n v="1048"/>
    <x v="1"/>
    <s v="Bird, Miss. Ellen"/>
    <s v="female"/>
    <n v="29"/>
    <n v="0"/>
    <n v="0"/>
    <s v="PC 17483"/>
    <n v="221.7792"/>
    <s v="C97"/>
    <x v="0"/>
    <x v="2"/>
    <b v="0"/>
    <s v="20 - 29"/>
    <s v="PC"/>
    <x v="16"/>
  </r>
  <r>
    <n v="1049"/>
    <x v="0"/>
    <s v="Lundin, Miss. Olga Elida"/>
    <s v="female"/>
    <n v="23"/>
    <n v="0"/>
    <n v="0"/>
    <n v="347469"/>
    <n v="7.8541999999999996"/>
    <m/>
    <x v="0"/>
    <x v="2"/>
    <b v="0"/>
    <s v="20 - 29"/>
    <s v="numeric"/>
    <x v="0"/>
  </r>
  <r>
    <n v="1050"/>
    <x v="1"/>
    <s v="Borebank, Mr. John James"/>
    <s v="male"/>
    <n v="42"/>
    <n v="0"/>
    <n v="0"/>
    <n v="110489"/>
    <n v="26.55"/>
    <s v="D22"/>
    <x v="0"/>
    <x v="2"/>
    <b v="0"/>
    <s v="40 - 49"/>
    <s v="numeric"/>
    <x v="3"/>
  </r>
  <r>
    <n v="1051"/>
    <x v="0"/>
    <s v="Peacock, Mrs. Benjamin (Edith Nile)"/>
    <s v="female"/>
    <n v="26"/>
    <n v="0"/>
    <n v="2"/>
    <s v="SOTON/O.Q. 3101315"/>
    <n v="13.775"/>
    <m/>
    <x v="0"/>
    <x v="2"/>
    <b v="0"/>
    <s v="20 - 29"/>
    <s v="SOTON"/>
    <x v="4"/>
  </r>
  <r>
    <n v="1052"/>
    <x v="0"/>
    <s v="Smyth, Miss. Julia"/>
    <s v="female"/>
    <m/>
    <n v="0"/>
    <n v="0"/>
    <n v="335432"/>
    <n v="7.7332999999999998"/>
    <m/>
    <x v="2"/>
    <x v="2"/>
    <b v="1"/>
    <s v="NA"/>
    <s v="numeric"/>
    <x v="0"/>
  </r>
  <r>
    <n v="1053"/>
    <x v="0"/>
    <s v="Touma, Master. Georges Youssef"/>
    <s v="male"/>
    <n v="7"/>
    <n v="1"/>
    <n v="1"/>
    <n v="2650"/>
    <n v="15.245799999999999"/>
    <m/>
    <x v="1"/>
    <x v="2"/>
    <b v="0"/>
    <s v="0 - 9"/>
    <s v="numeric"/>
    <x v="4"/>
  </r>
  <r>
    <n v="1054"/>
    <x v="2"/>
    <s v="Wright, Miss. Marion"/>
    <s v="female"/>
    <n v="26"/>
    <n v="0"/>
    <n v="0"/>
    <n v="220844"/>
    <n v="13.5"/>
    <m/>
    <x v="0"/>
    <x v="2"/>
    <b v="0"/>
    <s v="20 - 29"/>
    <s v="numeric"/>
    <x v="4"/>
  </r>
  <r>
    <n v="1055"/>
    <x v="0"/>
    <s v="Pearce, Mr. Ernest"/>
    <s v="male"/>
    <m/>
    <n v="0"/>
    <n v="0"/>
    <n v="343271"/>
    <n v="7"/>
    <m/>
    <x v="0"/>
    <x v="2"/>
    <b v="1"/>
    <s v="NA"/>
    <s v="numeric"/>
    <x v="0"/>
  </r>
  <r>
    <n v="1056"/>
    <x v="2"/>
    <s v="Peruschitz, Rev. Joseph Maria"/>
    <s v="male"/>
    <n v="41"/>
    <n v="0"/>
    <n v="0"/>
    <n v="237393"/>
    <n v="13"/>
    <m/>
    <x v="0"/>
    <x v="2"/>
    <b v="0"/>
    <s v="40 - 49"/>
    <s v="numeric"/>
    <x v="4"/>
  </r>
  <r>
    <n v="1057"/>
    <x v="0"/>
    <s v="Kink-Heilmann, Mrs. Anton (Luise Heilmann)"/>
    <s v="female"/>
    <n v="26"/>
    <n v="1"/>
    <n v="1"/>
    <n v="315153"/>
    <n v="22.024999999999999"/>
    <m/>
    <x v="0"/>
    <x v="2"/>
    <b v="0"/>
    <s v="20 - 29"/>
    <s v="numeric"/>
    <x v="3"/>
  </r>
  <r>
    <n v="1058"/>
    <x v="1"/>
    <s v="Brandeis, Mr. Emil"/>
    <s v="male"/>
    <n v="48"/>
    <n v="0"/>
    <n v="0"/>
    <s v="PC 17591"/>
    <n v="50.495800000000003"/>
    <s v="B10"/>
    <x v="1"/>
    <x v="2"/>
    <b v="0"/>
    <s v="40 - 49"/>
    <s v="PC"/>
    <x v="2"/>
  </r>
  <r>
    <n v="1059"/>
    <x v="0"/>
    <s v="Ford, Mr. Edward Watson"/>
    <s v="male"/>
    <n v="18"/>
    <n v="2"/>
    <n v="2"/>
    <s v="W./C. 6608"/>
    <n v="34.375"/>
    <m/>
    <x v="0"/>
    <x v="2"/>
    <b v="0"/>
    <s v="10 - 19"/>
    <s v="W"/>
    <x v="5"/>
  </r>
  <r>
    <n v="1060"/>
    <x v="1"/>
    <s v="Cassebeer, Mrs. Henry Arthur Jr (Eleanor Genevieve Fosdick)"/>
    <s v="female"/>
    <m/>
    <n v="0"/>
    <n v="0"/>
    <n v="17770"/>
    <n v="27.720800000000001"/>
    <m/>
    <x v="1"/>
    <x v="2"/>
    <b v="1"/>
    <s v="NA"/>
    <s v="numeric"/>
    <x v="3"/>
  </r>
  <r>
    <n v="1061"/>
    <x v="0"/>
    <s v="Hellstrom, Miss. Hilda Maria"/>
    <s v="female"/>
    <n v="22"/>
    <n v="0"/>
    <n v="0"/>
    <n v="7548"/>
    <n v="8.9625000000000004"/>
    <m/>
    <x v="0"/>
    <x v="2"/>
    <b v="0"/>
    <s v="20 - 29"/>
    <s v="numeric"/>
    <x v="0"/>
  </r>
  <r>
    <n v="1062"/>
    <x v="0"/>
    <s v="Lithman, Mr. Simon"/>
    <s v="male"/>
    <m/>
    <n v="0"/>
    <n v="0"/>
    <s v="S.O./P.P. 251"/>
    <n v="7.55"/>
    <m/>
    <x v="0"/>
    <x v="2"/>
    <b v="1"/>
    <s v="NA"/>
    <s v="SO"/>
    <x v="0"/>
  </r>
  <r>
    <n v="1063"/>
    <x v="0"/>
    <s v="Zakarian, Mr. Ortin"/>
    <s v="male"/>
    <n v="27"/>
    <n v="0"/>
    <n v="0"/>
    <n v="2670"/>
    <n v="7.2249999999999996"/>
    <m/>
    <x v="1"/>
    <x v="2"/>
    <b v="0"/>
    <s v="20 - 29"/>
    <s v="numeric"/>
    <x v="0"/>
  </r>
  <r>
    <n v="1064"/>
    <x v="0"/>
    <s v="Dyker, Mr. Adolf Fredrik"/>
    <s v="male"/>
    <n v="23"/>
    <n v="1"/>
    <n v="0"/>
    <n v="347072"/>
    <n v="13.9"/>
    <m/>
    <x v="0"/>
    <x v="2"/>
    <b v="0"/>
    <s v="20 - 29"/>
    <s v="numeric"/>
    <x v="4"/>
  </r>
  <r>
    <n v="1065"/>
    <x v="0"/>
    <s v="Torfa, Mr. Assad"/>
    <s v="male"/>
    <m/>
    <n v="0"/>
    <n v="0"/>
    <n v="2673"/>
    <n v="7.2291999999999996"/>
    <m/>
    <x v="1"/>
    <x v="2"/>
    <b v="1"/>
    <s v="NA"/>
    <s v="numeric"/>
    <x v="0"/>
  </r>
  <r>
    <n v="1066"/>
    <x v="0"/>
    <s v="Asplund, Mr. Carl Oscar Vilhelm Gustafsson"/>
    <s v="male"/>
    <n v="40"/>
    <n v="1"/>
    <n v="5"/>
    <n v="347077"/>
    <n v="31.387499999999999"/>
    <m/>
    <x v="0"/>
    <x v="2"/>
    <b v="0"/>
    <s v="40 - 49"/>
    <s v="numeric"/>
    <x v="5"/>
  </r>
  <r>
    <n v="1067"/>
    <x v="2"/>
    <s v="Brown, Miss. Edith Eileen"/>
    <s v="female"/>
    <n v="15"/>
    <n v="0"/>
    <n v="2"/>
    <n v="29750"/>
    <n v="39"/>
    <m/>
    <x v="0"/>
    <x v="2"/>
    <b v="0"/>
    <s v="10 - 19"/>
    <s v="numeric"/>
    <x v="5"/>
  </r>
  <r>
    <n v="1068"/>
    <x v="2"/>
    <s v="Sincock, Miss. Maude"/>
    <s v="female"/>
    <n v="20"/>
    <n v="0"/>
    <n v="0"/>
    <s v="C.A. 33112"/>
    <n v="36.75"/>
    <m/>
    <x v="0"/>
    <x v="2"/>
    <b v="0"/>
    <s v="20 - 29"/>
    <s v="CA"/>
    <x v="5"/>
  </r>
  <r>
    <n v="1069"/>
    <x v="1"/>
    <s v="Stengel, Mr. Charles Emil Henry"/>
    <s v="male"/>
    <n v="54"/>
    <n v="1"/>
    <n v="0"/>
    <n v="11778"/>
    <n v="55.441699999999997"/>
    <s v="C116"/>
    <x v="1"/>
    <x v="2"/>
    <b v="0"/>
    <s v="50 - 59"/>
    <s v="numeric"/>
    <x v="2"/>
  </r>
  <r>
    <n v="1070"/>
    <x v="2"/>
    <s v="Becker, Mrs. Allen Oliver (Nellie E Baumgardner)"/>
    <s v="female"/>
    <n v="36"/>
    <n v="0"/>
    <n v="3"/>
    <n v="230136"/>
    <n v="39"/>
    <s v="F4"/>
    <x v="0"/>
    <x v="2"/>
    <b v="0"/>
    <s v="30 - 39"/>
    <s v="numeric"/>
    <x v="5"/>
  </r>
  <r>
    <n v="1071"/>
    <x v="1"/>
    <s v="Compton, Mrs. Alexander Taylor (Mary Eliza Ingersoll)"/>
    <s v="female"/>
    <n v="64"/>
    <n v="0"/>
    <n v="2"/>
    <s v="PC 17756"/>
    <n v="83.158299999999997"/>
    <s v="E45"/>
    <x v="1"/>
    <x v="2"/>
    <b v="0"/>
    <s v="60 - 69"/>
    <s v="PC"/>
    <x v="8"/>
  </r>
  <r>
    <n v="1072"/>
    <x v="2"/>
    <s v="McCrie, Mr. James Matthew"/>
    <s v="male"/>
    <n v="30"/>
    <n v="0"/>
    <n v="0"/>
    <n v="233478"/>
    <n v="13"/>
    <m/>
    <x v="0"/>
    <x v="2"/>
    <b v="0"/>
    <s v="30 - 39"/>
    <s v="numeric"/>
    <x v="4"/>
  </r>
  <r>
    <n v="1073"/>
    <x v="1"/>
    <s v="Compton, Mr. Alexander Taylor Jr"/>
    <s v="male"/>
    <n v="37"/>
    <n v="1"/>
    <n v="1"/>
    <s v="PC 17756"/>
    <n v="83.158299999999997"/>
    <s v="E52"/>
    <x v="1"/>
    <x v="2"/>
    <b v="0"/>
    <s v="30 - 39"/>
    <s v="PC"/>
    <x v="8"/>
  </r>
  <r>
    <n v="1074"/>
    <x v="1"/>
    <s v="Marvin, Mrs. Daniel Warner (Mary Graham Carmichael Farquarson)"/>
    <s v="female"/>
    <n v="18"/>
    <n v="1"/>
    <n v="0"/>
    <n v="113773"/>
    <n v="53.1"/>
    <s v="D30"/>
    <x v="0"/>
    <x v="2"/>
    <b v="0"/>
    <s v="10 - 19"/>
    <s v="numeric"/>
    <x v="2"/>
  </r>
  <r>
    <n v="1075"/>
    <x v="0"/>
    <s v="Lane, Mr. Patrick"/>
    <s v="male"/>
    <m/>
    <n v="0"/>
    <n v="0"/>
    <n v="7935"/>
    <n v="7.75"/>
    <m/>
    <x v="2"/>
    <x v="2"/>
    <b v="1"/>
    <s v="NA"/>
    <s v="numeric"/>
    <x v="0"/>
  </r>
  <r>
    <n v="1076"/>
    <x v="1"/>
    <s v="Douglas, Mrs. Frederick Charles (Mary Helene Baxter)"/>
    <s v="female"/>
    <n v="27"/>
    <n v="1"/>
    <n v="1"/>
    <s v="PC 17558"/>
    <n v="247.52080000000001"/>
    <s v="B58 B60"/>
    <x v="1"/>
    <x v="2"/>
    <b v="0"/>
    <s v="20 - 29"/>
    <s v="PC"/>
    <x v="11"/>
  </r>
  <r>
    <n v="1077"/>
    <x v="2"/>
    <s v="Maybery, Mr. Frank Hubert"/>
    <s v="male"/>
    <n v="40"/>
    <n v="0"/>
    <n v="0"/>
    <n v="239059"/>
    <n v="16"/>
    <m/>
    <x v="0"/>
    <x v="2"/>
    <b v="0"/>
    <s v="40 - 49"/>
    <s v="numeric"/>
    <x v="4"/>
  </r>
  <r>
    <n v="1078"/>
    <x v="2"/>
    <s v="Phillips, Miss. Alice Frances Louisa"/>
    <s v="female"/>
    <n v="21"/>
    <n v="0"/>
    <n v="1"/>
    <s v="S.O./P.P. 2"/>
    <n v="21"/>
    <m/>
    <x v="0"/>
    <x v="2"/>
    <b v="0"/>
    <s v="20 - 29"/>
    <s v="SO"/>
    <x v="3"/>
  </r>
  <r>
    <n v="1079"/>
    <x v="0"/>
    <s v="Davies, Mr. Joseph"/>
    <s v="male"/>
    <n v="17"/>
    <n v="2"/>
    <n v="0"/>
    <s v="A/4 48873"/>
    <n v="8.0500000000000007"/>
    <m/>
    <x v="0"/>
    <x v="2"/>
    <b v="0"/>
    <s v="10 - 19"/>
    <s v="A"/>
    <x v="0"/>
  </r>
  <r>
    <n v="1080"/>
    <x v="0"/>
    <s v="Sage, Miss. Ada"/>
    <s v="female"/>
    <m/>
    <n v="8"/>
    <n v="2"/>
    <s v="CA. 2343"/>
    <n v="69.55"/>
    <m/>
    <x v="0"/>
    <x v="2"/>
    <b v="1"/>
    <s v="NA"/>
    <s v="CA"/>
    <x v="10"/>
  </r>
  <r>
    <n v="1081"/>
    <x v="2"/>
    <s v="Veal, Mr. James"/>
    <s v="male"/>
    <n v="40"/>
    <n v="0"/>
    <n v="0"/>
    <n v="28221"/>
    <n v="13"/>
    <m/>
    <x v="0"/>
    <x v="2"/>
    <b v="0"/>
    <s v="40 - 49"/>
    <s v="numeric"/>
    <x v="4"/>
  </r>
  <r>
    <n v="1082"/>
    <x v="2"/>
    <s v="Angle, Mr. William A"/>
    <s v="male"/>
    <n v="34"/>
    <n v="1"/>
    <n v="0"/>
    <n v="226875"/>
    <n v="26"/>
    <m/>
    <x v="0"/>
    <x v="2"/>
    <b v="0"/>
    <s v="30 - 39"/>
    <s v="numeric"/>
    <x v="3"/>
  </r>
  <r>
    <n v="1083"/>
    <x v="1"/>
    <s v="Salomon, Mr. Abraham L"/>
    <s v="male"/>
    <m/>
    <n v="0"/>
    <n v="0"/>
    <n v="111163"/>
    <n v="26"/>
    <m/>
    <x v="0"/>
    <x v="2"/>
    <b v="1"/>
    <s v="NA"/>
    <s v="numeric"/>
    <x v="3"/>
  </r>
  <r>
    <n v="1084"/>
    <x v="0"/>
    <s v="van Billiard, Master. Walter John"/>
    <s v="male"/>
    <n v="11.5"/>
    <n v="1"/>
    <n v="1"/>
    <s v="A/5. 851"/>
    <n v="14.5"/>
    <m/>
    <x v="0"/>
    <x v="2"/>
    <b v="0"/>
    <s v="10 - 19"/>
    <s v="A"/>
    <x v="4"/>
  </r>
  <r>
    <n v="1085"/>
    <x v="2"/>
    <s v="Lingane, Mr. John"/>
    <s v="male"/>
    <n v="61"/>
    <n v="0"/>
    <n v="0"/>
    <n v="235509"/>
    <n v="12.35"/>
    <m/>
    <x v="2"/>
    <x v="2"/>
    <b v="0"/>
    <s v="60 - 69"/>
    <s v="numeric"/>
    <x v="4"/>
  </r>
  <r>
    <n v="1086"/>
    <x v="2"/>
    <s v="Drew, Master. Marshall Brines"/>
    <s v="male"/>
    <n v="8"/>
    <n v="0"/>
    <n v="2"/>
    <n v="28220"/>
    <n v="32.5"/>
    <m/>
    <x v="0"/>
    <x v="2"/>
    <b v="0"/>
    <s v="0 - 9"/>
    <s v="numeric"/>
    <x v="5"/>
  </r>
  <r>
    <n v="1087"/>
    <x v="0"/>
    <s v="Karlsson, Mr. Julius Konrad Eugen"/>
    <s v="male"/>
    <n v="33"/>
    <n v="0"/>
    <n v="0"/>
    <n v="347465"/>
    <n v="7.8541999999999996"/>
    <m/>
    <x v="0"/>
    <x v="2"/>
    <b v="0"/>
    <s v="30 - 39"/>
    <s v="numeric"/>
    <x v="0"/>
  </r>
  <r>
    <n v="1088"/>
    <x v="1"/>
    <s v="Spedden, Master. Robert Douglas"/>
    <s v="male"/>
    <n v="6"/>
    <n v="0"/>
    <n v="2"/>
    <n v="16966"/>
    <n v="134.5"/>
    <s v="E34"/>
    <x v="1"/>
    <x v="2"/>
    <b v="0"/>
    <s v="0 - 9"/>
    <s v="numeric"/>
    <x v="7"/>
  </r>
  <r>
    <n v="1089"/>
    <x v="0"/>
    <s v="Nilsson, Miss. Berta Olivia"/>
    <s v="female"/>
    <n v="18"/>
    <n v="0"/>
    <n v="0"/>
    <n v="347066"/>
    <n v="7.7750000000000004"/>
    <m/>
    <x v="0"/>
    <x v="2"/>
    <b v="0"/>
    <s v="10 - 19"/>
    <s v="numeric"/>
    <x v="0"/>
  </r>
  <r>
    <n v="1090"/>
    <x v="2"/>
    <s v="Baimbrigge, Mr. Charles Robert"/>
    <s v="male"/>
    <n v="23"/>
    <n v="0"/>
    <n v="0"/>
    <s v="C.A. 31030"/>
    <n v="10.5"/>
    <m/>
    <x v="0"/>
    <x v="2"/>
    <b v="0"/>
    <s v="20 - 29"/>
    <s v="CA"/>
    <x v="4"/>
  </r>
  <r>
    <n v="1091"/>
    <x v="0"/>
    <s v="Rasmussen, Mrs. (Lena Jacobsen Solvang)"/>
    <s v="female"/>
    <m/>
    <n v="0"/>
    <n v="0"/>
    <n v="65305"/>
    <n v="8.1125000000000007"/>
    <m/>
    <x v="0"/>
    <x v="2"/>
    <b v="1"/>
    <s v="NA"/>
    <s v="numeric"/>
    <x v="0"/>
  </r>
  <r>
    <n v="1092"/>
    <x v="0"/>
    <s v="Murphy, Miss. Nora"/>
    <s v="female"/>
    <m/>
    <n v="0"/>
    <n v="0"/>
    <n v="36568"/>
    <n v="15.5"/>
    <m/>
    <x v="2"/>
    <x v="2"/>
    <b v="1"/>
    <s v="NA"/>
    <s v="numeric"/>
    <x v="4"/>
  </r>
  <r>
    <n v="1093"/>
    <x v="0"/>
    <s v="Danbom, Master. Gilbert Sigvard Emanuel"/>
    <s v="male"/>
    <n v="0.33"/>
    <n v="0"/>
    <n v="2"/>
    <n v="347080"/>
    <n v="14.4"/>
    <m/>
    <x v="0"/>
    <x v="2"/>
    <b v="0"/>
    <s v="0 - 9"/>
    <s v="numeric"/>
    <x v="4"/>
  </r>
  <r>
    <n v="1094"/>
    <x v="1"/>
    <s v="Astor, Col. John Jacob"/>
    <s v="male"/>
    <n v="47"/>
    <n v="1"/>
    <n v="0"/>
    <s v="PC 17757"/>
    <n v="227.52500000000001"/>
    <s v="C62 C64"/>
    <x v="1"/>
    <x v="2"/>
    <b v="0"/>
    <s v="40 - 49"/>
    <s v="PC"/>
    <x v="16"/>
  </r>
  <r>
    <n v="1095"/>
    <x v="2"/>
    <s v="Quick, Miss. Winifred Vera"/>
    <s v="female"/>
    <n v="8"/>
    <n v="1"/>
    <n v="1"/>
    <n v="26360"/>
    <n v="26"/>
    <m/>
    <x v="0"/>
    <x v="2"/>
    <b v="0"/>
    <s v="0 - 9"/>
    <s v="numeric"/>
    <x v="3"/>
  </r>
  <r>
    <n v="1096"/>
    <x v="2"/>
    <s v="Andrew, Mr. Frank Thomas"/>
    <s v="male"/>
    <n v="25"/>
    <n v="0"/>
    <n v="0"/>
    <s v="C.A. 34050"/>
    <n v="10.5"/>
    <m/>
    <x v="0"/>
    <x v="2"/>
    <b v="0"/>
    <s v="20 - 29"/>
    <s v="CA"/>
    <x v="4"/>
  </r>
  <r>
    <n v="1097"/>
    <x v="1"/>
    <s v="Omont, Mr. Alfred Fernand"/>
    <s v="male"/>
    <m/>
    <n v="0"/>
    <n v="0"/>
    <s v="F.C. 12998"/>
    <n v="25.741700000000002"/>
    <m/>
    <x v="1"/>
    <x v="2"/>
    <b v="1"/>
    <s v="NA"/>
    <s v="FC"/>
    <x v="3"/>
  </r>
  <r>
    <n v="1098"/>
    <x v="0"/>
    <s v="McGowan, Miss. Katherine"/>
    <s v="female"/>
    <n v="35"/>
    <n v="0"/>
    <n v="0"/>
    <n v="9232"/>
    <n v="7.75"/>
    <m/>
    <x v="2"/>
    <x v="2"/>
    <b v="0"/>
    <s v="30 - 39"/>
    <s v="numeric"/>
    <x v="0"/>
  </r>
  <r>
    <n v="1099"/>
    <x v="2"/>
    <s v="Collett, Mr. Sidney C Stuart"/>
    <s v="male"/>
    <n v="24"/>
    <n v="0"/>
    <n v="0"/>
    <n v="28034"/>
    <n v="10.5"/>
    <m/>
    <x v="0"/>
    <x v="2"/>
    <b v="0"/>
    <s v="20 - 29"/>
    <s v="numeric"/>
    <x v="4"/>
  </r>
  <r>
    <n v="1100"/>
    <x v="1"/>
    <s v="Rosenbaum, Miss. Edith Louise"/>
    <s v="female"/>
    <n v="33"/>
    <n v="0"/>
    <n v="0"/>
    <s v="PC 17613"/>
    <n v="27.720800000000001"/>
    <s v="A11"/>
    <x v="1"/>
    <x v="2"/>
    <b v="0"/>
    <s v="30 - 39"/>
    <s v="PC"/>
    <x v="3"/>
  </r>
  <r>
    <n v="1101"/>
    <x v="0"/>
    <s v="Delalic, Mr. Redjo"/>
    <s v="male"/>
    <n v="25"/>
    <n v="0"/>
    <n v="0"/>
    <n v="349250"/>
    <n v="7.8958000000000004"/>
    <m/>
    <x v="0"/>
    <x v="2"/>
    <b v="0"/>
    <s v="20 - 29"/>
    <s v="numeric"/>
    <x v="0"/>
  </r>
  <r>
    <n v="1102"/>
    <x v="0"/>
    <s v="Andersen, Mr. Albert Karvin"/>
    <s v="male"/>
    <n v="32"/>
    <n v="0"/>
    <n v="0"/>
    <s v="C 4001"/>
    <n v="22.524999999999999"/>
    <m/>
    <x v="0"/>
    <x v="2"/>
    <b v="0"/>
    <s v="30 - 39"/>
    <s v="C"/>
    <x v="3"/>
  </r>
  <r>
    <n v="1103"/>
    <x v="0"/>
    <s v="Finoli, Mr. Luigi"/>
    <s v="male"/>
    <m/>
    <n v="0"/>
    <n v="0"/>
    <s v="SOTON/O.Q. 3101308"/>
    <n v="7.05"/>
    <m/>
    <x v="0"/>
    <x v="2"/>
    <b v="1"/>
    <s v="NA"/>
    <s v="SOTON"/>
    <x v="0"/>
  </r>
  <r>
    <n v="1104"/>
    <x v="2"/>
    <s v="Deacon, Mr. Percy William"/>
    <s v="male"/>
    <n v="17"/>
    <n v="0"/>
    <n v="0"/>
    <s v="S.O.C. 14879"/>
    <n v="73.5"/>
    <m/>
    <x v="0"/>
    <x v="2"/>
    <b v="0"/>
    <s v="10 - 19"/>
    <s v="SO"/>
    <x v="1"/>
  </r>
  <r>
    <n v="1105"/>
    <x v="2"/>
    <s v="Howard, Mrs. Benjamin (Ellen Truelove Arman)"/>
    <s v="female"/>
    <n v="60"/>
    <n v="1"/>
    <n v="0"/>
    <n v="24065"/>
    <n v="26"/>
    <m/>
    <x v="0"/>
    <x v="2"/>
    <b v="0"/>
    <s v="60 - 69"/>
    <s v="numeric"/>
    <x v="3"/>
  </r>
  <r>
    <n v="1106"/>
    <x v="0"/>
    <s v="Andersson, Miss. Ida Augusta Margareta"/>
    <s v="female"/>
    <n v="38"/>
    <n v="4"/>
    <n v="2"/>
    <n v="347091"/>
    <n v="7.7750000000000004"/>
    <m/>
    <x v="0"/>
    <x v="2"/>
    <b v="0"/>
    <s v="30 - 39"/>
    <s v="numeric"/>
    <x v="0"/>
  </r>
  <r>
    <n v="1107"/>
    <x v="1"/>
    <s v="Head, Mr. Christopher"/>
    <s v="male"/>
    <n v="42"/>
    <n v="0"/>
    <n v="0"/>
    <n v="113038"/>
    <n v="42.5"/>
    <s v="B11"/>
    <x v="0"/>
    <x v="2"/>
    <b v="0"/>
    <s v="40 - 49"/>
    <s v="numeric"/>
    <x v="9"/>
  </r>
  <r>
    <n v="1108"/>
    <x v="0"/>
    <s v="Mahon, Miss. Bridget Delia"/>
    <s v="female"/>
    <m/>
    <n v="0"/>
    <n v="0"/>
    <n v="330924"/>
    <n v="7.8792"/>
    <m/>
    <x v="2"/>
    <x v="2"/>
    <b v="1"/>
    <s v="NA"/>
    <s v="numeric"/>
    <x v="0"/>
  </r>
  <r>
    <n v="1109"/>
    <x v="1"/>
    <s v="Wick, Mr. George Dennick"/>
    <s v="male"/>
    <n v="57"/>
    <n v="1"/>
    <n v="1"/>
    <n v="36928"/>
    <n v="164.86670000000001"/>
    <m/>
    <x v="0"/>
    <x v="2"/>
    <b v="0"/>
    <s v="50 - 59"/>
    <s v="numeric"/>
    <x v="14"/>
  </r>
  <r>
    <n v="1110"/>
    <x v="1"/>
    <s v="Widener, Mrs. George Dunton (Eleanor Elkins)"/>
    <s v="female"/>
    <n v="50"/>
    <n v="1"/>
    <n v="1"/>
    <n v="113503"/>
    <n v="211.5"/>
    <s v="C80"/>
    <x v="1"/>
    <x v="2"/>
    <b v="0"/>
    <s v="50 - 59"/>
    <s v="numeric"/>
    <x v="16"/>
  </r>
  <r>
    <n v="1111"/>
    <x v="0"/>
    <s v="Thomson, Mr. Alexander Morrison"/>
    <s v="male"/>
    <m/>
    <n v="0"/>
    <n v="0"/>
    <n v="32302"/>
    <n v="8.0500000000000007"/>
    <m/>
    <x v="0"/>
    <x v="2"/>
    <b v="1"/>
    <s v="NA"/>
    <s v="numeric"/>
    <x v="0"/>
  </r>
  <r>
    <n v="1112"/>
    <x v="2"/>
    <s v="Duran y More, Miss. Florentina"/>
    <s v="female"/>
    <n v="30"/>
    <n v="1"/>
    <n v="0"/>
    <s v="SC/PARIS 2148"/>
    <n v="13.8583"/>
    <m/>
    <x v="1"/>
    <x v="2"/>
    <b v="0"/>
    <s v="30 - 39"/>
    <s v="SC"/>
    <x v="4"/>
  </r>
  <r>
    <n v="1113"/>
    <x v="0"/>
    <s v="Reynolds, Mr. Harold J"/>
    <s v="male"/>
    <n v="21"/>
    <n v="0"/>
    <n v="0"/>
    <n v="342684"/>
    <n v="8.0500000000000007"/>
    <m/>
    <x v="0"/>
    <x v="2"/>
    <b v="0"/>
    <s v="20 - 29"/>
    <s v="numeric"/>
    <x v="0"/>
  </r>
  <r>
    <n v="1114"/>
    <x v="2"/>
    <s v="Cook, Mrs. (Selena Rogers)"/>
    <s v="female"/>
    <n v="22"/>
    <n v="0"/>
    <n v="0"/>
    <s v="W./C. 14266"/>
    <n v="10.5"/>
    <s v="F33"/>
    <x v="0"/>
    <x v="2"/>
    <b v="0"/>
    <s v="20 - 29"/>
    <s v="W"/>
    <x v="4"/>
  </r>
  <r>
    <n v="1115"/>
    <x v="0"/>
    <s v="Karlsson, Mr. Einar Gervasius"/>
    <s v="male"/>
    <n v="21"/>
    <n v="0"/>
    <n v="0"/>
    <n v="350053"/>
    <n v="7.7957999999999998"/>
    <m/>
    <x v="0"/>
    <x v="2"/>
    <b v="0"/>
    <s v="20 - 29"/>
    <s v="numeric"/>
    <x v="0"/>
  </r>
  <r>
    <n v="1116"/>
    <x v="1"/>
    <s v="Candee, Mrs. Edward (Helen Churchill Hungerford)"/>
    <s v="female"/>
    <n v="53"/>
    <n v="0"/>
    <n v="0"/>
    <s v="PC 17606"/>
    <n v="27.445799999999998"/>
    <m/>
    <x v="1"/>
    <x v="2"/>
    <b v="0"/>
    <s v="50 - 59"/>
    <s v="PC"/>
    <x v="3"/>
  </r>
  <r>
    <n v="1117"/>
    <x v="0"/>
    <s v="Moubarek, Mrs. George (Omine Amenia&quot; Alexander)&quot;"/>
    <s v="female"/>
    <m/>
    <n v="0"/>
    <n v="2"/>
    <n v="2661"/>
    <n v="15.245799999999999"/>
    <m/>
    <x v="1"/>
    <x v="2"/>
    <b v="1"/>
    <s v="NA"/>
    <s v="numeric"/>
    <x v="4"/>
  </r>
  <r>
    <n v="1118"/>
    <x v="0"/>
    <s v="Asplund, Mr. Johan Charles"/>
    <s v="male"/>
    <n v="23"/>
    <n v="0"/>
    <n v="0"/>
    <n v="350054"/>
    <n v="7.7957999999999998"/>
    <m/>
    <x v="0"/>
    <x v="2"/>
    <b v="0"/>
    <s v="20 - 29"/>
    <s v="numeric"/>
    <x v="0"/>
  </r>
  <r>
    <n v="1119"/>
    <x v="0"/>
    <s v="McNeill, Miss. Bridget"/>
    <s v="female"/>
    <m/>
    <n v="0"/>
    <n v="0"/>
    <n v="370368"/>
    <n v="7.75"/>
    <m/>
    <x v="2"/>
    <x v="2"/>
    <b v="1"/>
    <s v="NA"/>
    <s v="numeric"/>
    <x v="0"/>
  </r>
  <r>
    <n v="1120"/>
    <x v="0"/>
    <s v="Everett, Mr. Thomas James"/>
    <s v="male"/>
    <n v="40.5"/>
    <n v="0"/>
    <n v="0"/>
    <s v="C.A. 6212"/>
    <n v="15.1"/>
    <m/>
    <x v="0"/>
    <x v="2"/>
    <b v="0"/>
    <s v="40 - 49"/>
    <s v="CA"/>
    <x v="4"/>
  </r>
  <r>
    <n v="1121"/>
    <x v="2"/>
    <s v="Hocking, Mr. Samuel James Metcalfe"/>
    <s v="male"/>
    <n v="36"/>
    <n v="0"/>
    <n v="0"/>
    <n v="242963"/>
    <n v="13"/>
    <m/>
    <x v="0"/>
    <x v="2"/>
    <b v="0"/>
    <s v="30 - 39"/>
    <s v="numeric"/>
    <x v="4"/>
  </r>
  <r>
    <n v="1122"/>
    <x v="2"/>
    <s v="Sweet, Mr. George Frederick"/>
    <s v="male"/>
    <n v="14"/>
    <n v="0"/>
    <n v="0"/>
    <n v="220845"/>
    <n v="65"/>
    <m/>
    <x v="0"/>
    <x v="2"/>
    <b v="0"/>
    <s v="10 - 19"/>
    <s v="numeric"/>
    <x v="10"/>
  </r>
  <r>
    <n v="1123"/>
    <x v="1"/>
    <s v="Willard, Miss. Constance"/>
    <s v="female"/>
    <n v="21"/>
    <n v="0"/>
    <n v="0"/>
    <n v="113795"/>
    <n v="26.55"/>
    <m/>
    <x v="0"/>
    <x v="2"/>
    <b v="0"/>
    <s v="20 - 29"/>
    <s v="numeric"/>
    <x v="3"/>
  </r>
  <r>
    <n v="1124"/>
    <x v="0"/>
    <s v="Wiklund, Mr. Karl Johan"/>
    <s v="male"/>
    <n v="21"/>
    <n v="1"/>
    <n v="0"/>
    <n v="3101266"/>
    <n v="6.4958"/>
    <m/>
    <x v="0"/>
    <x v="2"/>
    <b v="0"/>
    <s v="20 - 29"/>
    <s v="numeric"/>
    <x v="0"/>
  </r>
  <r>
    <n v="1125"/>
    <x v="0"/>
    <s v="Linehan, Mr. Michael"/>
    <s v="male"/>
    <m/>
    <n v="0"/>
    <n v="0"/>
    <n v="330971"/>
    <n v="7.8792"/>
    <m/>
    <x v="2"/>
    <x v="2"/>
    <b v="1"/>
    <s v="NA"/>
    <s v="numeric"/>
    <x v="0"/>
  </r>
  <r>
    <n v="1126"/>
    <x v="1"/>
    <s v="Cumings, Mr. John Bradley"/>
    <s v="male"/>
    <n v="39"/>
    <n v="1"/>
    <n v="0"/>
    <s v="PC 17599"/>
    <n v="71.283299999999997"/>
    <s v="C85"/>
    <x v="1"/>
    <x v="2"/>
    <b v="0"/>
    <s v="30 - 39"/>
    <s v="PC"/>
    <x v="1"/>
  </r>
  <r>
    <n v="1127"/>
    <x v="0"/>
    <s v="Vendel, Mr. Olof Edvin"/>
    <s v="male"/>
    <n v="20"/>
    <n v="0"/>
    <n v="0"/>
    <n v="350416"/>
    <n v="7.8541999999999996"/>
    <m/>
    <x v="0"/>
    <x v="2"/>
    <b v="0"/>
    <s v="20 - 29"/>
    <s v="numeric"/>
    <x v="0"/>
  </r>
  <r>
    <n v="1128"/>
    <x v="1"/>
    <s v="Warren, Mr. Frank Manley"/>
    <s v="male"/>
    <n v="64"/>
    <n v="1"/>
    <n v="0"/>
    <n v="110813"/>
    <n v="75.25"/>
    <s v="D37"/>
    <x v="1"/>
    <x v="2"/>
    <b v="0"/>
    <s v="60 - 69"/>
    <s v="numeric"/>
    <x v="1"/>
  </r>
  <r>
    <n v="1129"/>
    <x v="0"/>
    <s v="Baccos, Mr. Raffull"/>
    <s v="male"/>
    <n v="20"/>
    <n v="0"/>
    <n v="0"/>
    <n v="2679"/>
    <n v="7.2249999999999996"/>
    <m/>
    <x v="1"/>
    <x v="2"/>
    <b v="0"/>
    <s v="20 - 29"/>
    <s v="numeric"/>
    <x v="0"/>
  </r>
  <r>
    <n v="1130"/>
    <x v="2"/>
    <s v="Hiltunen, Miss. Marta"/>
    <s v="female"/>
    <n v="18"/>
    <n v="1"/>
    <n v="1"/>
    <n v="250650"/>
    <n v="13"/>
    <m/>
    <x v="0"/>
    <x v="2"/>
    <b v="0"/>
    <s v="10 - 19"/>
    <s v="numeric"/>
    <x v="4"/>
  </r>
  <r>
    <n v="1131"/>
    <x v="1"/>
    <s v="Douglas, Mrs. Walter Donald (Mahala Dutton)"/>
    <s v="female"/>
    <n v="48"/>
    <n v="1"/>
    <n v="0"/>
    <s v="PC 17761"/>
    <n v="106.425"/>
    <s v="C86"/>
    <x v="1"/>
    <x v="2"/>
    <b v="0"/>
    <s v="40 - 49"/>
    <s v="PC"/>
    <x v="15"/>
  </r>
  <r>
    <n v="1132"/>
    <x v="1"/>
    <s v="Lindstrom, Mrs. Carl Johan (Sigrid Posse)"/>
    <s v="female"/>
    <n v="55"/>
    <n v="0"/>
    <n v="0"/>
    <n v="112377"/>
    <n v="27.720800000000001"/>
    <m/>
    <x v="1"/>
    <x v="2"/>
    <b v="0"/>
    <s v="50 - 59"/>
    <s v="numeric"/>
    <x v="3"/>
  </r>
  <r>
    <n v="1133"/>
    <x v="2"/>
    <s v="Christy, Mrs. (Alice Frances)"/>
    <s v="female"/>
    <n v="45"/>
    <n v="0"/>
    <n v="2"/>
    <n v="237789"/>
    <n v="30"/>
    <m/>
    <x v="0"/>
    <x v="2"/>
    <b v="0"/>
    <s v="40 - 49"/>
    <s v="numeric"/>
    <x v="5"/>
  </r>
  <r>
    <n v="1134"/>
    <x v="1"/>
    <s v="Spedden, Mr. Frederic Oakley"/>
    <s v="male"/>
    <n v="45"/>
    <n v="1"/>
    <n v="1"/>
    <n v="16966"/>
    <n v="134.5"/>
    <s v="E34"/>
    <x v="1"/>
    <x v="2"/>
    <b v="0"/>
    <s v="40 - 49"/>
    <s v="numeric"/>
    <x v="7"/>
  </r>
  <r>
    <n v="1135"/>
    <x v="0"/>
    <s v="Hyman, Mr. Abraham"/>
    <s v="male"/>
    <m/>
    <n v="0"/>
    <n v="0"/>
    <n v="3470"/>
    <n v="7.8875000000000002"/>
    <m/>
    <x v="0"/>
    <x v="2"/>
    <b v="1"/>
    <s v="NA"/>
    <s v="numeric"/>
    <x v="0"/>
  </r>
  <r>
    <n v="1136"/>
    <x v="0"/>
    <s v="Johnston, Master. William Arthur Willie&quot;&quot;"/>
    <s v="male"/>
    <m/>
    <n v="1"/>
    <n v="2"/>
    <s v="W./C. 6607"/>
    <n v="23.45"/>
    <m/>
    <x v="0"/>
    <x v="2"/>
    <b v="1"/>
    <s v="NA"/>
    <s v="W"/>
    <x v="3"/>
  </r>
  <r>
    <n v="1137"/>
    <x v="1"/>
    <s v="Kenyon, Mr. Frederick R"/>
    <s v="male"/>
    <n v="41"/>
    <n v="1"/>
    <n v="0"/>
    <n v="17464"/>
    <n v="51.862499999999997"/>
    <s v="D21"/>
    <x v="0"/>
    <x v="2"/>
    <b v="0"/>
    <s v="40 - 49"/>
    <s v="numeric"/>
    <x v="2"/>
  </r>
  <r>
    <n v="1138"/>
    <x v="2"/>
    <s v="Karnes, Mrs. J Frank (Claire Bennett)"/>
    <s v="female"/>
    <n v="22"/>
    <n v="0"/>
    <n v="0"/>
    <s v="F.C.C. 13534"/>
    <n v="21"/>
    <m/>
    <x v="0"/>
    <x v="2"/>
    <b v="0"/>
    <s v="20 - 29"/>
    <s v="FC"/>
    <x v="3"/>
  </r>
  <r>
    <n v="1139"/>
    <x v="2"/>
    <s v="Drew, Mr. James Vivian"/>
    <s v="male"/>
    <n v="42"/>
    <n v="1"/>
    <n v="1"/>
    <n v="28220"/>
    <n v="32.5"/>
    <m/>
    <x v="0"/>
    <x v="2"/>
    <b v="0"/>
    <s v="40 - 49"/>
    <s v="numeric"/>
    <x v="5"/>
  </r>
  <r>
    <n v="1140"/>
    <x v="2"/>
    <s v="Hold, Mrs. Stephen (Annie Margaret Hill)"/>
    <s v="female"/>
    <n v="29"/>
    <n v="1"/>
    <n v="0"/>
    <n v="26707"/>
    <n v="26"/>
    <m/>
    <x v="0"/>
    <x v="2"/>
    <b v="0"/>
    <s v="20 - 29"/>
    <s v="numeric"/>
    <x v="3"/>
  </r>
  <r>
    <n v="1141"/>
    <x v="0"/>
    <s v="Khalil, Mrs. Betros (Zahie Maria&quot; Elias)&quot;"/>
    <s v="female"/>
    <m/>
    <n v="1"/>
    <n v="0"/>
    <n v="2660"/>
    <n v="14.4542"/>
    <m/>
    <x v="1"/>
    <x v="2"/>
    <b v="1"/>
    <s v="NA"/>
    <s v="numeric"/>
    <x v="4"/>
  </r>
  <r>
    <n v="1142"/>
    <x v="2"/>
    <s v="West, Miss. Barbara J"/>
    <s v="female"/>
    <n v="0.92"/>
    <n v="1"/>
    <n v="2"/>
    <s v="C.A. 34651"/>
    <n v="27.75"/>
    <m/>
    <x v="0"/>
    <x v="2"/>
    <b v="0"/>
    <s v="0 - 9"/>
    <s v="CA"/>
    <x v="3"/>
  </r>
  <r>
    <n v="1143"/>
    <x v="0"/>
    <s v="Abrahamsson, Mr. Abraham August Johannes"/>
    <s v="male"/>
    <n v="20"/>
    <n v="0"/>
    <n v="0"/>
    <s v="SOTON/O2 3101284"/>
    <n v="7.9249999999999998"/>
    <m/>
    <x v="0"/>
    <x v="2"/>
    <b v="0"/>
    <s v="20 - 29"/>
    <s v="SOTON"/>
    <x v="0"/>
  </r>
  <r>
    <n v="1144"/>
    <x v="1"/>
    <s v="Clark, Mr. Walter Miller"/>
    <s v="male"/>
    <n v="27"/>
    <n v="1"/>
    <n v="0"/>
    <n v="13508"/>
    <n v="136.7792"/>
    <s v="C89"/>
    <x v="1"/>
    <x v="2"/>
    <b v="0"/>
    <s v="20 - 29"/>
    <s v="numeric"/>
    <x v="7"/>
  </r>
  <r>
    <n v="1145"/>
    <x v="0"/>
    <s v="Salander, Mr. Karl Johan"/>
    <s v="male"/>
    <n v="24"/>
    <n v="0"/>
    <n v="0"/>
    <n v="7266"/>
    <n v="9.3249999999999993"/>
    <m/>
    <x v="0"/>
    <x v="2"/>
    <b v="0"/>
    <s v="20 - 29"/>
    <s v="numeric"/>
    <x v="0"/>
  </r>
  <r>
    <n v="1146"/>
    <x v="0"/>
    <s v="Wenzel, Mr. Linhart"/>
    <s v="male"/>
    <n v="32.5"/>
    <n v="0"/>
    <n v="0"/>
    <n v="345775"/>
    <n v="9.5"/>
    <m/>
    <x v="0"/>
    <x v="2"/>
    <b v="0"/>
    <s v="30 - 39"/>
    <s v="numeric"/>
    <x v="0"/>
  </r>
  <r>
    <n v="1147"/>
    <x v="0"/>
    <s v="MacKay, Mr. George William"/>
    <s v="male"/>
    <m/>
    <n v="0"/>
    <n v="0"/>
    <s v="C.A. 42795"/>
    <n v="7.55"/>
    <m/>
    <x v="0"/>
    <x v="2"/>
    <b v="1"/>
    <s v="NA"/>
    <s v="CA"/>
    <x v="0"/>
  </r>
  <r>
    <n v="1148"/>
    <x v="0"/>
    <s v="Mahon, Mr. John"/>
    <s v="male"/>
    <m/>
    <n v="0"/>
    <n v="0"/>
    <s v="AQ/4 3130"/>
    <n v="7.75"/>
    <m/>
    <x v="2"/>
    <x v="2"/>
    <b v="1"/>
    <s v="NA"/>
    <s v="Others"/>
    <x v="0"/>
  </r>
  <r>
    <n v="1149"/>
    <x v="0"/>
    <s v="Niklasson, Mr. Samuel"/>
    <s v="male"/>
    <n v="28"/>
    <n v="0"/>
    <n v="0"/>
    <n v="363611"/>
    <n v="8.0500000000000007"/>
    <m/>
    <x v="0"/>
    <x v="2"/>
    <b v="0"/>
    <s v="20 - 29"/>
    <s v="numeric"/>
    <x v="0"/>
  </r>
  <r>
    <n v="1150"/>
    <x v="2"/>
    <s v="Bentham, Miss. Lilian W"/>
    <s v="female"/>
    <n v="19"/>
    <n v="0"/>
    <n v="0"/>
    <n v="28404"/>
    <n v="13"/>
    <m/>
    <x v="0"/>
    <x v="2"/>
    <b v="0"/>
    <s v="10 - 19"/>
    <s v="numeric"/>
    <x v="4"/>
  </r>
  <r>
    <n v="1151"/>
    <x v="0"/>
    <s v="Midtsjo, Mr. Karl Albert"/>
    <s v="male"/>
    <n v="21"/>
    <n v="0"/>
    <n v="0"/>
    <n v="345501"/>
    <n v="7.7750000000000004"/>
    <m/>
    <x v="0"/>
    <x v="2"/>
    <b v="0"/>
    <s v="20 - 29"/>
    <s v="numeric"/>
    <x v="0"/>
  </r>
  <r>
    <n v="1152"/>
    <x v="0"/>
    <s v="de Messemaeker, Mr. Guillaume Joseph"/>
    <s v="male"/>
    <n v="36.5"/>
    <n v="1"/>
    <n v="0"/>
    <n v="345572"/>
    <n v="17.399999999999999"/>
    <m/>
    <x v="0"/>
    <x v="2"/>
    <b v="0"/>
    <s v="30 - 39"/>
    <s v="numeric"/>
    <x v="4"/>
  </r>
  <r>
    <n v="1153"/>
    <x v="0"/>
    <s v="Nilsson, Mr. August Ferdinand"/>
    <s v="male"/>
    <n v="21"/>
    <n v="0"/>
    <n v="0"/>
    <n v="350410"/>
    <n v="7.8541999999999996"/>
    <m/>
    <x v="0"/>
    <x v="2"/>
    <b v="0"/>
    <s v="20 - 29"/>
    <s v="numeric"/>
    <x v="0"/>
  </r>
  <r>
    <n v="1154"/>
    <x v="2"/>
    <s v="Wells, Mrs. Arthur Henry (Addie&quot; Dart Trevaskis)&quot;"/>
    <s v="female"/>
    <n v="29"/>
    <n v="0"/>
    <n v="2"/>
    <n v="29103"/>
    <n v="23"/>
    <m/>
    <x v="0"/>
    <x v="2"/>
    <b v="0"/>
    <s v="20 - 29"/>
    <s v="numeric"/>
    <x v="3"/>
  </r>
  <r>
    <n v="1155"/>
    <x v="0"/>
    <s v="Klasen, Miss. Gertrud Emilia"/>
    <s v="female"/>
    <n v="1"/>
    <n v="1"/>
    <n v="1"/>
    <n v="350405"/>
    <n v="12.183299999999999"/>
    <m/>
    <x v="0"/>
    <x v="2"/>
    <b v="0"/>
    <s v="0 - 9"/>
    <s v="numeric"/>
    <x v="4"/>
  </r>
  <r>
    <n v="1156"/>
    <x v="2"/>
    <s v="Portaluppi, Mr. Emilio Ilario Giuseppe"/>
    <s v="male"/>
    <n v="30"/>
    <n v="0"/>
    <n v="0"/>
    <s v="C.A. 34644"/>
    <n v="12.737500000000001"/>
    <m/>
    <x v="1"/>
    <x v="2"/>
    <b v="0"/>
    <s v="30 - 39"/>
    <s v="CA"/>
    <x v="4"/>
  </r>
  <r>
    <n v="1157"/>
    <x v="0"/>
    <s v="Lyntakoff, Mr. Stanko"/>
    <s v="male"/>
    <m/>
    <n v="0"/>
    <n v="0"/>
    <n v="349235"/>
    <n v="7.8958000000000004"/>
    <m/>
    <x v="0"/>
    <x v="2"/>
    <b v="1"/>
    <s v="NA"/>
    <s v="numeric"/>
    <x v="0"/>
  </r>
  <r>
    <n v="1158"/>
    <x v="1"/>
    <s v="Chisholm, Mr. Roderick Robert Crispin"/>
    <s v="male"/>
    <m/>
    <n v="0"/>
    <n v="0"/>
    <n v="112051"/>
    <n v="0"/>
    <m/>
    <x v="0"/>
    <x v="2"/>
    <b v="1"/>
    <s v="NA"/>
    <s v="numeric"/>
    <x v="0"/>
  </r>
  <r>
    <n v="1159"/>
    <x v="0"/>
    <s v="Warren, Mr. Charles William"/>
    <s v="male"/>
    <m/>
    <n v="0"/>
    <n v="0"/>
    <s v="C.A. 49867"/>
    <n v="7.55"/>
    <m/>
    <x v="0"/>
    <x v="2"/>
    <b v="1"/>
    <s v="NA"/>
    <s v="CA"/>
    <x v="0"/>
  </r>
  <r>
    <n v="1160"/>
    <x v="0"/>
    <s v="Howard, Miss. May Elizabeth"/>
    <s v="female"/>
    <m/>
    <n v="0"/>
    <n v="0"/>
    <s v="A. 2. 39186"/>
    <n v="8.0500000000000007"/>
    <m/>
    <x v="0"/>
    <x v="2"/>
    <b v="1"/>
    <s v="NA"/>
    <s v="A"/>
    <x v="0"/>
  </r>
  <r>
    <n v="1161"/>
    <x v="0"/>
    <s v="Pokrnic, Mr. Mate"/>
    <s v="male"/>
    <n v="17"/>
    <n v="0"/>
    <n v="0"/>
    <n v="315095"/>
    <n v="8.6624999999999996"/>
    <m/>
    <x v="0"/>
    <x v="2"/>
    <b v="0"/>
    <s v="10 - 19"/>
    <s v="numeric"/>
    <x v="0"/>
  </r>
  <r>
    <n v="1162"/>
    <x v="1"/>
    <s v="McCaffry, Mr. Thomas Francis"/>
    <s v="male"/>
    <n v="46"/>
    <n v="0"/>
    <n v="0"/>
    <n v="13050"/>
    <n v="75.241699999999994"/>
    <s v="C6"/>
    <x v="1"/>
    <x v="2"/>
    <b v="0"/>
    <s v="40 - 49"/>
    <s v="numeric"/>
    <x v="1"/>
  </r>
  <r>
    <n v="1163"/>
    <x v="0"/>
    <s v="Fox, Mr. Patrick"/>
    <s v="male"/>
    <m/>
    <n v="0"/>
    <n v="0"/>
    <n v="368573"/>
    <n v="7.75"/>
    <m/>
    <x v="2"/>
    <x v="2"/>
    <b v="1"/>
    <s v="NA"/>
    <s v="numeric"/>
    <x v="0"/>
  </r>
  <r>
    <n v="1164"/>
    <x v="1"/>
    <s v="Clark, Mrs. Walter Miller (Virginia McDowell)"/>
    <s v="female"/>
    <n v="26"/>
    <n v="1"/>
    <n v="0"/>
    <n v="13508"/>
    <n v="136.7792"/>
    <s v="C89"/>
    <x v="1"/>
    <x v="2"/>
    <b v="0"/>
    <s v="20 - 29"/>
    <s v="numeric"/>
    <x v="7"/>
  </r>
  <r>
    <n v="1165"/>
    <x v="0"/>
    <s v="Lennon, Miss. Mary"/>
    <s v="female"/>
    <m/>
    <n v="1"/>
    <n v="0"/>
    <n v="370371"/>
    <n v="15.5"/>
    <m/>
    <x v="2"/>
    <x v="2"/>
    <b v="1"/>
    <s v="NA"/>
    <s v="numeric"/>
    <x v="4"/>
  </r>
  <r>
    <n v="1166"/>
    <x v="0"/>
    <s v="Saade, Mr. Jean Nassr"/>
    <s v="male"/>
    <m/>
    <n v="0"/>
    <n v="0"/>
    <n v="2676"/>
    <n v="7.2249999999999996"/>
    <m/>
    <x v="1"/>
    <x v="2"/>
    <b v="1"/>
    <s v="NA"/>
    <s v="numeric"/>
    <x v="0"/>
  </r>
  <r>
    <n v="1167"/>
    <x v="2"/>
    <s v="Bryhl, Miss. Dagmar Jenny Ingeborg "/>
    <s v="female"/>
    <n v="20"/>
    <n v="1"/>
    <n v="0"/>
    <n v="236853"/>
    <n v="26"/>
    <m/>
    <x v="0"/>
    <x v="2"/>
    <b v="0"/>
    <s v="20 - 29"/>
    <s v="numeric"/>
    <x v="3"/>
  </r>
  <r>
    <n v="1168"/>
    <x v="2"/>
    <s v="Parker, Mr. Clifford Richard"/>
    <s v="male"/>
    <n v="28"/>
    <n v="0"/>
    <n v="0"/>
    <s v="SC 14888"/>
    <n v="10.5"/>
    <m/>
    <x v="0"/>
    <x v="2"/>
    <b v="0"/>
    <s v="20 - 29"/>
    <s v="SC"/>
    <x v="4"/>
  </r>
  <r>
    <n v="1169"/>
    <x v="2"/>
    <s v="Faunthorpe, Mr. Harry"/>
    <s v="male"/>
    <n v="40"/>
    <n v="1"/>
    <n v="0"/>
    <n v="2926"/>
    <n v="26"/>
    <m/>
    <x v="0"/>
    <x v="2"/>
    <b v="0"/>
    <s v="40 - 49"/>
    <s v="numeric"/>
    <x v="3"/>
  </r>
  <r>
    <n v="1170"/>
    <x v="2"/>
    <s v="Ware, Mr. John James"/>
    <s v="male"/>
    <n v="30"/>
    <n v="1"/>
    <n v="0"/>
    <s v="CA 31352"/>
    <n v="21"/>
    <m/>
    <x v="0"/>
    <x v="2"/>
    <b v="0"/>
    <s v="30 - 39"/>
    <s v="CA"/>
    <x v="3"/>
  </r>
  <r>
    <n v="1171"/>
    <x v="2"/>
    <s v="Oxenham, Mr. Percy Thomas"/>
    <s v="male"/>
    <n v="22"/>
    <n v="0"/>
    <n v="0"/>
    <s v="W./C. 14260"/>
    <n v="10.5"/>
    <m/>
    <x v="0"/>
    <x v="2"/>
    <b v="0"/>
    <s v="20 - 29"/>
    <s v="W"/>
    <x v="4"/>
  </r>
  <r>
    <n v="1172"/>
    <x v="0"/>
    <s v="Oreskovic, Miss. Jelka"/>
    <s v="female"/>
    <n v="23"/>
    <n v="0"/>
    <n v="0"/>
    <n v="315085"/>
    <n v="8.6624999999999996"/>
    <m/>
    <x v="0"/>
    <x v="2"/>
    <b v="0"/>
    <s v="20 - 29"/>
    <s v="numeric"/>
    <x v="0"/>
  </r>
  <r>
    <n v="1173"/>
    <x v="0"/>
    <s v="Peacock, Master. Alfred Edward"/>
    <s v="male"/>
    <n v="0.75"/>
    <n v="1"/>
    <n v="1"/>
    <s v="SOTON/O.Q. 3101315"/>
    <n v="13.775"/>
    <m/>
    <x v="0"/>
    <x v="2"/>
    <b v="0"/>
    <s v="0 - 9"/>
    <s v="SOTON"/>
    <x v="4"/>
  </r>
  <r>
    <n v="1174"/>
    <x v="0"/>
    <s v="Fleming, Miss. Honora"/>
    <s v="female"/>
    <m/>
    <n v="0"/>
    <n v="0"/>
    <n v="364859"/>
    <n v="7.75"/>
    <m/>
    <x v="2"/>
    <x v="2"/>
    <b v="1"/>
    <s v="NA"/>
    <s v="numeric"/>
    <x v="0"/>
  </r>
  <r>
    <n v="1175"/>
    <x v="0"/>
    <s v="Touma, Miss. Maria Youssef"/>
    <s v="female"/>
    <n v="9"/>
    <n v="1"/>
    <n v="1"/>
    <n v="2650"/>
    <n v="15.245799999999999"/>
    <m/>
    <x v="1"/>
    <x v="2"/>
    <b v="0"/>
    <s v="0 - 9"/>
    <s v="numeric"/>
    <x v="4"/>
  </r>
  <r>
    <n v="1176"/>
    <x v="0"/>
    <s v="Rosblom, Miss. Salli Helena"/>
    <s v="female"/>
    <n v="2"/>
    <n v="1"/>
    <n v="1"/>
    <n v="370129"/>
    <n v="20.212499999999999"/>
    <m/>
    <x v="0"/>
    <x v="2"/>
    <b v="0"/>
    <s v="0 - 9"/>
    <s v="numeric"/>
    <x v="3"/>
  </r>
  <r>
    <n v="1177"/>
    <x v="0"/>
    <s v="Dennis, Mr. William"/>
    <s v="male"/>
    <n v="36"/>
    <n v="0"/>
    <n v="0"/>
    <s v="A/5 21175"/>
    <n v="7.25"/>
    <m/>
    <x v="0"/>
    <x v="2"/>
    <b v="0"/>
    <s v="30 - 39"/>
    <s v="A"/>
    <x v="0"/>
  </r>
  <r>
    <n v="1178"/>
    <x v="0"/>
    <s v="Franklin, Mr. Charles (Charles Fardon)"/>
    <s v="male"/>
    <m/>
    <n v="0"/>
    <n v="0"/>
    <s v="SOTON/O.Q. 3101314"/>
    <n v="7.25"/>
    <m/>
    <x v="0"/>
    <x v="2"/>
    <b v="1"/>
    <s v="NA"/>
    <s v="SOTON"/>
    <x v="0"/>
  </r>
  <r>
    <n v="1179"/>
    <x v="1"/>
    <s v="Snyder, Mr. John Pillsbury"/>
    <s v="male"/>
    <n v="24"/>
    <n v="1"/>
    <n v="0"/>
    <n v="21228"/>
    <n v="82.2667"/>
    <s v="B45"/>
    <x v="0"/>
    <x v="2"/>
    <b v="0"/>
    <s v="20 - 29"/>
    <s v="numeric"/>
    <x v="8"/>
  </r>
  <r>
    <n v="1180"/>
    <x v="0"/>
    <s v="Mardirosian, Mr. Sarkis"/>
    <s v="male"/>
    <m/>
    <n v="0"/>
    <n v="0"/>
    <n v="2655"/>
    <n v="7.2291999999999996"/>
    <s v="F E46"/>
    <x v="1"/>
    <x v="2"/>
    <b v="1"/>
    <s v="NA"/>
    <s v="numeric"/>
    <x v="0"/>
  </r>
  <r>
    <n v="1181"/>
    <x v="0"/>
    <s v="Ford, Mr. Arthur"/>
    <s v="male"/>
    <m/>
    <n v="0"/>
    <n v="0"/>
    <s v="A/5 1478"/>
    <n v="8.0500000000000007"/>
    <m/>
    <x v="0"/>
    <x v="2"/>
    <b v="1"/>
    <s v="NA"/>
    <s v="A"/>
    <x v="0"/>
  </r>
  <r>
    <n v="1182"/>
    <x v="1"/>
    <s v="Rheims, Mr. George Alexander Lucien"/>
    <s v="male"/>
    <m/>
    <n v="0"/>
    <n v="0"/>
    <s v="PC 17607"/>
    <n v="39.6"/>
    <m/>
    <x v="0"/>
    <x v="2"/>
    <b v="1"/>
    <s v="NA"/>
    <s v="PC"/>
    <x v="5"/>
  </r>
  <r>
    <n v="1183"/>
    <x v="0"/>
    <s v="Daly, Miss. Margaret Marcella Maggie&quot;&quot;"/>
    <s v="female"/>
    <n v="30"/>
    <n v="0"/>
    <n v="0"/>
    <n v="382650"/>
    <n v="6.95"/>
    <m/>
    <x v="2"/>
    <x v="2"/>
    <b v="0"/>
    <s v="30 - 39"/>
    <s v="numeric"/>
    <x v="0"/>
  </r>
  <r>
    <n v="1184"/>
    <x v="0"/>
    <s v="Nasr, Mr. Mustafa"/>
    <s v="male"/>
    <m/>
    <n v="0"/>
    <n v="0"/>
    <n v="2652"/>
    <n v="7.2291999999999996"/>
    <m/>
    <x v="1"/>
    <x v="2"/>
    <b v="1"/>
    <s v="NA"/>
    <s v="numeric"/>
    <x v="0"/>
  </r>
  <r>
    <n v="1185"/>
    <x v="1"/>
    <s v="Dodge, Dr. Washington"/>
    <s v="male"/>
    <n v="53"/>
    <n v="1"/>
    <n v="1"/>
    <n v="33638"/>
    <n v="81.8583"/>
    <s v="A34"/>
    <x v="0"/>
    <x v="2"/>
    <b v="0"/>
    <s v="50 - 59"/>
    <s v="numeric"/>
    <x v="8"/>
  </r>
  <r>
    <n v="1186"/>
    <x v="0"/>
    <s v="Wittevrongel, Mr. Camille"/>
    <s v="male"/>
    <n v="36"/>
    <n v="0"/>
    <n v="0"/>
    <n v="345771"/>
    <n v="9.5"/>
    <m/>
    <x v="0"/>
    <x v="2"/>
    <b v="0"/>
    <s v="30 - 39"/>
    <s v="numeric"/>
    <x v="0"/>
  </r>
  <r>
    <n v="1187"/>
    <x v="0"/>
    <s v="Angheloff, Mr. Minko"/>
    <s v="male"/>
    <n v="26"/>
    <n v="0"/>
    <n v="0"/>
    <n v="349202"/>
    <n v="7.8958000000000004"/>
    <m/>
    <x v="0"/>
    <x v="2"/>
    <b v="0"/>
    <s v="20 - 29"/>
    <s v="numeric"/>
    <x v="0"/>
  </r>
  <r>
    <n v="1188"/>
    <x v="2"/>
    <s v="Laroche, Miss. Louise"/>
    <s v="female"/>
    <n v="1"/>
    <n v="1"/>
    <n v="2"/>
    <s v="SC/Paris 2123"/>
    <n v="41.5792"/>
    <m/>
    <x v="1"/>
    <x v="2"/>
    <b v="0"/>
    <s v="0 - 9"/>
    <s v="SC"/>
    <x v="9"/>
  </r>
  <r>
    <n v="1189"/>
    <x v="0"/>
    <s v="Samaan, Mr. Hanna"/>
    <s v="male"/>
    <m/>
    <n v="2"/>
    <n v="0"/>
    <n v="2662"/>
    <n v="21.679200000000002"/>
    <m/>
    <x v="1"/>
    <x v="2"/>
    <b v="1"/>
    <s v="NA"/>
    <s v="numeric"/>
    <x v="3"/>
  </r>
  <r>
    <n v="1190"/>
    <x v="1"/>
    <s v="Loring, Mr. Joseph Holland"/>
    <s v="male"/>
    <n v="30"/>
    <n v="0"/>
    <n v="0"/>
    <n v="113801"/>
    <n v="45.5"/>
    <m/>
    <x v="0"/>
    <x v="2"/>
    <b v="0"/>
    <s v="30 - 39"/>
    <s v="numeric"/>
    <x v="9"/>
  </r>
  <r>
    <n v="1191"/>
    <x v="0"/>
    <s v="Johansson, Mr. Nils"/>
    <s v="male"/>
    <n v="29"/>
    <n v="0"/>
    <n v="0"/>
    <n v="347467"/>
    <n v="7.8541999999999996"/>
    <m/>
    <x v="0"/>
    <x v="2"/>
    <b v="0"/>
    <s v="20 - 29"/>
    <s v="numeric"/>
    <x v="0"/>
  </r>
  <r>
    <n v="1192"/>
    <x v="0"/>
    <s v="Olsson, Mr. Oscar Wilhelm"/>
    <s v="male"/>
    <n v="32"/>
    <n v="0"/>
    <n v="0"/>
    <n v="347079"/>
    <n v="7.7750000000000004"/>
    <m/>
    <x v="0"/>
    <x v="2"/>
    <b v="0"/>
    <s v="30 - 39"/>
    <s v="numeric"/>
    <x v="0"/>
  </r>
  <r>
    <n v="1193"/>
    <x v="2"/>
    <s v="Malachard, Mr. Noel"/>
    <s v="male"/>
    <m/>
    <n v="0"/>
    <n v="0"/>
    <n v="237735"/>
    <n v="15.0458"/>
    <s v="D"/>
    <x v="1"/>
    <x v="2"/>
    <b v="1"/>
    <s v="NA"/>
    <s v="numeric"/>
    <x v="4"/>
  </r>
  <r>
    <n v="1194"/>
    <x v="2"/>
    <s v="Phillips, Mr. Escott Robert"/>
    <s v="male"/>
    <n v="43"/>
    <n v="0"/>
    <n v="1"/>
    <s v="S.O./P.P. 2"/>
    <n v="21"/>
    <m/>
    <x v="0"/>
    <x v="2"/>
    <b v="0"/>
    <s v="40 - 49"/>
    <s v="SO"/>
    <x v="3"/>
  </r>
  <r>
    <n v="1195"/>
    <x v="0"/>
    <s v="Pokrnic, Mr. Tome"/>
    <s v="male"/>
    <n v="24"/>
    <n v="0"/>
    <n v="0"/>
    <n v="315092"/>
    <n v="8.6624999999999996"/>
    <m/>
    <x v="0"/>
    <x v="2"/>
    <b v="0"/>
    <s v="20 - 29"/>
    <s v="numeric"/>
    <x v="0"/>
  </r>
  <r>
    <n v="1196"/>
    <x v="0"/>
    <s v="McCarthy, Miss. Catherine Katie&quot;&quot;"/>
    <s v="female"/>
    <m/>
    <n v="0"/>
    <n v="0"/>
    <n v="383123"/>
    <n v="7.75"/>
    <m/>
    <x v="2"/>
    <x v="2"/>
    <b v="1"/>
    <s v="NA"/>
    <s v="numeric"/>
    <x v="0"/>
  </r>
  <r>
    <n v="1197"/>
    <x v="1"/>
    <s v="Crosby, Mrs. Edward Gifford (Catherine Elizabeth Halstead)"/>
    <s v="female"/>
    <n v="64"/>
    <n v="1"/>
    <n v="1"/>
    <n v="112901"/>
    <n v="26.55"/>
    <s v="B26"/>
    <x v="0"/>
    <x v="2"/>
    <b v="0"/>
    <s v="60 - 69"/>
    <s v="numeric"/>
    <x v="3"/>
  </r>
  <r>
    <n v="1198"/>
    <x v="1"/>
    <s v="Allison, Mr. Hudson Joshua Creighton"/>
    <s v="male"/>
    <n v="30"/>
    <n v="1"/>
    <n v="2"/>
    <n v="113781"/>
    <n v="151.55000000000001"/>
    <s v="C22 C26"/>
    <x v="0"/>
    <x v="2"/>
    <b v="0"/>
    <s v="30 - 39"/>
    <s v="numeric"/>
    <x v="14"/>
  </r>
  <r>
    <n v="1199"/>
    <x v="0"/>
    <s v="Aks, Master. Philip Frank"/>
    <s v="male"/>
    <n v="0.83"/>
    <n v="0"/>
    <n v="1"/>
    <n v="392091"/>
    <n v="9.35"/>
    <m/>
    <x v="0"/>
    <x v="2"/>
    <b v="0"/>
    <s v="0 - 9"/>
    <s v="numeric"/>
    <x v="0"/>
  </r>
  <r>
    <n v="1200"/>
    <x v="1"/>
    <s v="Hays, Mr. Charles Melville"/>
    <s v="male"/>
    <n v="55"/>
    <n v="1"/>
    <n v="1"/>
    <n v="12749"/>
    <n v="93.5"/>
    <s v="B69"/>
    <x v="0"/>
    <x v="2"/>
    <b v="0"/>
    <s v="50 - 59"/>
    <s v="numeric"/>
    <x v="13"/>
  </r>
  <r>
    <n v="1201"/>
    <x v="0"/>
    <s v="Hansen, Mrs. Claus Peter (Jennie L Howard)"/>
    <s v="female"/>
    <n v="45"/>
    <n v="1"/>
    <n v="0"/>
    <n v="350026"/>
    <n v="14.1083"/>
    <m/>
    <x v="0"/>
    <x v="2"/>
    <b v="0"/>
    <s v="40 - 49"/>
    <s v="numeric"/>
    <x v="4"/>
  </r>
  <r>
    <n v="1202"/>
    <x v="0"/>
    <s v="Cacic, Mr. Jego Grga"/>
    <s v="male"/>
    <n v="18"/>
    <n v="0"/>
    <n v="0"/>
    <n v="315091"/>
    <n v="8.6624999999999996"/>
    <m/>
    <x v="0"/>
    <x v="2"/>
    <b v="0"/>
    <s v="10 - 19"/>
    <s v="numeric"/>
    <x v="0"/>
  </r>
  <r>
    <n v="1203"/>
    <x v="0"/>
    <s v="Vartanian, Mr. David"/>
    <s v="male"/>
    <n v="22"/>
    <n v="0"/>
    <n v="0"/>
    <n v="2658"/>
    <n v="7.2249999999999996"/>
    <m/>
    <x v="1"/>
    <x v="2"/>
    <b v="0"/>
    <s v="20 - 29"/>
    <s v="numeric"/>
    <x v="0"/>
  </r>
  <r>
    <n v="1204"/>
    <x v="0"/>
    <s v="Sadowitz, Mr. Harry"/>
    <s v="male"/>
    <m/>
    <n v="0"/>
    <n v="0"/>
    <s v="LP 1588"/>
    <n v="7.5750000000000002"/>
    <m/>
    <x v="0"/>
    <x v="2"/>
    <b v="1"/>
    <s v="NA"/>
    <s v="Others"/>
    <x v="0"/>
  </r>
  <r>
    <n v="1205"/>
    <x v="0"/>
    <s v="Carr, Miss. Jeannie"/>
    <s v="female"/>
    <n v="37"/>
    <n v="0"/>
    <n v="0"/>
    <n v="368364"/>
    <n v="7.75"/>
    <m/>
    <x v="2"/>
    <x v="2"/>
    <b v="0"/>
    <s v="30 - 39"/>
    <s v="numeric"/>
    <x v="0"/>
  </r>
  <r>
    <n v="1206"/>
    <x v="1"/>
    <s v="White, Mrs. John Stuart (Ella Holmes)"/>
    <s v="female"/>
    <n v="55"/>
    <n v="0"/>
    <n v="0"/>
    <s v="PC 17760"/>
    <n v="135.63329999999999"/>
    <s v="C32"/>
    <x v="1"/>
    <x v="2"/>
    <b v="0"/>
    <s v="50 - 59"/>
    <s v="PC"/>
    <x v="7"/>
  </r>
  <r>
    <n v="1207"/>
    <x v="0"/>
    <s v="Hagardon, Miss. Kate"/>
    <s v="female"/>
    <n v="17"/>
    <n v="0"/>
    <n v="0"/>
    <s v="AQ/3. 30631"/>
    <n v="7.7332999999999998"/>
    <m/>
    <x v="2"/>
    <x v="2"/>
    <b v="0"/>
    <s v="10 - 19"/>
    <s v="Others"/>
    <x v="0"/>
  </r>
  <r>
    <n v="1208"/>
    <x v="1"/>
    <s v="Spencer, Mr. William Augustus"/>
    <s v="male"/>
    <n v="57"/>
    <n v="1"/>
    <n v="0"/>
    <s v="PC 17569"/>
    <n v="146.52080000000001"/>
    <s v="B78"/>
    <x v="1"/>
    <x v="2"/>
    <b v="0"/>
    <s v="50 - 59"/>
    <s v="PC"/>
    <x v="7"/>
  </r>
  <r>
    <n v="1209"/>
    <x v="2"/>
    <s v="Rogers, Mr. Reginald Harry"/>
    <s v="male"/>
    <n v="19"/>
    <n v="0"/>
    <n v="0"/>
    <n v="28004"/>
    <n v="10.5"/>
    <m/>
    <x v="0"/>
    <x v="2"/>
    <b v="0"/>
    <s v="10 - 19"/>
    <s v="numeric"/>
    <x v="4"/>
  </r>
  <r>
    <n v="1210"/>
    <x v="0"/>
    <s v="Jonsson, Mr. Nils Hilding"/>
    <s v="male"/>
    <n v="27"/>
    <n v="0"/>
    <n v="0"/>
    <n v="350408"/>
    <n v="7.8541999999999996"/>
    <m/>
    <x v="0"/>
    <x v="2"/>
    <b v="0"/>
    <s v="20 - 29"/>
    <s v="numeric"/>
    <x v="0"/>
  </r>
  <r>
    <n v="1211"/>
    <x v="2"/>
    <s v="Jefferys, Mr. Ernest Wilfred"/>
    <s v="male"/>
    <n v="22"/>
    <n v="2"/>
    <n v="0"/>
    <s v="C.A. 31029"/>
    <n v="31.5"/>
    <m/>
    <x v="0"/>
    <x v="2"/>
    <b v="0"/>
    <s v="20 - 29"/>
    <s v="CA"/>
    <x v="5"/>
  </r>
  <r>
    <n v="1212"/>
    <x v="0"/>
    <s v="Andersson, Mr. Johan Samuel"/>
    <s v="male"/>
    <n v="26"/>
    <n v="0"/>
    <n v="0"/>
    <n v="347075"/>
    <n v="7.7750000000000004"/>
    <m/>
    <x v="0"/>
    <x v="2"/>
    <b v="0"/>
    <s v="20 - 29"/>
    <s v="numeric"/>
    <x v="0"/>
  </r>
  <r>
    <n v="1213"/>
    <x v="0"/>
    <s v="Krekorian, Mr. Neshan"/>
    <s v="male"/>
    <n v="25"/>
    <n v="0"/>
    <n v="0"/>
    <n v="2654"/>
    <n v="7.2291999999999996"/>
    <s v="F E57"/>
    <x v="1"/>
    <x v="2"/>
    <b v="0"/>
    <s v="20 - 29"/>
    <s v="numeric"/>
    <x v="0"/>
  </r>
  <r>
    <n v="1214"/>
    <x v="2"/>
    <s v="Nesson, Mr. Israel"/>
    <s v="male"/>
    <n v="26"/>
    <n v="0"/>
    <n v="0"/>
    <n v="244368"/>
    <n v="13"/>
    <s v="F2"/>
    <x v="0"/>
    <x v="2"/>
    <b v="0"/>
    <s v="20 - 29"/>
    <s v="numeric"/>
    <x v="4"/>
  </r>
  <r>
    <n v="1215"/>
    <x v="1"/>
    <s v="Rowe, Mr. Alfred G"/>
    <s v="male"/>
    <n v="33"/>
    <n v="0"/>
    <n v="0"/>
    <n v="113790"/>
    <n v="26.55"/>
    <m/>
    <x v="0"/>
    <x v="2"/>
    <b v="0"/>
    <s v="30 - 39"/>
    <s v="numeric"/>
    <x v="3"/>
  </r>
  <r>
    <n v="1216"/>
    <x v="1"/>
    <s v="Kreuchen, Miss. Emilie"/>
    <s v="female"/>
    <n v="39"/>
    <n v="0"/>
    <n v="0"/>
    <n v="24160"/>
    <n v="211.33750000000001"/>
    <m/>
    <x v="0"/>
    <x v="2"/>
    <b v="0"/>
    <s v="30 - 39"/>
    <s v="numeric"/>
    <x v="16"/>
  </r>
  <r>
    <n v="1217"/>
    <x v="0"/>
    <s v="Assam, Mr. Ali"/>
    <s v="male"/>
    <n v="23"/>
    <n v="0"/>
    <n v="0"/>
    <s v="SOTON/O.Q. 3101309"/>
    <n v="7.05"/>
    <m/>
    <x v="0"/>
    <x v="2"/>
    <b v="0"/>
    <s v="20 - 29"/>
    <s v="SOTON"/>
    <x v="0"/>
  </r>
  <r>
    <n v="1218"/>
    <x v="2"/>
    <s v="Becker, Miss. Ruth Elizabeth"/>
    <s v="female"/>
    <n v="12"/>
    <n v="2"/>
    <n v="1"/>
    <n v="230136"/>
    <n v="39"/>
    <s v="F4"/>
    <x v="0"/>
    <x v="2"/>
    <b v="0"/>
    <s v="10 - 19"/>
    <s v="numeric"/>
    <x v="5"/>
  </r>
  <r>
    <n v="1219"/>
    <x v="1"/>
    <s v="Rosenshine, Mr. George (Mr George Thorne&quot;)&quot;"/>
    <s v="male"/>
    <n v="46"/>
    <n v="0"/>
    <n v="0"/>
    <s v="PC 17585"/>
    <n v="79.2"/>
    <m/>
    <x v="1"/>
    <x v="2"/>
    <b v="0"/>
    <s v="40 - 49"/>
    <s v="PC"/>
    <x v="1"/>
  </r>
  <r>
    <n v="1220"/>
    <x v="2"/>
    <s v="Clarke, Mr. Charles Valentine"/>
    <s v="male"/>
    <n v="29"/>
    <n v="1"/>
    <n v="0"/>
    <n v="2003"/>
    <n v="26"/>
    <m/>
    <x v="0"/>
    <x v="2"/>
    <b v="0"/>
    <s v="20 - 29"/>
    <s v="numeric"/>
    <x v="3"/>
  </r>
  <r>
    <n v="1221"/>
    <x v="2"/>
    <s v="Enander, Mr. Ingvar"/>
    <s v="male"/>
    <n v="21"/>
    <n v="0"/>
    <n v="0"/>
    <n v="236854"/>
    <n v="13"/>
    <m/>
    <x v="0"/>
    <x v="2"/>
    <b v="0"/>
    <s v="20 - 29"/>
    <s v="numeric"/>
    <x v="4"/>
  </r>
  <r>
    <n v="1222"/>
    <x v="2"/>
    <s v="Davies, Mrs. John Morgan (Elizabeth Agnes Mary White) "/>
    <s v="female"/>
    <n v="48"/>
    <n v="0"/>
    <n v="2"/>
    <s v="C.A. 33112"/>
    <n v="36.75"/>
    <m/>
    <x v="0"/>
    <x v="2"/>
    <b v="0"/>
    <s v="40 - 49"/>
    <s v="CA"/>
    <x v="5"/>
  </r>
  <r>
    <n v="1223"/>
    <x v="1"/>
    <s v="Dulles, Mr. William Crothers"/>
    <s v="male"/>
    <n v="39"/>
    <n v="0"/>
    <n v="0"/>
    <s v="PC 17580"/>
    <n v="29.7"/>
    <s v="A18"/>
    <x v="1"/>
    <x v="2"/>
    <b v="0"/>
    <s v="30 - 39"/>
    <s v="PC"/>
    <x v="3"/>
  </r>
  <r>
    <n v="1224"/>
    <x v="0"/>
    <s v="Thomas, Mr. Tannous"/>
    <s v="male"/>
    <m/>
    <n v="0"/>
    <n v="0"/>
    <n v="2684"/>
    <n v="7.2249999999999996"/>
    <m/>
    <x v="1"/>
    <x v="2"/>
    <b v="1"/>
    <s v="NA"/>
    <s v="numeric"/>
    <x v="0"/>
  </r>
  <r>
    <n v="1225"/>
    <x v="0"/>
    <s v="Nakid, Mrs. Said (Waika Mary&quot; Mowad)&quot;"/>
    <s v="female"/>
    <n v="19"/>
    <n v="1"/>
    <n v="1"/>
    <n v="2653"/>
    <n v="15.7417"/>
    <m/>
    <x v="1"/>
    <x v="2"/>
    <b v="0"/>
    <s v="10 - 19"/>
    <s v="numeric"/>
    <x v="4"/>
  </r>
  <r>
    <n v="1226"/>
    <x v="0"/>
    <s v="Cor, Mr. Ivan"/>
    <s v="male"/>
    <n v="27"/>
    <n v="0"/>
    <n v="0"/>
    <n v="349229"/>
    <n v="7.8958000000000004"/>
    <m/>
    <x v="0"/>
    <x v="2"/>
    <b v="0"/>
    <s v="20 - 29"/>
    <s v="numeric"/>
    <x v="0"/>
  </r>
  <r>
    <n v="1227"/>
    <x v="1"/>
    <s v="Maguire, Mr. John Edward"/>
    <s v="male"/>
    <n v="30"/>
    <n v="0"/>
    <n v="0"/>
    <n v="110469"/>
    <n v="26"/>
    <s v="C106"/>
    <x v="0"/>
    <x v="2"/>
    <b v="0"/>
    <s v="30 - 39"/>
    <s v="numeric"/>
    <x v="3"/>
  </r>
  <r>
    <n v="1228"/>
    <x v="2"/>
    <s v="de Brito, Mr. Jose Joaquim"/>
    <s v="male"/>
    <n v="32"/>
    <n v="0"/>
    <n v="0"/>
    <n v="244360"/>
    <n v="13"/>
    <m/>
    <x v="0"/>
    <x v="2"/>
    <b v="0"/>
    <s v="30 - 39"/>
    <s v="numeric"/>
    <x v="4"/>
  </r>
  <r>
    <n v="1229"/>
    <x v="0"/>
    <s v="Elias, Mr. Joseph"/>
    <s v="male"/>
    <n v="39"/>
    <n v="0"/>
    <n v="2"/>
    <n v="2675"/>
    <n v="7.2291999999999996"/>
    <m/>
    <x v="1"/>
    <x v="2"/>
    <b v="0"/>
    <s v="30 - 39"/>
    <s v="numeric"/>
    <x v="0"/>
  </r>
  <r>
    <n v="1230"/>
    <x v="2"/>
    <s v="Denbury, Mr. Herbert"/>
    <s v="male"/>
    <n v="25"/>
    <n v="0"/>
    <n v="0"/>
    <s v="C.A. 31029"/>
    <n v="31.5"/>
    <m/>
    <x v="0"/>
    <x v="2"/>
    <b v="0"/>
    <s v="20 - 29"/>
    <s v="CA"/>
    <x v="5"/>
  </r>
  <r>
    <n v="1231"/>
    <x v="0"/>
    <s v="Betros, Master. Seman"/>
    <s v="male"/>
    <m/>
    <n v="0"/>
    <n v="0"/>
    <n v="2622"/>
    <n v="7.2291999999999996"/>
    <m/>
    <x v="1"/>
    <x v="2"/>
    <b v="1"/>
    <s v="NA"/>
    <s v="numeric"/>
    <x v="0"/>
  </r>
  <r>
    <n v="1232"/>
    <x v="2"/>
    <s v="Fillbrook, Mr. Joseph Charles"/>
    <s v="male"/>
    <n v="18"/>
    <n v="0"/>
    <n v="0"/>
    <s v="C.A. 15185"/>
    <n v="10.5"/>
    <m/>
    <x v="0"/>
    <x v="2"/>
    <b v="0"/>
    <s v="10 - 19"/>
    <s v="CA"/>
    <x v="4"/>
  </r>
  <r>
    <n v="1233"/>
    <x v="0"/>
    <s v="Lundstrom, Mr. Thure Edvin"/>
    <s v="male"/>
    <n v="32"/>
    <n v="0"/>
    <n v="0"/>
    <n v="350403"/>
    <n v="7.5792000000000002"/>
    <m/>
    <x v="0"/>
    <x v="2"/>
    <b v="0"/>
    <s v="30 - 39"/>
    <s v="numeric"/>
    <x v="0"/>
  </r>
  <r>
    <n v="1234"/>
    <x v="0"/>
    <s v="Sage, Mr. John George"/>
    <s v="male"/>
    <m/>
    <n v="1"/>
    <n v="9"/>
    <s v="CA. 2343"/>
    <n v="69.55"/>
    <m/>
    <x v="0"/>
    <x v="2"/>
    <b v="1"/>
    <s v="NA"/>
    <s v="CA"/>
    <x v="10"/>
  </r>
  <r>
    <n v="1235"/>
    <x v="1"/>
    <s v="Cardeza, Mrs. James Warburton Martinez (Charlotte Wardle Drake)"/>
    <s v="female"/>
    <n v="58"/>
    <n v="0"/>
    <n v="1"/>
    <s v="PC 17755"/>
    <n v="512.32920000000001"/>
    <s v="B51 B53 B55"/>
    <x v="1"/>
    <x v="2"/>
    <b v="0"/>
    <s v="50 - 59"/>
    <s v="PC"/>
    <x v="6"/>
  </r>
  <r>
    <n v="1236"/>
    <x v="0"/>
    <s v="van Billiard, Master. James William"/>
    <s v="male"/>
    <m/>
    <n v="1"/>
    <n v="1"/>
    <s v="A/5. 851"/>
    <n v="14.5"/>
    <m/>
    <x v="0"/>
    <x v="2"/>
    <b v="1"/>
    <s v="NA"/>
    <s v="A"/>
    <x v="4"/>
  </r>
  <r>
    <n v="1237"/>
    <x v="0"/>
    <s v="Abelseth, Miss. Karen Marie"/>
    <s v="female"/>
    <n v="16"/>
    <n v="0"/>
    <n v="0"/>
    <n v="348125"/>
    <n v="7.65"/>
    <m/>
    <x v="0"/>
    <x v="2"/>
    <b v="0"/>
    <s v="10 - 19"/>
    <s v="numeric"/>
    <x v="0"/>
  </r>
  <r>
    <n v="1238"/>
    <x v="2"/>
    <s v="Botsford, Mr. William Hull"/>
    <s v="male"/>
    <n v="26"/>
    <n v="0"/>
    <n v="0"/>
    <n v="237670"/>
    <n v="13"/>
    <m/>
    <x v="0"/>
    <x v="2"/>
    <b v="0"/>
    <s v="20 - 29"/>
    <s v="numeric"/>
    <x v="4"/>
  </r>
  <r>
    <n v="1239"/>
    <x v="0"/>
    <s v="Whabee, Mrs. George Joseph (Shawneene Abi-Saab)"/>
    <s v="female"/>
    <n v="38"/>
    <n v="0"/>
    <n v="0"/>
    <n v="2688"/>
    <n v="7.2291999999999996"/>
    <m/>
    <x v="1"/>
    <x v="2"/>
    <b v="0"/>
    <s v="30 - 39"/>
    <s v="numeric"/>
    <x v="0"/>
  </r>
  <r>
    <n v="1240"/>
    <x v="2"/>
    <s v="Giles, Mr. Ralph"/>
    <s v="male"/>
    <n v="24"/>
    <n v="0"/>
    <n v="0"/>
    <n v="248726"/>
    <n v="13.5"/>
    <m/>
    <x v="0"/>
    <x v="2"/>
    <b v="0"/>
    <s v="20 - 29"/>
    <s v="numeric"/>
    <x v="4"/>
  </r>
  <r>
    <n v="1241"/>
    <x v="2"/>
    <s v="Walcroft, Miss. Nellie"/>
    <s v="female"/>
    <n v="31"/>
    <n v="0"/>
    <n v="0"/>
    <s v="F.C.C. 13528"/>
    <n v="21"/>
    <m/>
    <x v="0"/>
    <x v="2"/>
    <b v="0"/>
    <s v="30 - 39"/>
    <s v="FC"/>
    <x v="3"/>
  </r>
  <r>
    <n v="1242"/>
    <x v="1"/>
    <s v="Greenfield, Mrs. Leo David (Blanche Strouse)"/>
    <s v="female"/>
    <n v="45"/>
    <n v="0"/>
    <n v="1"/>
    <s v="PC 17759"/>
    <n v="63.3583"/>
    <s v="D10 D12"/>
    <x v="1"/>
    <x v="2"/>
    <b v="0"/>
    <s v="40 - 49"/>
    <s v="PC"/>
    <x v="10"/>
  </r>
  <r>
    <n v="1243"/>
    <x v="2"/>
    <s v="Stokes, Mr. Philip Joseph"/>
    <s v="male"/>
    <n v="25"/>
    <n v="0"/>
    <n v="0"/>
    <s v="F.C.C. 13540"/>
    <n v="10.5"/>
    <m/>
    <x v="0"/>
    <x v="2"/>
    <b v="0"/>
    <s v="20 - 29"/>
    <s v="FC"/>
    <x v="4"/>
  </r>
  <r>
    <n v="1244"/>
    <x v="2"/>
    <s v="Dibden, Mr. William"/>
    <s v="male"/>
    <n v="18"/>
    <n v="0"/>
    <n v="0"/>
    <s v="S.O.C. 14879"/>
    <n v="73.5"/>
    <m/>
    <x v="0"/>
    <x v="2"/>
    <b v="0"/>
    <s v="10 - 19"/>
    <s v="SO"/>
    <x v="1"/>
  </r>
  <r>
    <n v="1245"/>
    <x v="2"/>
    <s v="Herman, Mr. Samuel"/>
    <s v="male"/>
    <n v="49"/>
    <n v="1"/>
    <n v="2"/>
    <n v="220845"/>
    <n v="65"/>
    <m/>
    <x v="0"/>
    <x v="2"/>
    <b v="0"/>
    <s v="40 - 49"/>
    <s v="numeric"/>
    <x v="10"/>
  </r>
  <r>
    <n v="1246"/>
    <x v="0"/>
    <s v="Dean, Miss. Elizabeth Gladys Millvina&quot;&quot;"/>
    <s v="female"/>
    <n v="0.17"/>
    <n v="1"/>
    <n v="2"/>
    <s v="C.A. 2315"/>
    <n v="20.574999999999999"/>
    <m/>
    <x v="0"/>
    <x v="2"/>
    <b v="0"/>
    <s v="0 - 9"/>
    <s v="CA"/>
    <x v="3"/>
  </r>
  <r>
    <n v="1247"/>
    <x v="1"/>
    <s v="Julian, Mr. Henry Forbes"/>
    <s v="male"/>
    <n v="50"/>
    <n v="0"/>
    <n v="0"/>
    <n v="113044"/>
    <n v="26"/>
    <s v="E60"/>
    <x v="0"/>
    <x v="2"/>
    <b v="0"/>
    <s v="50 - 59"/>
    <s v="numeric"/>
    <x v="3"/>
  </r>
  <r>
    <n v="1248"/>
    <x v="1"/>
    <s v="Brown, Mrs. John Murray (Caroline Lane Lamson)"/>
    <s v="female"/>
    <n v="59"/>
    <n v="2"/>
    <n v="0"/>
    <n v="11769"/>
    <n v="51.479199999999999"/>
    <s v="C101"/>
    <x v="0"/>
    <x v="2"/>
    <b v="0"/>
    <s v="50 - 59"/>
    <s v="numeric"/>
    <x v="2"/>
  </r>
  <r>
    <n v="1249"/>
    <x v="0"/>
    <s v="Lockyer, Mr. Edward"/>
    <s v="male"/>
    <m/>
    <n v="0"/>
    <n v="0"/>
    <n v="1222"/>
    <n v="7.8792"/>
    <m/>
    <x v="0"/>
    <x v="2"/>
    <b v="1"/>
    <s v="NA"/>
    <s v="numeric"/>
    <x v="0"/>
  </r>
  <r>
    <n v="1250"/>
    <x v="0"/>
    <s v="O'Keefe, Mr. Patrick"/>
    <s v="male"/>
    <m/>
    <n v="0"/>
    <n v="0"/>
    <n v="368402"/>
    <n v="7.75"/>
    <m/>
    <x v="2"/>
    <x v="2"/>
    <b v="1"/>
    <s v="NA"/>
    <s v="numeric"/>
    <x v="0"/>
  </r>
  <r>
    <n v="1251"/>
    <x v="0"/>
    <s v="Lindell, Mrs. Edvard Bengtsson (Elin Gerda Persson)"/>
    <s v="female"/>
    <n v="30"/>
    <n v="1"/>
    <n v="0"/>
    <n v="349910"/>
    <n v="15.55"/>
    <m/>
    <x v="0"/>
    <x v="2"/>
    <b v="0"/>
    <s v="30 - 39"/>
    <s v="numeric"/>
    <x v="4"/>
  </r>
  <r>
    <n v="1252"/>
    <x v="0"/>
    <s v="Sage, Master. William Henry"/>
    <s v="male"/>
    <n v="14.5"/>
    <n v="8"/>
    <n v="2"/>
    <s v="CA. 2343"/>
    <n v="69.55"/>
    <m/>
    <x v="0"/>
    <x v="2"/>
    <b v="0"/>
    <s v="10 - 19"/>
    <s v="CA"/>
    <x v="10"/>
  </r>
  <r>
    <n v="1253"/>
    <x v="2"/>
    <s v="Mallet, Mrs. Albert (Antoinette Magnin)"/>
    <s v="female"/>
    <n v="24"/>
    <n v="1"/>
    <n v="1"/>
    <s v="S.C./PARIS 2079"/>
    <n v="37.004199999999997"/>
    <m/>
    <x v="1"/>
    <x v="2"/>
    <b v="0"/>
    <s v="20 - 29"/>
    <s v="SC"/>
    <x v="5"/>
  </r>
  <r>
    <n v="1254"/>
    <x v="2"/>
    <s v="Ware, Mrs. John James (Florence Louise Long)"/>
    <s v="female"/>
    <n v="31"/>
    <n v="0"/>
    <n v="0"/>
    <s v="CA 31352"/>
    <n v="21"/>
    <m/>
    <x v="0"/>
    <x v="2"/>
    <b v="0"/>
    <s v="30 - 39"/>
    <s v="CA"/>
    <x v="3"/>
  </r>
  <r>
    <n v="1255"/>
    <x v="0"/>
    <s v="Strilic, Mr. Ivan"/>
    <s v="male"/>
    <n v="27"/>
    <n v="0"/>
    <n v="0"/>
    <n v="315083"/>
    <n v="8.6624999999999996"/>
    <m/>
    <x v="0"/>
    <x v="2"/>
    <b v="0"/>
    <s v="20 - 29"/>
    <s v="numeric"/>
    <x v="0"/>
  </r>
  <r>
    <n v="1256"/>
    <x v="1"/>
    <s v="Harder, Mrs. George Achilles (Dorothy Annan)"/>
    <s v="female"/>
    <n v="25"/>
    <n v="1"/>
    <n v="0"/>
    <n v="11765"/>
    <n v="55.441699999999997"/>
    <s v="E50"/>
    <x v="1"/>
    <x v="2"/>
    <b v="0"/>
    <s v="20 - 29"/>
    <s v="numeric"/>
    <x v="2"/>
  </r>
  <r>
    <n v="1257"/>
    <x v="0"/>
    <s v="Sage, Mrs. John (Annie Bullen)"/>
    <s v="female"/>
    <m/>
    <n v="1"/>
    <n v="9"/>
    <s v="CA. 2343"/>
    <n v="69.55"/>
    <m/>
    <x v="0"/>
    <x v="2"/>
    <b v="1"/>
    <s v="NA"/>
    <s v="CA"/>
    <x v="10"/>
  </r>
  <r>
    <n v="1258"/>
    <x v="0"/>
    <s v="Caram, Mr. Joseph"/>
    <s v="male"/>
    <m/>
    <n v="1"/>
    <n v="0"/>
    <n v="2689"/>
    <n v="14.458299999999999"/>
    <m/>
    <x v="1"/>
    <x v="2"/>
    <b v="1"/>
    <s v="NA"/>
    <s v="numeric"/>
    <x v="4"/>
  </r>
  <r>
    <n v="1259"/>
    <x v="0"/>
    <s v="Riihivouri, Miss. Susanna Juhantytar Sanni&quot;&quot;"/>
    <s v="female"/>
    <n v="22"/>
    <n v="0"/>
    <n v="0"/>
    <n v="3101295"/>
    <n v="39.6875"/>
    <m/>
    <x v="0"/>
    <x v="2"/>
    <b v="0"/>
    <s v="20 - 29"/>
    <s v="numeric"/>
    <x v="5"/>
  </r>
  <r>
    <n v="1260"/>
    <x v="1"/>
    <s v="Gibson, Mrs. Leonard (Pauline C Boeson)"/>
    <s v="female"/>
    <n v="45"/>
    <n v="0"/>
    <n v="1"/>
    <n v="112378"/>
    <n v="59.4"/>
    <m/>
    <x v="1"/>
    <x v="2"/>
    <b v="0"/>
    <s v="40 - 49"/>
    <s v="numeric"/>
    <x v="2"/>
  </r>
  <r>
    <n v="1261"/>
    <x v="2"/>
    <s v="Pallas y Castello, Mr. Emilio"/>
    <s v="male"/>
    <n v="29"/>
    <n v="0"/>
    <n v="0"/>
    <s v="SC/PARIS 2147"/>
    <n v="13.8583"/>
    <m/>
    <x v="1"/>
    <x v="2"/>
    <b v="0"/>
    <s v="20 - 29"/>
    <s v="SC"/>
    <x v="4"/>
  </r>
  <r>
    <n v="1262"/>
    <x v="2"/>
    <s v="Giles, Mr. Edgar"/>
    <s v="male"/>
    <n v="21"/>
    <n v="1"/>
    <n v="0"/>
    <n v="28133"/>
    <n v="11.5"/>
    <m/>
    <x v="0"/>
    <x v="2"/>
    <b v="0"/>
    <s v="20 - 29"/>
    <s v="numeric"/>
    <x v="4"/>
  </r>
  <r>
    <n v="1263"/>
    <x v="1"/>
    <s v="Wilson, Miss. Helen Alice"/>
    <s v="female"/>
    <n v="31"/>
    <n v="0"/>
    <n v="0"/>
    <n v="16966"/>
    <n v="134.5"/>
    <s v="E39 E41"/>
    <x v="1"/>
    <x v="2"/>
    <b v="0"/>
    <s v="30 - 39"/>
    <s v="numeric"/>
    <x v="7"/>
  </r>
  <r>
    <n v="1264"/>
    <x v="1"/>
    <s v="Ismay, Mr. Joseph Bruce"/>
    <s v="male"/>
    <n v="49"/>
    <n v="0"/>
    <n v="0"/>
    <n v="112058"/>
    <n v="0"/>
    <s v="B52 B54 B56"/>
    <x v="0"/>
    <x v="2"/>
    <b v="0"/>
    <s v="40 - 49"/>
    <s v="numeric"/>
    <x v="0"/>
  </r>
  <r>
    <n v="1265"/>
    <x v="2"/>
    <s v="Harbeck, Mr. William H"/>
    <s v="male"/>
    <n v="44"/>
    <n v="0"/>
    <n v="0"/>
    <n v="248746"/>
    <n v="13"/>
    <m/>
    <x v="0"/>
    <x v="2"/>
    <b v="0"/>
    <s v="40 - 49"/>
    <s v="numeric"/>
    <x v="4"/>
  </r>
  <r>
    <n v="1266"/>
    <x v="1"/>
    <s v="Dodge, Mrs. Washington (Ruth Vidaver)"/>
    <s v="female"/>
    <n v="54"/>
    <n v="1"/>
    <n v="1"/>
    <n v="33638"/>
    <n v="81.8583"/>
    <s v="A34"/>
    <x v="0"/>
    <x v="2"/>
    <b v="0"/>
    <s v="50 - 59"/>
    <s v="numeric"/>
    <x v="8"/>
  </r>
  <r>
    <n v="1267"/>
    <x v="1"/>
    <s v="Bowen, Miss. Grace Scott"/>
    <s v="female"/>
    <n v="45"/>
    <n v="0"/>
    <n v="0"/>
    <s v="PC 17608"/>
    <n v="262.375"/>
    <m/>
    <x v="1"/>
    <x v="2"/>
    <b v="0"/>
    <s v="40 - 49"/>
    <s v="PC"/>
    <x v="6"/>
  </r>
  <r>
    <n v="1268"/>
    <x v="0"/>
    <s v="Kink, Miss. Maria"/>
    <s v="female"/>
    <n v="22"/>
    <n v="2"/>
    <n v="0"/>
    <n v="315152"/>
    <n v="8.6624999999999996"/>
    <m/>
    <x v="0"/>
    <x v="2"/>
    <b v="0"/>
    <s v="20 - 29"/>
    <s v="numeric"/>
    <x v="0"/>
  </r>
  <r>
    <n v="1269"/>
    <x v="2"/>
    <s v="Cotterill, Mr. Henry Harry&quot;&quot;"/>
    <s v="male"/>
    <n v="21"/>
    <n v="0"/>
    <n v="0"/>
    <n v="29107"/>
    <n v="11.5"/>
    <m/>
    <x v="0"/>
    <x v="2"/>
    <b v="0"/>
    <s v="20 - 29"/>
    <s v="numeric"/>
    <x v="4"/>
  </r>
  <r>
    <n v="1270"/>
    <x v="1"/>
    <s v="Hipkins, Mr. William Edward"/>
    <s v="male"/>
    <n v="55"/>
    <n v="0"/>
    <n v="0"/>
    <n v="680"/>
    <n v="50"/>
    <s v="C39"/>
    <x v="0"/>
    <x v="2"/>
    <b v="0"/>
    <s v="50 - 59"/>
    <s v="numeric"/>
    <x v="2"/>
  </r>
  <r>
    <n v="1271"/>
    <x v="0"/>
    <s v="Asplund, Master. Carl Edgar"/>
    <s v="male"/>
    <n v="5"/>
    <n v="4"/>
    <n v="2"/>
    <n v="347077"/>
    <n v="31.387499999999999"/>
    <m/>
    <x v="0"/>
    <x v="2"/>
    <b v="0"/>
    <s v="0 - 9"/>
    <s v="numeric"/>
    <x v="5"/>
  </r>
  <r>
    <n v="1272"/>
    <x v="0"/>
    <s v="O'Connor, Mr. Patrick"/>
    <s v="male"/>
    <m/>
    <n v="0"/>
    <n v="0"/>
    <n v="366713"/>
    <n v="7.75"/>
    <m/>
    <x v="2"/>
    <x v="2"/>
    <b v="1"/>
    <s v="NA"/>
    <s v="numeric"/>
    <x v="0"/>
  </r>
  <r>
    <n v="1273"/>
    <x v="0"/>
    <s v="Foley, Mr. Joseph"/>
    <s v="male"/>
    <n v="26"/>
    <n v="0"/>
    <n v="0"/>
    <n v="330910"/>
    <n v="7.8792"/>
    <m/>
    <x v="2"/>
    <x v="2"/>
    <b v="0"/>
    <s v="20 - 29"/>
    <s v="numeric"/>
    <x v="0"/>
  </r>
  <r>
    <n v="1274"/>
    <x v="0"/>
    <s v="Risien, Mrs. Samuel (Emma)"/>
    <s v="female"/>
    <m/>
    <n v="0"/>
    <n v="0"/>
    <n v="364498"/>
    <n v="14.5"/>
    <m/>
    <x v="0"/>
    <x v="2"/>
    <b v="1"/>
    <s v="NA"/>
    <s v="numeric"/>
    <x v="4"/>
  </r>
  <r>
    <n v="1275"/>
    <x v="0"/>
    <s v="McNamee, Mrs. Neal (Eileen O'Leary)"/>
    <s v="female"/>
    <n v="19"/>
    <n v="1"/>
    <n v="0"/>
    <n v="376566"/>
    <n v="16.100000000000001"/>
    <m/>
    <x v="0"/>
    <x v="2"/>
    <b v="0"/>
    <s v="10 - 19"/>
    <s v="numeric"/>
    <x v="4"/>
  </r>
  <r>
    <n v="1276"/>
    <x v="2"/>
    <s v="Wheeler, Mr. Edwin Frederick&quot;&quot;"/>
    <s v="male"/>
    <m/>
    <n v="0"/>
    <n v="0"/>
    <s v="SC/PARIS 2159"/>
    <n v="12.875"/>
    <m/>
    <x v="0"/>
    <x v="2"/>
    <b v="1"/>
    <s v="NA"/>
    <s v="SC"/>
    <x v="4"/>
  </r>
  <r>
    <n v="1277"/>
    <x v="2"/>
    <s v="Herman, Miss. Kate"/>
    <s v="female"/>
    <n v="24"/>
    <n v="1"/>
    <n v="2"/>
    <n v="220845"/>
    <n v="65"/>
    <m/>
    <x v="0"/>
    <x v="2"/>
    <b v="0"/>
    <s v="20 - 29"/>
    <s v="numeric"/>
    <x v="10"/>
  </r>
  <r>
    <n v="1278"/>
    <x v="0"/>
    <s v="Aronsson, Mr. Ernst Axel Algot"/>
    <s v="male"/>
    <n v="24"/>
    <n v="0"/>
    <n v="0"/>
    <n v="349911"/>
    <n v="7.7750000000000004"/>
    <m/>
    <x v="0"/>
    <x v="2"/>
    <b v="0"/>
    <s v="20 - 29"/>
    <s v="numeric"/>
    <x v="0"/>
  </r>
  <r>
    <n v="1279"/>
    <x v="2"/>
    <s v="Ashby, Mr. John"/>
    <s v="male"/>
    <n v="57"/>
    <n v="0"/>
    <n v="0"/>
    <n v="244346"/>
    <n v="13"/>
    <m/>
    <x v="0"/>
    <x v="2"/>
    <b v="0"/>
    <s v="50 - 59"/>
    <s v="numeric"/>
    <x v="4"/>
  </r>
  <r>
    <n v="1280"/>
    <x v="0"/>
    <s v="Canavan, Mr. Patrick"/>
    <s v="male"/>
    <n v="21"/>
    <n v="0"/>
    <n v="0"/>
    <n v="364858"/>
    <n v="7.75"/>
    <m/>
    <x v="2"/>
    <x v="2"/>
    <b v="0"/>
    <s v="20 - 29"/>
    <s v="numeric"/>
    <x v="0"/>
  </r>
  <r>
    <n v="1281"/>
    <x v="0"/>
    <s v="Palsson, Master. Paul Folke"/>
    <s v="male"/>
    <n v="6"/>
    <n v="3"/>
    <n v="1"/>
    <n v="349909"/>
    <n v="21.074999999999999"/>
    <m/>
    <x v="0"/>
    <x v="2"/>
    <b v="0"/>
    <s v="0 - 9"/>
    <s v="numeric"/>
    <x v="3"/>
  </r>
  <r>
    <n v="1282"/>
    <x v="1"/>
    <s v="Payne, Mr. Vivian Ponsonby"/>
    <s v="male"/>
    <n v="23"/>
    <n v="0"/>
    <n v="0"/>
    <n v="12749"/>
    <n v="93.5"/>
    <s v="B24"/>
    <x v="0"/>
    <x v="2"/>
    <b v="0"/>
    <s v="20 - 29"/>
    <s v="numeric"/>
    <x v="13"/>
  </r>
  <r>
    <n v="1283"/>
    <x v="1"/>
    <s v="Lines, Mrs. Ernest H (Elizabeth Lindsey James)"/>
    <s v="female"/>
    <n v="51"/>
    <n v="0"/>
    <n v="1"/>
    <s v="PC 17592"/>
    <n v="39.4"/>
    <s v="D28"/>
    <x v="0"/>
    <x v="2"/>
    <b v="0"/>
    <s v="50 - 59"/>
    <s v="PC"/>
    <x v="5"/>
  </r>
  <r>
    <n v="1284"/>
    <x v="0"/>
    <s v="Abbott, Master. Eugene Joseph"/>
    <s v="male"/>
    <n v="13"/>
    <n v="0"/>
    <n v="2"/>
    <s v="C.A. 2673"/>
    <n v="20.25"/>
    <m/>
    <x v="0"/>
    <x v="2"/>
    <b v="0"/>
    <s v="10 - 19"/>
    <s v="CA"/>
    <x v="3"/>
  </r>
  <r>
    <n v="1285"/>
    <x v="2"/>
    <s v="Gilbert, Mr. William"/>
    <s v="male"/>
    <n v="47"/>
    <n v="0"/>
    <n v="0"/>
    <s v="C.A. 30769"/>
    <n v="10.5"/>
    <m/>
    <x v="0"/>
    <x v="2"/>
    <b v="0"/>
    <s v="40 - 49"/>
    <s v="CA"/>
    <x v="4"/>
  </r>
  <r>
    <n v="1286"/>
    <x v="0"/>
    <s v="Kink-Heilmann, Mr. Anton"/>
    <s v="male"/>
    <n v="29"/>
    <n v="3"/>
    <n v="1"/>
    <n v="315153"/>
    <n v="22.024999999999999"/>
    <m/>
    <x v="0"/>
    <x v="2"/>
    <b v="0"/>
    <s v="20 - 29"/>
    <s v="numeric"/>
    <x v="3"/>
  </r>
  <r>
    <n v="1287"/>
    <x v="1"/>
    <s v="Smith, Mrs. Lucien Philip (Mary Eloise Hughes)"/>
    <s v="female"/>
    <n v="18"/>
    <n v="1"/>
    <n v="0"/>
    <n v="13695"/>
    <n v="60"/>
    <s v="C31"/>
    <x v="0"/>
    <x v="2"/>
    <b v="0"/>
    <s v="10 - 19"/>
    <s v="numeric"/>
    <x v="10"/>
  </r>
  <r>
    <n v="1288"/>
    <x v="0"/>
    <s v="Colbert, Mr. Patrick"/>
    <s v="male"/>
    <n v="24"/>
    <n v="0"/>
    <n v="0"/>
    <n v="371109"/>
    <n v="7.25"/>
    <m/>
    <x v="2"/>
    <x v="2"/>
    <b v="0"/>
    <s v="20 - 29"/>
    <s v="numeric"/>
    <x v="0"/>
  </r>
  <r>
    <n v="1289"/>
    <x v="1"/>
    <s v="Frolicher-Stehli, Mrs. Maxmillian (Margaretha Emerentia Stehli)"/>
    <s v="female"/>
    <n v="48"/>
    <n v="1"/>
    <n v="1"/>
    <n v="13567"/>
    <n v="79.2"/>
    <s v="B41"/>
    <x v="1"/>
    <x v="2"/>
    <b v="0"/>
    <s v="40 - 49"/>
    <s v="numeric"/>
    <x v="1"/>
  </r>
  <r>
    <n v="1290"/>
    <x v="0"/>
    <s v="Larsson-Rondberg, Mr. Edvard A"/>
    <s v="male"/>
    <n v="22"/>
    <n v="0"/>
    <n v="0"/>
    <n v="347065"/>
    <n v="7.7750000000000004"/>
    <m/>
    <x v="0"/>
    <x v="2"/>
    <b v="0"/>
    <s v="20 - 29"/>
    <s v="numeric"/>
    <x v="0"/>
  </r>
  <r>
    <n v="1291"/>
    <x v="0"/>
    <s v="Conlon, Mr. Thomas Henry"/>
    <s v="male"/>
    <n v="31"/>
    <n v="0"/>
    <n v="0"/>
    <n v="21332"/>
    <n v="7.7332999999999998"/>
    <m/>
    <x v="2"/>
    <x v="2"/>
    <b v="0"/>
    <s v="30 - 39"/>
    <s v="numeric"/>
    <x v="0"/>
  </r>
  <r>
    <n v="1292"/>
    <x v="1"/>
    <s v="Bonnell, Miss. Caroline"/>
    <s v="female"/>
    <n v="30"/>
    <n v="0"/>
    <n v="0"/>
    <n v="36928"/>
    <n v="164.86670000000001"/>
    <s v="C7"/>
    <x v="0"/>
    <x v="2"/>
    <b v="0"/>
    <s v="30 - 39"/>
    <s v="numeric"/>
    <x v="14"/>
  </r>
  <r>
    <n v="1293"/>
    <x v="2"/>
    <s v="Gale, Mr. Harry"/>
    <s v="male"/>
    <n v="38"/>
    <n v="1"/>
    <n v="0"/>
    <n v="28664"/>
    <n v="21"/>
    <m/>
    <x v="0"/>
    <x v="2"/>
    <b v="0"/>
    <s v="30 - 39"/>
    <s v="numeric"/>
    <x v="3"/>
  </r>
  <r>
    <n v="1294"/>
    <x v="1"/>
    <s v="Gibson, Miss. Dorothy Winifred"/>
    <s v="female"/>
    <n v="22"/>
    <n v="0"/>
    <n v="1"/>
    <n v="112378"/>
    <n v="59.4"/>
    <m/>
    <x v="1"/>
    <x v="2"/>
    <b v="0"/>
    <s v="20 - 29"/>
    <s v="numeric"/>
    <x v="2"/>
  </r>
  <r>
    <n v="1295"/>
    <x v="1"/>
    <s v="Carrau, Mr. Jose Pedro"/>
    <s v="male"/>
    <n v="17"/>
    <n v="0"/>
    <n v="0"/>
    <n v="113059"/>
    <n v="47.1"/>
    <m/>
    <x v="0"/>
    <x v="2"/>
    <b v="0"/>
    <s v="10 - 19"/>
    <s v="numeric"/>
    <x v="9"/>
  </r>
  <r>
    <n v="1296"/>
    <x v="1"/>
    <s v="Frauenthal, Mr. Isaac Gerald"/>
    <s v="male"/>
    <n v="43"/>
    <n v="1"/>
    <n v="0"/>
    <n v="17765"/>
    <n v="27.720800000000001"/>
    <s v="D40"/>
    <x v="1"/>
    <x v="2"/>
    <b v="0"/>
    <s v="40 - 49"/>
    <s v="numeric"/>
    <x v="3"/>
  </r>
  <r>
    <n v="1297"/>
    <x v="2"/>
    <s v="Nourney, Mr. Alfred (Baron von Drachstedt&quot;)&quot;"/>
    <s v="male"/>
    <n v="20"/>
    <n v="0"/>
    <n v="0"/>
    <s v="SC/PARIS 2166"/>
    <n v="13.862500000000001"/>
    <s v="D38"/>
    <x v="1"/>
    <x v="2"/>
    <b v="0"/>
    <s v="20 - 29"/>
    <s v="SC"/>
    <x v="4"/>
  </r>
  <r>
    <n v="1298"/>
    <x v="2"/>
    <s v="Ware, Mr. William Jeffery"/>
    <s v="male"/>
    <n v="23"/>
    <n v="1"/>
    <n v="0"/>
    <n v="28666"/>
    <n v="10.5"/>
    <m/>
    <x v="0"/>
    <x v="2"/>
    <b v="0"/>
    <s v="20 - 29"/>
    <s v="numeric"/>
    <x v="4"/>
  </r>
  <r>
    <n v="1299"/>
    <x v="1"/>
    <s v="Widener, Mr. George Dunton"/>
    <s v="male"/>
    <n v="50"/>
    <n v="1"/>
    <n v="1"/>
    <n v="113503"/>
    <n v="211.5"/>
    <s v="C80"/>
    <x v="1"/>
    <x v="2"/>
    <b v="0"/>
    <s v="50 - 59"/>
    <s v="numeric"/>
    <x v="16"/>
  </r>
  <r>
    <n v="1300"/>
    <x v="0"/>
    <s v="Riordan, Miss. Johanna Hannah&quot;&quot;"/>
    <s v="female"/>
    <m/>
    <n v="0"/>
    <n v="0"/>
    <n v="334915"/>
    <n v="7.7207999999999997"/>
    <m/>
    <x v="2"/>
    <x v="2"/>
    <b v="1"/>
    <s v="NA"/>
    <s v="numeric"/>
    <x v="0"/>
  </r>
  <r>
    <n v="1301"/>
    <x v="0"/>
    <s v="Peacock, Miss. Treasteall"/>
    <s v="female"/>
    <n v="3"/>
    <n v="1"/>
    <n v="1"/>
    <s v="SOTON/O.Q. 3101315"/>
    <n v="13.775"/>
    <m/>
    <x v="0"/>
    <x v="2"/>
    <b v="0"/>
    <s v="0 - 9"/>
    <s v="SOTON"/>
    <x v="4"/>
  </r>
  <r>
    <n v="1302"/>
    <x v="0"/>
    <s v="Naughton, Miss. Hannah"/>
    <s v="female"/>
    <m/>
    <n v="0"/>
    <n v="0"/>
    <n v="365237"/>
    <n v="7.75"/>
    <m/>
    <x v="2"/>
    <x v="2"/>
    <b v="1"/>
    <s v="NA"/>
    <s v="numeric"/>
    <x v="0"/>
  </r>
  <r>
    <n v="1303"/>
    <x v="1"/>
    <s v="Minahan, Mrs. William Edward (Lillian E Thorpe)"/>
    <s v="female"/>
    <n v="37"/>
    <n v="1"/>
    <n v="0"/>
    <n v="19928"/>
    <n v="90"/>
    <s v="C78"/>
    <x v="2"/>
    <x v="2"/>
    <b v="0"/>
    <s v="30 - 39"/>
    <s v="numeric"/>
    <x v="13"/>
  </r>
  <r>
    <n v="1304"/>
    <x v="0"/>
    <s v="Henriksson, Miss. Jenny Lovisa"/>
    <s v="female"/>
    <n v="28"/>
    <n v="0"/>
    <n v="0"/>
    <n v="347086"/>
    <n v="7.7750000000000004"/>
    <m/>
    <x v="0"/>
    <x v="2"/>
    <b v="0"/>
    <s v="20 - 29"/>
    <s v="numeric"/>
    <x v="0"/>
  </r>
  <r>
    <n v="1305"/>
    <x v="0"/>
    <s v="Spector, Mr. Woolf"/>
    <s v="male"/>
    <m/>
    <n v="0"/>
    <n v="0"/>
    <s v="A.5. 3236"/>
    <n v="8.0500000000000007"/>
    <m/>
    <x v="0"/>
    <x v="2"/>
    <b v="1"/>
    <s v="NA"/>
    <s v="A"/>
    <x v="0"/>
  </r>
  <r>
    <n v="1306"/>
    <x v="1"/>
    <s v="Oliva y Ocana, Dona. Fermina"/>
    <s v="female"/>
    <n v="39"/>
    <n v="0"/>
    <n v="0"/>
    <s v="PC 17758"/>
    <n v="108.9"/>
    <s v="C105"/>
    <x v="1"/>
    <x v="2"/>
    <b v="0"/>
    <s v="30 - 39"/>
    <s v="PC"/>
    <x v="15"/>
  </r>
  <r>
    <n v="1307"/>
    <x v="0"/>
    <s v="Saether, Mr. Simon Sivertsen"/>
    <s v="male"/>
    <n v="38.5"/>
    <n v="0"/>
    <n v="0"/>
    <s v="SOTON/O.Q. 3101262"/>
    <n v="7.25"/>
    <m/>
    <x v="0"/>
    <x v="2"/>
    <b v="0"/>
    <s v="30 - 39"/>
    <s v="SOTON"/>
    <x v="0"/>
  </r>
  <r>
    <n v="1308"/>
    <x v="0"/>
    <s v="Ware, Mr. Frederick"/>
    <s v="male"/>
    <m/>
    <n v="0"/>
    <n v="0"/>
    <n v="359309"/>
    <n v="8.0500000000000007"/>
    <m/>
    <x v="0"/>
    <x v="2"/>
    <b v="1"/>
    <s v="NA"/>
    <s v="numeric"/>
    <x v="0"/>
  </r>
  <r>
    <n v="1309"/>
    <x v="0"/>
    <s v="Peter, Master. Michael J"/>
    <s v="male"/>
    <m/>
    <n v="1"/>
    <n v="1"/>
    <n v="2668"/>
    <n v="22.3583"/>
    <m/>
    <x v="1"/>
    <x v="2"/>
    <b v="1"/>
    <s v="NA"/>
    <s v="numeric"/>
    <x v="3"/>
  </r>
  <r>
    <m/>
    <x v="3"/>
    <m/>
    <m/>
    <m/>
    <m/>
    <m/>
    <m/>
    <m/>
    <m/>
    <x v="3"/>
    <x v="2"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12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G79:J90" firstHeaderRow="1" firstDataRow="2" firstDataCol="2" rowPageCount="1" colPageCount="1"/>
  <pivotFields count="15">
    <pivotField dataField="1" compact="0" outline="0" showAll="0" defaultSubtota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/>
    <pivotField compact="0" outline="0" showAll="0"/>
  </pivotFields>
  <rowFields count="2">
    <field x="1"/>
    <field x="3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formats count="1">
    <format dxfId="0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樞紐分析表5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58:C67" firstHeaderRow="1" firstDataRow="2" firstDataCol="1" rowPageCount="1" colPageCount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>
      <items count="100">
        <item x="97"/>
        <item x="96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95"/>
        <item x="51"/>
        <item x="75"/>
        <item x="8"/>
        <item x="48"/>
        <item x="16"/>
        <item x="36"/>
        <item x="34"/>
        <item x="24"/>
        <item x="90"/>
        <item x="19"/>
        <item x="11"/>
        <item x="64"/>
        <item x="23"/>
        <item x="0"/>
        <item x="89"/>
        <item x="41"/>
        <item x="69"/>
        <item x="42"/>
        <item x="82"/>
        <item x="37"/>
        <item x="2"/>
        <item x="93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98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94"/>
        <item x="59"/>
        <item x="65"/>
        <item x="68"/>
        <item x="74"/>
        <item x="29"/>
        <item x="21"/>
        <item x="91"/>
        <item x="81"/>
        <item x="49"/>
        <item x="45"/>
        <item x="88"/>
        <item x="92"/>
        <item x="80"/>
        <item h="1" x="4"/>
        <item t="default"/>
      </items>
    </pivotField>
    <pivotField compact="0" outline="0" showAll="0" defaultSubtotal="0">
      <items count="8">
        <item x="1"/>
        <item x="0"/>
        <item x="4"/>
        <item x="2"/>
        <item x="3"/>
        <item x="5"/>
        <item x="6"/>
        <item x="7"/>
      </items>
    </pivotField>
    <pivotField axis="axisRow" compact="0" outline="0" showAll="0">
      <items count="10">
        <item x="0"/>
        <item x="1"/>
        <item x="2"/>
        <item x="4"/>
        <item x="5"/>
        <item x="3"/>
        <item x="6"/>
        <item x="7"/>
        <item x="8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>
      <items count="12">
        <item x="4"/>
        <item x="5"/>
        <item x="0"/>
        <item x="1"/>
        <item x="6"/>
        <item x="3"/>
        <item x="7"/>
        <item x="8"/>
        <item x="9"/>
        <item x="10"/>
        <item x="2"/>
        <item t="default"/>
      </items>
    </pivotField>
    <pivotField compact="0" outline="0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樞紐分析表9" cacheId="2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118:C137" firstHeaderRow="1" firstDataRow="2" firstDataCol="1" rowPageCount="1" colPageCount="1"/>
  <pivotFields count="16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9">
        <item x="0"/>
        <item x="4"/>
        <item x="3"/>
        <item x="5"/>
        <item x="9"/>
        <item x="2"/>
        <item x="10"/>
        <item x="1"/>
        <item x="8"/>
        <item x="13"/>
        <item x="17"/>
        <item x="18"/>
        <item x="15"/>
        <item m="1" x="23"/>
        <item m="1" x="26"/>
        <item m="1" x="20"/>
        <item m="1" x="22"/>
        <item m="1" x="25"/>
        <item m="1" x="19"/>
        <item m="1" x="28"/>
        <item m="1" x="21"/>
        <item m="1" x="27"/>
        <item m="1" x="24"/>
        <item x="12"/>
        <item x="7"/>
        <item x="14"/>
        <item x="16"/>
        <item x="11"/>
        <item x="6"/>
      </items>
    </pivotField>
  </pivotFields>
  <rowFields count="1">
    <field x="1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樞紐分析表4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43:C52" firstHeaderRow="1" firstDataRow="2" firstDataCol="1" rowPageCount="1" colPageCount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>
      <items count="100">
        <item x="97"/>
        <item x="96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95"/>
        <item x="51"/>
        <item x="75"/>
        <item x="8"/>
        <item x="48"/>
        <item x="16"/>
        <item x="36"/>
        <item x="34"/>
        <item x="24"/>
        <item x="90"/>
        <item x="19"/>
        <item x="11"/>
        <item x="64"/>
        <item x="23"/>
        <item x="0"/>
        <item x="89"/>
        <item x="41"/>
        <item x="69"/>
        <item x="42"/>
        <item x="82"/>
        <item x="37"/>
        <item x="2"/>
        <item x="93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98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94"/>
        <item x="59"/>
        <item x="65"/>
        <item x="68"/>
        <item x="74"/>
        <item x="29"/>
        <item x="21"/>
        <item x="91"/>
        <item x="81"/>
        <item x="49"/>
        <item x="45"/>
        <item x="88"/>
        <item x="92"/>
        <item x="80"/>
        <item h="1" x="4"/>
        <item t="default"/>
      </items>
    </pivotField>
    <pivotField axis="axisRow" compact="0" outline="0" showAll="0" defaultSubtotal="0">
      <items count="8">
        <item x="1"/>
        <item x="0"/>
        <item x="4"/>
        <item x="2"/>
        <item x="3"/>
        <item x="5"/>
        <item x="6"/>
        <item x="7"/>
      </items>
    </pivotField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>
      <items count="12">
        <item x="4"/>
        <item x="5"/>
        <item x="0"/>
        <item x="1"/>
        <item x="6"/>
        <item x="3"/>
        <item x="7"/>
        <item x="8"/>
        <item x="9"/>
        <item x="10"/>
        <item x="2"/>
        <item t="default"/>
      </items>
    </pivotField>
    <pivotField compact="0" outline="0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H1:I16" firstHeaderRow="1" firstDataRow="1" firstDataCol="1"/>
  <pivotFields count="1">
    <pivotField axis="axisRow" dataField="1" showAll="0">
      <items count="17">
        <item x="1"/>
        <item x="3"/>
        <item x="4"/>
        <item x="5"/>
        <item x="0"/>
        <item x="2"/>
        <item x="7"/>
        <item x="6"/>
        <item x="8"/>
        <item x="9"/>
        <item x="10"/>
        <item m="1" x="15"/>
        <item x="11"/>
        <item m="1" x="14"/>
        <item x="12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3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25:C37" firstHeaderRow="1" firstDataRow="2" firstDataCol="1" rowPageCount="1" colPageCount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>
      <items count="100">
        <item x="97"/>
        <item x="96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95"/>
        <item x="51"/>
        <item x="75"/>
        <item x="8"/>
        <item x="48"/>
        <item x="16"/>
        <item x="36"/>
        <item x="34"/>
        <item x="24"/>
        <item x="90"/>
        <item x="19"/>
        <item x="11"/>
        <item x="64"/>
        <item x="23"/>
        <item x="0"/>
        <item x="89"/>
        <item x="41"/>
        <item x="69"/>
        <item x="42"/>
        <item x="82"/>
        <item x="37"/>
        <item x="2"/>
        <item x="93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98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94"/>
        <item x="59"/>
        <item x="65"/>
        <item x="68"/>
        <item x="74"/>
        <item x="29"/>
        <item x="21"/>
        <item x="91"/>
        <item x="81"/>
        <item x="49"/>
        <item x="45"/>
        <item x="88"/>
        <item x="92"/>
        <item x="80"/>
        <item h="1" x="4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axis="axisRow" compact="0" outline="0" showAll="0">
      <items count="12">
        <item x="4"/>
        <item x="5"/>
        <item x="0"/>
        <item x="1"/>
        <item x="6"/>
        <item x="3"/>
        <item x="7"/>
        <item x="8"/>
        <item x="9"/>
        <item x="10"/>
        <item x="2"/>
        <item t="default"/>
      </items>
    </pivotField>
    <pivotField compact="0" outline="0" showAll="0"/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8" cacheId="2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106:C112" firstHeaderRow="1" firstDataRow="2" firstDataCol="1" rowPageCount="1" colPageCount="1"/>
  <pivotFields count="16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4">
        <item x="1"/>
        <item x="2"/>
        <item x="0"/>
        <item x="3"/>
      </items>
    </pivotField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15:C19" firstHeaderRow="1" firstDataRow="2" firstDataCol="1" rowPageCount="1" colPageCount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7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94:C100" firstHeaderRow="1" firstDataRow="2" firstDataCol="1" rowPageCount="1" colPageCount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>
      <items count="100">
        <item x="97"/>
        <item x="96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95"/>
        <item x="51"/>
        <item x="75"/>
        <item x="8"/>
        <item x="48"/>
        <item x="16"/>
        <item x="36"/>
        <item x="34"/>
        <item x="24"/>
        <item x="90"/>
        <item x="19"/>
        <item x="11"/>
        <item x="64"/>
        <item x="23"/>
        <item x="0"/>
        <item x="89"/>
        <item x="41"/>
        <item x="69"/>
        <item x="42"/>
        <item x="82"/>
        <item x="37"/>
        <item x="2"/>
        <item x="93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98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94"/>
        <item x="59"/>
        <item x="65"/>
        <item x="68"/>
        <item x="74"/>
        <item x="29"/>
        <item x="21"/>
        <item x="91"/>
        <item x="81"/>
        <item x="49"/>
        <item x="45"/>
        <item x="88"/>
        <item x="92"/>
        <item x="80"/>
        <item h="1" x="4"/>
        <item t="default"/>
      </items>
    </pivotField>
    <pivotField compact="0" outline="0" showAll="0" defaultSubtotal="0">
      <items count="8">
        <item x="1"/>
        <item x="0"/>
        <item x="4"/>
        <item x="2"/>
        <item x="3"/>
        <item x="5"/>
        <item x="6"/>
        <item x="7"/>
      </items>
    </pivotField>
    <pivotField compact="0" outline="0" showAll="0">
      <items count="10">
        <item x="0"/>
        <item x="1"/>
        <item x="2"/>
        <item x="4"/>
        <item x="5"/>
        <item x="3"/>
        <item x="6"/>
        <item x="7"/>
        <item x="8"/>
        <item t="default"/>
      </items>
    </pivotField>
    <pivotField compact="0" outline="0" showAll="0" defaultSubtotal="0">
      <items count="930">
        <item x="909"/>
        <item x="453"/>
        <item x="689"/>
        <item x="668"/>
        <item x="900"/>
        <item x="72"/>
        <item x="363"/>
        <item x="644"/>
        <item x="723"/>
        <item x="457"/>
        <item x="768"/>
        <item x="891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862"/>
        <item x="328"/>
        <item x="880"/>
        <item x="858"/>
        <item x="771"/>
        <item x="687"/>
        <item x="873"/>
        <item x="505"/>
        <item x="735"/>
        <item x="64"/>
        <item x="47"/>
        <item x="599"/>
        <item x="492"/>
        <item x="108"/>
        <item x="379"/>
        <item x="670"/>
        <item x="119"/>
        <item x="59"/>
        <item x="792"/>
        <item x="642"/>
        <item x="553"/>
        <item x="793"/>
        <item x="607"/>
        <item x="890"/>
        <item x="850"/>
        <item x="35"/>
        <item x="130"/>
        <item x="829"/>
        <item x="71"/>
        <item x="758"/>
        <item x="702"/>
        <item x="650"/>
        <item x="886"/>
        <item x="624"/>
        <item x="469"/>
        <item x="612"/>
        <item x="896"/>
        <item x="478"/>
        <item x="445"/>
        <item x="313"/>
        <item x="693"/>
        <item x="265"/>
        <item x="218"/>
        <item x="306"/>
        <item x="695"/>
        <item x="56"/>
        <item x="698"/>
        <item x="185"/>
        <item x="438"/>
        <item x="452"/>
        <item x="52"/>
        <item x="752"/>
        <item x="482"/>
        <item x="403"/>
        <item x="832"/>
        <item x="631"/>
        <item x="778"/>
        <item x="160"/>
        <item x="408"/>
        <item x="422"/>
        <item x="110"/>
        <item x="344"/>
        <item x="545"/>
        <item x="177"/>
        <item x="531"/>
        <item x="547"/>
        <item x="835"/>
        <item x="304"/>
        <item x="128"/>
        <item x="685"/>
        <item x="100"/>
        <item x="566"/>
        <item x="39"/>
        <item x="790"/>
        <item x="674"/>
        <item x="401"/>
        <item x="294"/>
        <item x="795"/>
        <item x="603"/>
        <item x="525"/>
        <item x="808"/>
        <item x="268"/>
        <item x="40"/>
        <item x="222"/>
        <item x="127"/>
        <item x="506"/>
        <item x="460"/>
        <item x="320"/>
        <item x="276"/>
        <item x="472"/>
        <item x="729"/>
        <item x="409"/>
        <item x="648"/>
        <item x="747"/>
        <item x="196"/>
        <item x="260"/>
        <item x="573"/>
        <item x="618"/>
        <item x="435"/>
        <item x="481"/>
        <item x="759"/>
        <item x="521"/>
        <item x="515"/>
        <item x="701"/>
        <item x="245"/>
        <item x="371"/>
        <item x="834"/>
        <item x="386"/>
        <item x="484"/>
        <item x="450"/>
        <item x="712"/>
        <item x="742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774"/>
        <item x="158"/>
        <item x="920"/>
        <item x="789"/>
        <item x="259"/>
        <item x="732"/>
        <item x="219"/>
        <item x="202"/>
        <item x="54"/>
        <item x="26"/>
        <item x="390"/>
        <item x="639"/>
        <item x="267"/>
        <item x="537"/>
        <item x="690"/>
        <item x="919"/>
        <item x="200"/>
        <item x="691"/>
        <item x="550"/>
        <item x="423"/>
        <item x="211"/>
        <item x="513"/>
        <item x="116"/>
        <item x="331"/>
        <item x="877"/>
        <item x="809"/>
        <item x="905"/>
        <item x="660"/>
        <item x="632"/>
        <item x="621"/>
        <item x="354"/>
        <item x="799"/>
        <item x="356"/>
        <item x="339"/>
        <item x="840"/>
        <item x="173"/>
        <item x="581"/>
        <item x="289"/>
        <item x="346"/>
        <item x="213"/>
        <item x="922"/>
        <item x="282"/>
        <item x="591"/>
        <item x="443"/>
        <item x="608"/>
        <item x="348"/>
        <item x="908"/>
        <item x="596"/>
        <item x="538"/>
        <item x="529"/>
        <item x="402"/>
        <item x="504"/>
        <item x="300"/>
        <item x="816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805"/>
        <item x="376"/>
        <item x="230"/>
        <item x="234"/>
        <item x="107"/>
        <item x="888"/>
        <item x="782"/>
        <item x="367"/>
        <item x="316"/>
        <item x="800"/>
        <item x="156"/>
        <item x="392"/>
        <item x="290"/>
        <item x="679"/>
        <item x="496"/>
        <item x="424"/>
        <item x="169"/>
        <item x="628"/>
        <item x="845"/>
        <item x="516"/>
        <item x="678"/>
        <item x="634"/>
        <item x="235"/>
        <item x="187"/>
        <item x="831"/>
        <item x="903"/>
        <item x="601"/>
        <item x="871"/>
        <item x="565"/>
        <item x="814"/>
        <item x="291"/>
        <item x="899"/>
        <item x="447"/>
        <item x="382"/>
        <item x="699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706"/>
        <item x="767"/>
        <item x="266"/>
        <item x="11"/>
        <item x="295"/>
        <item x="380"/>
        <item x="413"/>
        <item x="23"/>
        <item x="34"/>
        <item x="882"/>
        <item x="776"/>
        <item x="396"/>
        <item x="378"/>
        <item x="825"/>
        <item x="494"/>
        <item x="241"/>
        <item x="554"/>
        <item x="865"/>
        <item x="3"/>
        <item x="499"/>
        <item x="575"/>
        <item x="459"/>
        <item x="764"/>
        <item x="677"/>
        <item x="464"/>
        <item x="510"/>
        <item x="199"/>
        <item x="785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794"/>
        <item x="582"/>
        <item x="692"/>
        <item x="662"/>
        <item x="393"/>
        <item x="172"/>
        <item x="534"/>
        <item x="287"/>
        <item x="801"/>
        <item x="206"/>
        <item x="663"/>
        <item x="578"/>
        <item x="884"/>
        <item x="718"/>
        <item x="708"/>
        <item x="787"/>
        <item x="208"/>
        <item x="483"/>
        <item x="517"/>
        <item x="895"/>
        <item x="309"/>
        <item x="754"/>
        <item x="868"/>
        <item x="9"/>
        <item x="480"/>
        <item x="257"/>
        <item x="796"/>
        <item x="247"/>
        <item x="406"/>
        <item x="580"/>
        <item x="542"/>
        <item x="20"/>
        <item x="734"/>
        <item x="683"/>
        <item x="341"/>
        <item x="824"/>
        <item x="195"/>
        <item x="477"/>
        <item x="223"/>
        <item x="541"/>
        <item x="340"/>
        <item x="138"/>
        <item x="914"/>
        <item x="455"/>
        <item x="889"/>
        <item x="297"/>
        <item x="96"/>
        <item x="881"/>
        <item x="17"/>
        <item x="772"/>
        <item x="21"/>
        <item x="15"/>
        <item x="630"/>
        <item x="897"/>
        <item x="491"/>
        <item x="555"/>
        <item x="299"/>
        <item x="753"/>
        <item x="76"/>
        <item x="296"/>
        <item x="730"/>
        <item x="906"/>
        <item x="179"/>
        <item x="574"/>
        <item x="242"/>
        <item x="191"/>
        <item x="567"/>
        <item x="588"/>
        <item x="221"/>
        <item x="830"/>
        <item x="278"/>
        <item x="355"/>
        <item x="162"/>
        <item x="364"/>
        <item x="104"/>
        <item x="349"/>
        <item x="535"/>
        <item x="147"/>
        <item x="360"/>
        <item x="902"/>
        <item x="446"/>
        <item x="854"/>
        <item x="419"/>
        <item x="704"/>
        <item x="303"/>
        <item x="399"/>
        <item x="651"/>
        <item x="872"/>
        <item x="869"/>
        <item x="152"/>
        <item x="576"/>
        <item x="848"/>
        <item x="345"/>
        <item x="646"/>
        <item x="638"/>
        <item x="68"/>
        <item x="907"/>
        <item x="166"/>
        <item x="684"/>
        <item x="398"/>
        <item x="322"/>
        <item x="109"/>
        <item x="757"/>
        <item x="736"/>
        <item x="5"/>
        <item x="421"/>
        <item x="911"/>
        <item x="681"/>
        <item x="526"/>
        <item x="750"/>
        <item x="22"/>
        <item x="815"/>
        <item x="310"/>
        <item x="80"/>
        <item x="546"/>
        <item x="43"/>
        <item x="27"/>
        <item x="722"/>
        <item x="755"/>
        <item x="827"/>
        <item x="686"/>
        <item x="456"/>
        <item x="311"/>
        <item x="512"/>
        <item x="720"/>
        <item x="923"/>
        <item x="590"/>
        <item x="784"/>
        <item x="31"/>
        <item x="249"/>
        <item x="343"/>
        <item x="765"/>
        <item x="818"/>
        <item x="703"/>
        <item x="544"/>
        <item x="353"/>
        <item x="103"/>
        <item x="786"/>
        <item x="86"/>
        <item x="87"/>
        <item x="288"/>
        <item x="740"/>
        <item x="841"/>
        <item x="461"/>
        <item x="18"/>
        <item x="37"/>
        <item x="669"/>
        <item x="78"/>
        <item x="705"/>
        <item x="373"/>
        <item x="180"/>
        <item x="863"/>
        <item x="357"/>
        <item x="255"/>
        <item x="836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918"/>
        <item x="803"/>
        <item x="207"/>
        <item x="151"/>
        <item x="326"/>
        <item x="749"/>
        <item x="220"/>
        <item x="739"/>
        <item x="246"/>
        <item x="600"/>
        <item x="879"/>
        <item x="374"/>
        <item x="24"/>
        <item x="609"/>
        <item x="867"/>
        <item x="361"/>
        <item x="131"/>
        <item x="13"/>
        <item x="238"/>
        <item x="458"/>
        <item x="925"/>
        <item x="629"/>
        <item x="62"/>
        <item x="626"/>
        <item x="719"/>
        <item x="813"/>
        <item x="250"/>
        <item x="802"/>
        <item x="88"/>
        <item x="866"/>
        <item x="643"/>
        <item x="781"/>
        <item x="281"/>
        <item x="745"/>
        <item x="8"/>
        <item x="514"/>
        <item x="558"/>
        <item x="716"/>
        <item x="73"/>
        <item x="568"/>
        <item x="894"/>
        <item x="583"/>
        <item x="864"/>
        <item x="620"/>
        <item x="594"/>
        <item x="468"/>
        <item x="256"/>
        <item x="102"/>
        <item x="74"/>
        <item x="430"/>
        <item x="532"/>
        <item x="725"/>
        <item x="671"/>
        <item x="653"/>
        <item x="493"/>
        <item x="98"/>
        <item x="28"/>
        <item x="672"/>
        <item x="584"/>
        <item x="286"/>
        <item x="688"/>
        <item x="524"/>
        <item x="350"/>
        <item x="528"/>
        <item x="511"/>
        <item x="293"/>
        <item x="769"/>
        <item x="330"/>
        <item x="548"/>
        <item x="887"/>
        <item x="715"/>
        <item x="520"/>
        <item x="717"/>
        <item x="263"/>
        <item x="201"/>
        <item x="844"/>
        <item x="262"/>
        <item x="48"/>
        <item x="733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811"/>
        <item x="463"/>
        <item x="436"/>
        <item x="41"/>
        <item x="358"/>
        <item x="777"/>
        <item x="552"/>
        <item x="673"/>
        <item x="7"/>
        <item x="497"/>
        <item x="913"/>
        <item x="543"/>
        <item x="561"/>
        <item x="659"/>
        <item x="507"/>
        <item x="743"/>
        <item x="335"/>
        <item x="418"/>
        <item x="549"/>
        <item x="595"/>
        <item x="136"/>
        <item x="763"/>
        <item x="174"/>
        <item x="605"/>
        <item x="572"/>
        <item x="519"/>
        <item x="337"/>
        <item x="820"/>
        <item x="822"/>
        <item x="404"/>
        <item x="893"/>
        <item x="159"/>
        <item x="779"/>
        <item x="14"/>
        <item x="338"/>
        <item x="878"/>
        <item x="770"/>
        <item x="842"/>
        <item x="828"/>
        <item x="470"/>
        <item x="476"/>
        <item x="728"/>
        <item x="928"/>
        <item x="224"/>
        <item x="682"/>
        <item x="153"/>
        <item x="597"/>
        <item x="556"/>
        <item x="839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738"/>
        <item x="915"/>
        <item x="855"/>
        <item x="133"/>
        <item x="527"/>
        <item x="748"/>
        <item x="924"/>
        <item x="910"/>
        <item x="269"/>
        <item x="760"/>
        <item x="641"/>
        <item x="192"/>
        <item x="215"/>
        <item x="186"/>
        <item x="439"/>
        <item x="332"/>
        <item x="640"/>
        <item x="875"/>
        <item x="901"/>
        <item x="849"/>
        <item x="731"/>
        <item x="176"/>
        <item x="762"/>
        <item x="227"/>
        <item x="168"/>
        <item x="823"/>
        <item x="113"/>
        <item x="178"/>
        <item x="45"/>
        <item x="117"/>
        <item x="258"/>
        <item x="711"/>
        <item x="244"/>
        <item x="680"/>
        <item x="501"/>
        <item x="389"/>
        <item x="917"/>
        <item x="106"/>
        <item x="149"/>
        <item x="462"/>
        <item x="4"/>
        <item x="75"/>
        <item x="616"/>
        <item x="92"/>
        <item x="741"/>
        <item x="368"/>
        <item x="586"/>
        <item x="236"/>
        <item x="861"/>
        <item x="426"/>
        <item x="16"/>
        <item x="724"/>
        <item x="610"/>
        <item x="870"/>
        <item x="751"/>
        <item x="233"/>
        <item x="301"/>
        <item x="656"/>
        <item x="647"/>
        <item x="761"/>
        <item x="592"/>
        <item x="351"/>
        <item x="181"/>
        <item x="617"/>
        <item x="826"/>
        <item x="321"/>
        <item x="101"/>
        <item x="336"/>
        <item x="83"/>
        <item x="67"/>
        <item x="49"/>
        <item x="442"/>
        <item x="726"/>
        <item x="405"/>
        <item x="847"/>
        <item x="36"/>
        <item x="486"/>
        <item x="746"/>
        <item x="141"/>
        <item x="410"/>
        <item x="926"/>
        <item x="737"/>
        <item x="415"/>
        <item x="467"/>
        <item x="798"/>
        <item x="475"/>
        <item x="362"/>
        <item x="50"/>
        <item x="859"/>
        <item x="0"/>
        <item x="285"/>
        <item x="205"/>
        <item x="190"/>
        <item x="856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876"/>
        <item x="838"/>
        <item x="696"/>
        <item x="118"/>
        <item x="425"/>
        <item x="637"/>
        <item x="315"/>
        <item x="323"/>
        <item x="892"/>
        <item x="237"/>
        <item x="372"/>
        <item x="90"/>
        <item x="32"/>
        <item x="540"/>
        <item x="248"/>
        <item x="125"/>
        <item x="65"/>
        <item x="209"/>
        <item x="916"/>
        <item x="55"/>
        <item x="700"/>
        <item x="804"/>
        <item x="212"/>
        <item x="69"/>
        <item x="135"/>
        <item x="150"/>
        <item x="806"/>
        <item x="432"/>
        <item x="843"/>
        <item x="57"/>
        <item x="302"/>
        <item x="837"/>
        <item x="846"/>
        <item x="652"/>
        <item x="417"/>
        <item x="675"/>
        <item x="58"/>
        <item x="852"/>
        <item x="523"/>
        <item x="148"/>
        <item x="539"/>
        <item x="807"/>
        <item x="189"/>
        <item x="280"/>
        <item x="388"/>
        <item x="721"/>
        <item x="898"/>
        <item x="143"/>
        <item x="163"/>
        <item x="874"/>
        <item x="274"/>
        <item x="155"/>
        <item x="428"/>
        <item x="473"/>
        <item x="559"/>
        <item x="563"/>
        <item x="319"/>
        <item x="564"/>
        <item x="441"/>
        <item x="275"/>
        <item x="756"/>
        <item x="114"/>
        <item x="727"/>
        <item x="30"/>
        <item x="51"/>
        <item x="885"/>
        <item x="239"/>
        <item x="229"/>
        <item x="665"/>
        <item x="788"/>
        <item x="655"/>
        <item x="129"/>
        <item x="710"/>
        <item x="161"/>
        <item x="243"/>
        <item x="144"/>
        <item x="697"/>
        <item x="1"/>
        <item x="619"/>
        <item x="29"/>
        <item x="429"/>
        <item x="33"/>
        <item x="63"/>
        <item x="821"/>
        <item x="860"/>
        <item x="277"/>
        <item x="414"/>
        <item x="175"/>
        <item x="292"/>
        <item x="264"/>
        <item x="810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797"/>
        <item x="791"/>
        <item x="606"/>
        <item x="522"/>
        <item x="780"/>
        <item x="70"/>
        <item x="139"/>
        <item x="66"/>
        <item x="471"/>
        <item x="851"/>
        <item x="333"/>
        <item x="714"/>
        <item x="775"/>
        <item x="490"/>
        <item x="369"/>
        <item x="400"/>
        <item x="42"/>
        <item x="164"/>
        <item x="126"/>
        <item x="454"/>
        <item x="904"/>
        <item x="817"/>
        <item x="664"/>
        <item x="912"/>
        <item x="261"/>
        <item x="921"/>
        <item x="312"/>
        <item x="713"/>
        <item x="214"/>
        <item x="82"/>
        <item x="927"/>
        <item x="707"/>
        <item x="500"/>
        <item x="395"/>
        <item x="122"/>
        <item x="812"/>
        <item x="883"/>
        <item x="314"/>
        <item x="188"/>
        <item x="615"/>
        <item x="857"/>
        <item x="783"/>
        <item x="366"/>
        <item x="466"/>
        <item x="598"/>
        <item x="833"/>
        <item x="649"/>
        <item x="427"/>
        <item x="412"/>
        <item x="676"/>
        <item x="465"/>
        <item x="773"/>
        <item x="85"/>
        <item x="198"/>
        <item x="146"/>
        <item x="744"/>
        <item x="352"/>
        <item x="487"/>
        <item x="370"/>
        <item x="217"/>
        <item x="157"/>
        <item x="533"/>
        <item x="479"/>
        <item x="587"/>
        <item x="342"/>
        <item x="709"/>
        <item x="518"/>
        <item x="329"/>
        <item x="112"/>
        <item x="694"/>
        <item x="579"/>
        <item x="132"/>
        <item x="2"/>
        <item x="194"/>
        <item x="635"/>
        <item x="766"/>
        <item x="204"/>
        <item x="440"/>
        <item x="853"/>
        <item x="216"/>
        <item x="819"/>
        <item x="614"/>
        <item x="84"/>
        <item x="210"/>
        <item x="89"/>
        <item x="197"/>
        <item x="451"/>
        <item x="929"/>
      </items>
    </pivotField>
    <pivotField compact="0" outline="0" showAll="0"/>
    <pivotField compact="0" outline="0" showAll="0" defaultSubtotal="0"/>
    <pivotField axis="axisRow" compact="0" outline="0" showAll="0" defaultSubtotal="0">
      <items count="4">
        <item x="1"/>
        <item x="2"/>
        <item x="0"/>
        <item x="3"/>
      </items>
    </pivotField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>
      <items count="12">
        <item x="4"/>
        <item x="5"/>
        <item x="0"/>
        <item x="1"/>
        <item x="6"/>
        <item x="3"/>
        <item x="7"/>
        <item x="8"/>
        <item x="9"/>
        <item x="10"/>
        <item x="2"/>
        <item t="default"/>
      </items>
    </pivotField>
    <pivotField compact="0" outline="0" showAll="0">
      <items count="15">
        <item x="0"/>
        <item x="11"/>
        <item x="5"/>
        <item x="12"/>
        <item x="3"/>
        <item x="7"/>
        <item x="1"/>
        <item x="4"/>
        <item x="6"/>
        <item x="8"/>
        <item x="10"/>
        <item x="2"/>
        <item x="9"/>
        <item x="1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4:C9" firstHeaderRow="1" firstDataRow="2" firstDataCol="1" rowPageCount="1" colPageCount="1"/>
  <pivotFields count="15">
    <pivotField dataField="1" compact="0" outline="0" showAll="0" defaultSubtotal="0"/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6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A73:C88" firstHeaderRow="1" firstDataRow="2" firstDataCol="1" rowPageCount="1" colPageCount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>
      <items count="100">
        <item x="97"/>
        <item x="96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95"/>
        <item x="51"/>
        <item x="75"/>
        <item x="8"/>
        <item x="48"/>
        <item x="16"/>
        <item x="36"/>
        <item x="34"/>
        <item x="24"/>
        <item x="90"/>
        <item x="19"/>
        <item x="11"/>
        <item x="64"/>
        <item x="23"/>
        <item x="0"/>
        <item x="89"/>
        <item x="41"/>
        <item x="69"/>
        <item x="42"/>
        <item x="82"/>
        <item x="37"/>
        <item x="2"/>
        <item x="93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98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94"/>
        <item x="59"/>
        <item x="65"/>
        <item x="68"/>
        <item x="74"/>
        <item x="29"/>
        <item x="21"/>
        <item x="91"/>
        <item x="81"/>
        <item x="49"/>
        <item x="45"/>
        <item x="88"/>
        <item x="92"/>
        <item x="80"/>
        <item h="1" x="4"/>
        <item t="default"/>
      </items>
    </pivotField>
    <pivotField compact="0" outline="0" showAll="0" defaultSubtotal="0">
      <items count="8">
        <item x="1"/>
        <item x="0"/>
        <item x="4"/>
        <item x="2"/>
        <item x="3"/>
        <item x="5"/>
        <item x="6"/>
        <item x="7"/>
      </items>
    </pivotField>
    <pivotField compact="0" outline="0" showAll="0">
      <items count="10">
        <item x="0"/>
        <item x="1"/>
        <item x="2"/>
        <item x="4"/>
        <item x="5"/>
        <item x="3"/>
        <item x="6"/>
        <item x="7"/>
        <item x="8"/>
        <item t="default"/>
      </items>
    </pivotField>
    <pivotField compact="0" outline="0" showAll="0" defaultSubtotal="0">
      <items count="930">
        <item x="909"/>
        <item x="453"/>
        <item x="689"/>
        <item x="668"/>
        <item x="900"/>
        <item x="72"/>
        <item x="363"/>
        <item x="644"/>
        <item x="723"/>
        <item x="457"/>
        <item x="768"/>
        <item x="891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862"/>
        <item x="328"/>
        <item x="880"/>
        <item x="858"/>
        <item x="771"/>
        <item x="687"/>
        <item x="873"/>
        <item x="505"/>
        <item x="735"/>
        <item x="64"/>
        <item x="47"/>
        <item x="599"/>
        <item x="492"/>
        <item x="108"/>
        <item x="379"/>
        <item x="670"/>
        <item x="119"/>
        <item x="59"/>
        <item x="792"/>
        <item x="642"/>
        <item x="553"/>
        <item x="793"/>
        <item x="607"/>
        <item x="890"/>
        <item x="850"/>
        <item x="35"/>
        <item x="130"/>
        <item x="829"/>
        <item x="71"/>
        <item x="758"/>
        <item x="702"/>
        <item x="650"/>
        <item x="886"/>
        <item x="624"/>
        <item x="469"/>
        <item x="612"/>
        <item x="896"/>
        <item x="478"/>
        <item x="445"/>
        <item x="313"/>
        <item x="693"/>
        <item x="265"/>
        <item x="218"/>
        <item x="306"/>
        <item x="695"/>
        <item x="56"/>
        <item x="698"/>
        <item x="185"/>
        <item x="438"/>
        <item x="452"/>
        <item x="52"/>
        <item x="752"/>
        <item x="482"/>
        <item x="403"/>
        <item x="832"/>
        <item x="631"/>
        <item x="778"/>
        <item x="160"/>
        <item x="408"/>
        <item x="422"/>
        <item x="110"/>
        <item x="344"/>
        <item x="545"/>
        <item x="177"/>
        <item x="531"/>
        <item x="547"/>
        <item x="835"/>
        <item x="304"/>
        <item x="128"/>
        <item x="685"/>
        <item x="100"/>
        <item x="566"/>
        <item x="39"/>
        <item x="790"/>
        <item x="674"/>
        <item x="401"/>
        <item x="294"/>
        <item x="795"/>
        <item x="603"/>
        <item x="525"/>
        <item x="808"/>
        <item x="268"/>
        <item x="40"/>
        <item x="222"/>
        <item x="127"/>
        <item x="506"/>
        <item x="460"/>
        <item x="320"/>
        <item x="276"/>
        <item x="472"/>
        <item x="729"/>
        <item x="409"/>
        <item x="648"/>
        <item x="747"/>
        <item x="196"/>
        <item x="260"/>
        <item x="573"/>
        <item x="618"/>
        <item x="435"/>
        <item x="481"/>
        <item x="759"/>
        <item x="521"/>
        <item x="515"/>
        <item x="701"/>
        <item x="245"/>
        <item x="371"/>
        <item x="834"/>
        <item x="386"/>
        <item x="484"/>
        <item x="450"/>
        <item x="712"/>
        <item x="742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774"/>
        <item x="158"/>
        <item x="920"/>
        <item x="789"/>
        <item x="259"/>
        <item x="732"/>
        <item x="219"/>
        <item x="202"/>
        <item x="54"/>
        <item x="26"/>
        <item x="390"/>
        <item x="639"/>
        <item x="267"/>
        <item x="537"/>
        <item x="690"/>
        <item x="919"/>
        <item x="200"/>
        <item x="691"/>
        <item x="550"/>
        <item x="423"/>
        <item x="211"/>
        <item x="513"/>
        <item x="116"/>
        <item x="331"/>
        <item x="877"/>
        <item x="809"/>
        <item x="905"/>
        <item x="660"/>
        <item x="632"/>
        <item x="621"/>
        <item x="354"/>
        <item x="799"/>
        <item x="356"/>
        <item x="339"/>
        <item x="840"/>
        <item x="173"/>
        <item x="581"/>
        <item x="289"/>
        <item x="346"/>
        <item x="213"/>
        <item x="922"/>
        <item x="282"/>
        <item x="591"/>
        <item x="443"/>
        <item x="608"/>
        <item x="348"/>
        <item x="908"/>
        <item x="596"/>
        <item x="538"/>
        <item x="529"/>
        <item x="402"/>
        <item x="504"/>
        <item x="300"/>
        <item x="816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805"/>
        <item x="376"/>
        <item x="230"/>
        <item x="234"/>
        <item x="107"/>
        <item x="888"/>
        <item x="782"/>
        <item x="367"/>
        <item x="316"/>
        <item x="800"/>
        <item x="156"/>
        <item x="392"/>
        <item x="290"/>
        <item x="679"/>
        <item x="496"/>
        <item x="424"/>
        <item x="169"/>
        <item x="628"/>
        <item x="845"/>
        <item x="516"/>
        <item x="678"/>
        <item x="634"/>
        <item x="235"/>
        <item x="187"/>
        <item x="831"/>
        <item x="903"/>
        <item x="601"/>
        <item x="871"/>
        <item x="565"/>
        <item x="814"/>
        <item x="291"/>
        <item x="899"/>
        <item x="447"/>
        <item x="382"/>
        <item x="699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706"/>
        <item x="767"/>
        <item x="266"/>
        <item x="11"/>
        <item x="295"/>
        <item x="380"/>
        <item x="413"/>
        <item x="23"/>
        <item x="34"/>
        <item x="882"/>
        <item x="776"/>
        <item x="396"/>
        <item x="378"/>
        <item x="825"/>
        <item x="494"/>
        <item x="241"/>
        <item x="554"/>
        <item x="865"/>
        <item x="3"/>
        <item x="499"/>
        <item x="575"/>
        <item x="459"/>
        <item x="764"/>
        <item x="677"/>
        <item x="464"/>
        <item x="510"/>
        <item x="199"/>
        <item x="785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794"/>
        <item x="582"/>
        <item x="692"/>
        <item x="662"/>
        <item x="393"/>
        <item x="172"/>
        <item x="534"/>
        <item x="287"/>
        <item x="801"/>
        <item x="206"/>
        <item x="663"/>
        <item x="578"/>
        <item x="884"/>
        <item x="718"/>
        <item x="708"/>
        <item x="787"/>
        <item x="208"/>
        <item x="483"/>
        <item x="517"/>
        <item x="895"/>
        <item x="309"/>
        <item x="754"/>
        <item x="868"/>
        <item x="9"/>
        <item x="480"/>
        <item x="257"/>
        <item x="796"/>
        <item x="247"/>
        <item x="406"/>
        <item x="580"/>
        <item x="542"/>
        <item x="20"/>
        <item x="734"/>
        <item x="683"/>
        <item x="341"/>
        <item x="824"/>
        <item x="195"/>
        <item x="477"/>
        <item x="223"/>
        <item x="541"/>
        <item x="340"/>
        <item x="138"/>
        <item x="914"/>
        <item x="455"/>
        <item x="889"/>
        <item x="297"/>
        <item x="96"/>
        <item x="881"/>
        <item x="17"/>
        <item x="772"/>
        <item x="21"/>
        <item x="15"/>
        <item x="630"/>
        <item x="897"/>
        <item x="491"/>
        <item x="555"/>
        <item x="299"/>
        <item x="753"/>
        <item x="76"/>
        <item x="296"/>
        <item x="730"/>
        <item x="906"/>
        <item x="179"/>
        <item x="574"/>
        <item x="242"/>
        <item x="191"/>
        <item x="567"/>
        <item x="588"/>
        <item x="221"/>
        <item x="830"/>
        <item x="278"/>
        <item x="355"/>
        <item x="162"/>
        <item x="364"/>
        <item x="104"/>
        <item x="349"/>
        <item x="535"/>
        <item x="147"/>
        <item x="360"/>
        <item x="902"/>
        <item x="446"/>
        <item x="854"/>
        <item x="419"/>
        <item x="704"/>
        <item x="303"/>
        <item x="399"/>
        <item x="651"/>
        <item x="872"/>
        <item x="869"/>
        <item x="152"/>
        <item x="576"/>
        <item x="848"/>
        <item x="345"/>
        <item x="646"/>
        <item x="638"/>
        <item x="68"/>
        <item x="907"/>
        <item x="166"/>
        <item x="684"/>
        <item x="398"/>
        <item x="322"/>
        <item x="109"/>
        <item x="757"/>
        <item x="736"/>
        <item x="5"/>
        <item x="421"/>
        <item x="911"/>
        <item x="681"/>
        <item x="526"/>
        <item x="750"/>
        <item x="22"/>
        <item x="815"/>
        <item x="310"/>
        <item x="80"/>
        <item x="546"/>
        <item x="43"/>
        <item x="27"/>
        <item x="722"/>
        <item x="755"/>
        <item x="827"/>
        <item x="686"/>
        <item x="456"/>
        <item x="311"/>
        <item x="512"/>
        <item x="720"/>
        <item x="923"/>
        <item x="590"/>
        <item x="784"/>
        <item x="31"/>
        <item x="249"/>
        <item x="343"/>
        <item x="765"/>
        <item x="818"/>
        <item x="703"/>
        <item x="544"/>
        <item x="353"/>
        <item x="103"/>
        <item x="786"/>
        <item x="86"/>
        <item x="87"/>
        <item x="288"/>
        <item x="740"/>
        <item x="841"/>
        <item x="461"/>
        <item x="18"/>
        <item x="37"/>
        <item x="669"/>
        <item x="78"/>
        <item x="705"/>
        <item x="373"/>
        <item x="180"/>
        <item x="863"/>
        <item x="357"/>
        <item x="255"/>
        <item x="836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918"/>
        <item x="803"/>
        <item x="207"/>
        <item x="151"/>
        <item x="326"/>
        <item x="749"/>
        <item x="220"/>
        <item x="739"/>
        <item x="246"/>
        <item x="600"/>
        <item x="879"/>
        <item x="374"/>
        <item x="24"/>
        <item x="609"/>
        <item x="867"/>
        <item x="361"/>
        <item x="131"/>
        <item x="13"/>
        <item x="238"/>
        <item x="458"/>
        <item x="925"/>
        <item x="629"/>
        <item x="62"/>
        <item x="626"/>
        <item x="719"/>
        <item x="813"/>
        <item x="250"/>
        <item x="802"/>
        <item x="88"/>
        <item x="866"/>
        <item x="643"/>
        <item x="781"/>
        <item x="281"/>
        <item x="745"/>
        <item x="8"/>
        <item x="514"/>
        <item x="558"/>
        <item x="716"/>
        <item x="73"/>
        <item x="568"/>
        <item x="894"/>
        <item x="583"/>
        <item x="864"/>
        <item x="620"/>
        <item x="594"/>
        <item x="468"/>
        <item x="256"/>
        <item x="102"/>
        <item x="74"/>
        <item x="430"/>
        <item x="532"/>
        <item x="725"/>
        <item x="671"/>
        <item x="653"/>
        <item x="493"/>
        <item x="98"/>
        <item x="28"/>
        <item x="672"/>
        <item x="584"/>
        <item x="286"/>
        <item x="688"/>
        <item x="524"/>
        <item x="350"/>
        <item x="528"/>
        <item x="511"/>
        <item x="293"/>
        <item x="769"/>
        <item x="330"/>
        <item x="548"/>
        <item x="887"/>
        <item x="715"/>
        <item x="520"/>
        <item x="717"/>
        <item x="263"/>
        <item x="201"/>
        <item x="844"/>
        <item x="262"/>
        <item x="48"/>
        <item x="733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811"/>
        <item x="463"/>
        <item x="436"/>
        <item x="41"/>
        <item x="358"/>
        <item x="777"/>
        <item x="552"/>
        <item x="673"/>
        <item x="7"/>
        <item x="497"/>
        <item x="913"/>
        <item x="543"/>
        <item x="561"/>
        <item x="659"/>
        <item x="507"/>
        <item x="743"/>
        <item x="335"/>
        <item x="418"/>
        <item x="549"/>
        <item x="595"/>
        <item x="136"/>
        <item x="763"/>
        <item x="174"/>
        <item x="605"/>
        <item x="572"/>
        <item x="519"/>
        <item x="337"/>
        <item x="820"/>
        <item x="822"/>
        <item x="404"/>
        <item x="893"/>
        <item x="159"/>
        <item x="779"/>
        <item x="14"/>
        <item x="338"/>
        <item x="878"/>
        <item x="770"/>
        <item x="842"/>
        <item x="828"/>
        <item x="470"/>
        <item x="476"/>
        <item x="728"/>
        <item x="928"/>
        <item x="224"/>
        <item x="682"/>
        <item x="153"/>
        <item x="597"/>
        <item x="556"/>
        <item x="839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738"/>
        <item x="915"/>
        <item x="855"/>
        <item x="133"/>
        <item x="527"/>
        <item x="748"/>
        <item x="924"/>
        <item x="910"/>
        <item x="269"/>
        <item x="760"/>
        <item x="641"/>
        <item x="192"/>
        <item x="215"/>
        <item x="186"/>
        <item x="439"/>
        <item x="332"/>
        <item x="640"/>
        <item x="875"/>
        <item x="901"/>
        <item x="849"/>
        <item x="731"/>
        <item x="176"/>
        <item x="762"/>
        <item x="227"/>
        <item x="168"/>
        <item x="823"/>
        <item x="113"/>
        <item x="178"/>
        <item x="45"/>
        <item x="117"/>
        <item x="258"/>
        <item x="711"/>
        <item x="244"/>
        <item x="680"/>
        <item x="501"/>
        <item x="389"/>
        <item x="917"/>
        <item x="106"/>
        <item x="149"/>
        <item x="462"/>
        <item x="4"/>
        <item x="75"/>
        <item x="616"/>
        <item x="92"/>
        <item x="741"/>
        <item x="368"/>
        <item x="586"/>
        <item x="236"/>
        <item x="861"/>
        <item x="426"/>
        <item x="16"/>
        <item x="724"/>
        <item x="610"/>
        <item x="870"/>
        <item x="751"/>
        <item x="233"/>
        <item x="301"/>
        <item x="656"/>
        <item x="647"/>
        <item x="761"/>
        <item x="592"/>
        <item x="351"/>
        <item x="181"/>
        <item x="617"/>
        <item x="826"/>
        <item x="321"/>
        <item x="101"/>
        <item x="336"/>
        <item x="83"/>
        <item x="67"/>
        <item x="49"/>
        <item x="442"/>
        <item x="726"/>
        <item x="405"/>
        <item x="847"/>
        <item x="36"/>
        <item x="486"/>
        <item x="746"/>
        <item x="141"/>
        <item x="410"/>
        <item x="926"/>
        <item x="737"/>
        <item x="415"/>
        <item x="467"/>
        <item x="798"/>
        <item x="475"/>
        <item x="362"/>
        <item x="50"/>
        <item x="859"/>
        <item x="0"/>
        <item x="285"/>
        <item x="205"/>
        <item x="190"/>
        <item x="856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876"/>
        <item x="838"/>
        <item x="696"/>
        <item x="118"/>
        <item x="425"/>
        <item x="637"/>
        <item x="315"/>
        <item x="323"/>
        <item x="892"/>
        <item x="237"/>
        <item x="372"/>
        <item x="90"/>
        <item x="32"/>
        <item x="540"/>
        <item x="248"/>
        <item x="125"/>
        <item x="65"/>
        <item x="209"/>
        <item x="916"/>
        <item x="55"/>
        <item x="700"/>
        <item x="804"/>
        <item x="212"/>
        <item x="69"/>
        <item x="135"/>
        <item x="150"/>
        <item x="806"/>
        <item x="432"/>
        <item x="843"/>
        <item x="57"/>
        <item x="302"/>
        <item x="837"/>
        <item x="846"/>
        <item x="652"/>
        <item x="417"/>
        <item x="675"/>
        <item x="58"/>
        <item x="852"/>
        <item x="523"/>
        <item x="148"/>
        <item x="539"/>
        <item x="807"/>
        <item x="189"/>
        <item x="280"/>
        <item x="388"/>
        <item x="721"/>
        <item x="898"/>
        <item x="143"/>
        <item x="163"/>
        <item x="874"/>
        <item x="274"/>
        <item x="155"/>
        <item x="428"/>
        <item x="473"/>
        <item x="559"/>
        <item x="563"/>
        <item x="319"/>
        <item x="564"/>
        <item x="441"/>
        <item x="275"/>
        <item x="756"/>
        <item x="114"/>
        <item x="727"/>
        <item x="30"/>
        <item x="51"/>
        <item x="885"/>
        <item x="239"/>
        <item x="229"/>
        <item x="665"/>
        <item x="788"/>
        <item x="655"/>
        <item x="129"/>
        <item x="710"/>
        <item x="161"/>
        <item x="243"/>
        <item x="144"/>
        <item x="697"/>
        <item x="1"/>
        <item x="619"/>
        <item x="29"/>
        <item x="429"/>
        <item x="33"/>
        <item x="63"/>
        <item x="821"/>
        <item x="860"/>
        <item x="277"/>
        <item x="414"/>
        <item x="175"/>
        <item x="292"/>
        <item x="264"/>
        <item x="810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797"/>
        <item x="791"/>
        <item x="606"/>
        <item x="522"/>
        <item x="780"/>
        <item x="70"/>
        <item x="139"/>
        <item x="66"/>
        <item x="471"/>
        <item x="851"/>
        <item x="333"/>
        <item x="714"/>
        <item x="775"/>
        <item x="490"/>
        <item x="369"/>
        <item x="400"/>
        <item x="42"/>
        <item x="164"/>
        <item x="126"/>
        <item x="454"/>
        <item x="904"/>
        <item x="817"/>
        <item x="664"/>
        <item x="912"/>
        <item x="261"/>
        <item x="921"/>
        <item x="312"/>
        <item x="713"/>
        <item x="214"/>
        <item x="82"/>
        <item x="927"/>
        <item x="707"/>
        <item x="500"/>
        <item x="395"/>
        <item x="122"/>
        <item x="812"/>
        <item x="883"/>
        <item x="314"/>
        <item x="188"/>
        <item x="615"/>
        <item x="857"/>
        <item x="783"/>
        <item x="366"/>
        <item x="466"/>
        <item x="598"/>
        <item x="833"/>
        <item x="649"/>
        <item x="427"/>
        <item x="412"/>
        <item x="676"/>
        <item x="465"/>
        <item x="773"/>
        <item x="85"/>
        <item x="198"/>
        <item x="146"/>
        <item x="744"/>
        <item x="352"/>
        <item x="487"/>
        <item x="370"/>
        <item x="217"/>
        <item x="157"/>
        <item x="533"/>
        <item x="479"/>
        <item x="587"/>
        <item x="342"/>
        <item x="709"/>
        <item x="518"/>
        <item x="329"/>
        <item x="112"/>
        <item x="694"/>
        <item x="579"/>
        <item x="132"/>
        <item x="2"/>
        <item x="194"/>
        <item x="635"/>
        <item x="766"/>
        <item x="204"/>
        <item x="440"/>
        <item x="853"/>
        <item x="216"/>
        <item x="819"/>
        <item x="614"/>
        <item x="84"/>
        <item x="210"/>
        <item x="89"/>
        <item x="197"/>
        <item x="451"/>
        <item x="929"/>
      </items>
    </pivotField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>
      <items count="12">
        <item x="4"/>
        <item x="5"/>
        <item x="0"/>
        <item x="1"/>
        <item x="6"/>
        <item x="3"/>
        <item x="7"/>
        <item x="8"/>
        <item x="9"/>
        <item x="10"/>
        <item x="2"/>
        <item t="default"/>
      </items>
    </pivotField>
    <pivotField axis="axisRow" compact="0" outline="0" showAll="0">
      <items count="15">
        <item x="0"/>
        <item x="11"/>
        <item x="5"/>
        <item x="12"/>
        <item x="3"/>
        <item x="7"/>
        <item x="1"/>
        <item x="4"/>
        <item x="6"/>
        <item x="8"/>
        <item x="10"/>
        <item x="2"/>
        <item x="9"/>
        <item x="13"/>
        <item t="default"/>
      </items>
    </pivotField>
  </pivotFields>
  <rowFields count="1">
    <field x="1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樞紐分析表11" cacheId="1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G45:J67" firstHeaderRow="1" firstDataRow="2" firstDataCol="2" rowPageCount="1" colPageCount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1"/>
        <item x="0"/>
        <item x="2"/>
        <item t="default"/>
      </items>
    </pivotField>
    <pivotField compact="0" outline="0" multipleItemSelectionAllowed="1" showAll="0">
      <items count="100">
        <item x="97"/>
        <item x="96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95"/>
        <item x="51"/>
        <item x="75"/>
        <item x="8"/>
        <item x="48"/>
        <item x="16"/>
        <item x="36"/>
        <item x="34"/>
        <item x="24"/>
        <item x="90"/>
        <item x="19"/>
        <item x="11"/>
        <item x="64"/>
        <item x="23"/>
        <item x="0"/>
        <item x="89"/>
        <item x="41"/>
        <item x="69"/>
        <item x="42"/>
        <item x="82"/>
        <item x="37"/>
        <item x="2"/>
        <item x="93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98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94"/>
        <item x="59"/>
        <item x="65"/>
        <item x="68"/>
        <item x="74"/>
        <item x="29"/>
        <item x="21"/>
        <item x="91"/>
        <item x="81"/>
        <item x="49"/>
        <item x="45"/>
        <item x="88"/>
        <item x="92"/>
        <item x="80"/>
        <item h="1" x="4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axis="axisRow" compact="0" outline="0" showAll="0">
      <items count="12">
        <item x="4"/>
        <item x="5"/>
        <item x="0"/>
        <item x="1"/>
        <item x="6"/>
        <item x="3"/>
        <item x="7"/>
        <item x="8"/>
        <item x="9"/>
        <item x="10"/>
        <item x="2"/>
        <item t="default"/>
      </items>
    </pivotField>
    <pivotField compact="0" outline="0" showAll="0"/>
  </pivotFields>
  <rowFields count="2">
    <field x="3"/>
    <field x="13"/>
  </rowFields>
  <row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formats count="1">
    <format dxfId="1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樞紐分析表10" cacheId="2" applyNumberFormats="0" applyBorderFormats="0" applyFontFormats="0" applyPatternFormats="0" applyAlignmentFormats="0" applyWidthHeightFormats="1" dataCaption="數值" updatedVersion="4" minRefreshableVersion="3" itemPrintTitles="1" createdVersion="4" indent="0" compact="0" compactData="0" gridDropZones="1" multipleFieldFilters="0">
  <location ref="G4:J39" firstHeaderRow="1" firstDataRow="2" firstDataCol="2" rowPageCount="1" colPageCount="1"/>
  <pivotFields count="16">
    <pivotField dataField="1" compact="0" outline="0" showAll="0" defaultSubtota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 defaultSubtotal="0"/>
    <pivotField compact="0" outline="0" showAll="0" defaultSubtotal="0"/>
    <pivotField compact="0" outline="0" multipleItemSelectionAllowed="1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dataField="1" compact="0" outline="0" multipleItemSelectionAllowed="1" showAll="0" defaultSubtotal="0">
      <items count="3">
        <item x="0"/>
        <item x="1"/>
        <item h="1" x="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9">
        <item x="0"/>
        <item x="4"/>
        <item x="3"/>
        <item x="5"/>
        <item x="9"/>
        <item x="2"/>
        <item x="10"/>
        <item x="1"/>
        <item x="8"/>
        <item x="13"/>
        <item x="17"/>
        <item x="18"/>
        <item x="15"/>
        <item m="1" x="23"/>
        <item m="1" x="26"/>
        <item m="1" x="20"/>
        <item m="1" x="22"/>
        <item m="1" x="25"/>
        <item m="1" x="19"/>
        <item m="1" x="28"/>
        <item m="1" x="21"/>
        <item m="1" x="27"/>
        <item m="1" x="24"/>
        <item x="12"/>
        <item x="7"/>
        <item x="14"/>
        <item x="16"/>
        <item x="11"/>
        <item x="6"/>
      </items>
    </pivotField>
  </pivotFields>
  <rowFields count="2">
    <field x="1"/>
    <field x="15"/>
  </rowFields>
  <rowItems count="34">
    <i>
      <x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rvived " fld="11" baseField="1" baseItem="64"/>
    <dataField name="Total" fld="0" subtotal="count" baseField="0" baseItem="0"/>
  </dataFields>
  <formats count="1">
    <format dxfId="2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L2" sqref="L2"/>
    </sheetView>
  </sheetViews>
  <sheetFormatPr defaultRowHeight="15" x14ac:dyDescent="0.2"/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</row>
    <row r="2" spans="1:12" x14ac:dyDescent="0.2">
      <c r="A2">
        <v>1</v>
      </c>
      <c r="B2">
        <v>3</v>
      </c>
      <c r="C2" t="s">
        <v>12</v>
      </c>
      <c r="D2" t="s">
        <v>13</v>
      </c>
      <c r="E2">
        <v>22</v>
      </c>
      <c r="F2">
        <v>1</v>
      </c>
      <c r="G2">
        <v>0</v>
      </c>
      <c r="H2" t="s">
        <v>14</v>
      </c>
      <c r="I2">
        <v>7.25</v>
      </c>
      <c r="K2" t="s">
        <v>15</v>
      </c>
      <c r="L2">
        <v>0</v>
      </c>
    </row>
    <row r="3" spans="1:12" x14ac:dyDescent="0.2">
      <c r="A3">
        <v>2</v>
      </c>
      <c r="B3">
        <v>1</v>
      </c>
      <c r="C3" t="s">
        <v>16</v>
      </c>
      <c r="D3" t="s">
        <v>17</v>
      </c>
      <c r="E3">
        <v>38</v>
      </c>
      <c r="F3">
        <v>1</v>
      </c>
      <c r="G3">
        <v>0</v>
      </c>
      <c r="H3" t="s">
        <v>18</v>
      </c>
      <c r="I3">
        <v>71.283299999999997</v>
      </c>
      <c r="J3" t="s">
        <v>19</v>
      </c>
      <c r="K3" t="s">
        <v>20</v>
      </c>
      <c r="L3">
        <v>1</v>
      </c>
    </row>
    <row r="4" spans="1:12" x14ac:dyDescent="0.2">
      <c r="A4">
        <v>3</v>
      </c>
      <c r="B4">
        <v>3</v>
      </c>
      <c r="C4" t="s">
        <v>21</v>
      </c>
      <c r="D4" t="s">
        <v>17</v>
      </c>
      <c r="E4">
        <v>26</v>
      </c>
      <c r="F4">
        <v>0</v>
      </c>
      <c r="G4">
        <v>0</v>
      </c>
      <c r="H4" t="s">
        <v>22</v>
      </c>
      <c r="I4">
        <v>7.9249999999999998</v>
      </c>
      <c r="K4" t="s">
        <v>15</v>
      </c>
      <c r="L4">
        <v>1</v>
      </c>
    </row>
    <row r="5" spans="1:12" x14ac:dyDescent="0.2">
      <c r="A5">
        <v>4</v>
      </c>
      <c r="B5">
        <v>1</v>
      </c>
      <c r="C5" t="s">
        <v>23</v>
      </c>
      <c r="D5" t="s">
        <v>17</v>
      </c>
      <c r="E5">
        <v>35</v>
      </c>
      <c r="F5">
        <v>1</v>
      </c>
      <c r="G5">
        <v>0</v>
      </c>
      <c r="H5">
        <v>113803</v>
      </c>
      <c r="I5">
        <v>53.1</v>
      </c>
      <c r="J5" t="s">
        <v>24</v>
      </c>
      <c r="K5" t="s">
        <v>15</v>
      </c>
      <c r="L5">
        <v>1</v>
      </c>
    </row>
    <row r="6" spans="1:12" x14ac:dyDescent="0.2">
      <c r="A6">
        <v>5</v>
      </c>
      <c r="B6">
        <v>3</v>
      </c>
      <c r="C6" t="s">
        <v>25</v>
      </c>
      <c r="D6" t="s">
        <v>13</v>
      </c>
      <c r="E6">
        <v>35</v>
      </c>
      <c r="F6">
        <v>0</v>
      </c>
      <c r="G6">
        <v>0</v>
      </c>
      <c r="H6">
        <v>373450</v>
      </c>
      <c r="I6">
        <v>8.0500000000000007</v>
      </c>
      <c r="K6" t="s">
        <v>15</v>
      </c>
      <c r="L6">
        <v>0</v>
      </c>
    </row>
    <row r="7" spans="1:12" x14ac:dyDescent="0.2">
      <c r="A7">
        <v>6</v>
      </c>
      <c r="B7">
        <v>3</v>
      </c>
      <c r="C7" t="s">
        <v>26</v>
      </c>
      <c r="D7" t="s">
        <v>13</v>
      </c>
      <c r="F7">
        <v>0</v>
      </c>
      <c r="G7">
        <v>0</v>
      </c>
      <c r="H7">
        <v>330877</v>
      </c>
      <c r="I7">
        <v>8.4582999999999995</v>
      </c>
      <c r="K7" t="s">
        <v>27</v>
      </c>
      <c r="L7">
        <v>0</v>
      </c>
    </row>
    <row r="8" spans="1:12" x14ac:dyDescent="0.2">
      <c r="A8">
        <v>7</v>
      </c>
      <c r="B8">
        <v>1</v>
      </c>
      <c r="C8" t="s">
        <v>28</v>
      </c>
      <c r="D8" t="s">
        <v>13</v>
      </c>
      <c r="E8">
        <v>54</v>
      </c>
      <c r="F8">
        <v>0</v>
      </c>
      <c r="G8">
        <v>0</v>
      </c>
      <c r="H8">
        <v>17463</v>
      </c>
      <c r="I8">
        <v>51.862499999999997</v>
      </c>
      <c r="J8" t="s">
        <v>29</v>
      </c>
      <c r="K8" t="s">
        <v>15</v>
      </c>
      <c r="L8">
        <v>0</v>
      </c>
    </row>
    <row r="9" spans="1:12" x14ac:dyDescent="0.2">
      <c r="A9">
        <v>8</v>
      </c>
      <c r="B9">
        <v>3</v>
      </c>
      <c r="C9" t="s">
        <v>30</v>
      </c>
      <c r="D9" t="s">
        <v>13</v>
      </c>
      <c r="E9">
        <v>2</v>
      </c>
      <c r="F9">
        <v>3</v>
      </c>
      <c r="G9">
        <v>1</v>
      </c>
      <c r="H9">
        <v>349909</v>
      </c>
      <c r="I9">
        <v>21.074999999999999</v>
      </c>
      <c r="K9" t="s">
        <v>15</v>
      </c>
      <c r="L9">
        <v>0</v>
      </c>
    </row>
    <row r="10" spans="1:12" x14ac:dyDescent="0.2">
      <c r="A10">
        <v>9</v>
      </c>
      <c r="B10">
        <v>3</v>
      </c>
      <c r="C10" t="s">
        <v>31</v>
      </c>
      <c r="D10" t="s">
        <v>17</v>
      </c>
      <c r="E10">
        <v>27</v>
      </c>
      <c r="F10">
        <v>0</v>
      </c>
      <c r="G10">
        <v>2</v>
      </c>
      <c r="H10">
        <v>347742</v>
      </c>
      <c r="I10">
        <v>11.1333</v>
      </c>
      <c r="K10" t="s">
        <v>15</v>
      </c>
      <c r="L10">
        <v>1</v>
      </c>
    </row>
    <row r="11" spans="1:12" x14ac:dyDescent="0.2">
      <c r="A11">
        <v>10</v>
      </c>
      <c r="B11">
        <v>2</v>
      </c>
      <c r="C11" t="s">
        <v>32</v>
      </c>
      <c r="D11" t="s">
        <v>17</v>
      </c>
      <c r="E11">
        <v>14</v>
      </c>
      <c r="F11">
        <v>1</v>
      </c>
      <c r="G11">
        <v>0</v>
      </c>
      <c r="H11">
        <v>237736</v>
      </c>
      <c r="I11">
        <v>30.070799999999998</v>
      </c>
      <c r="K11" t="s">
        <v>20</v>
      </c>
      <c r="L11">
        <v>1</v>
      </c>
    </row>
    <row r="12" spans="1:12" x14ac:dyDescent="0.2">
      <c r="A12">
        <v>11</v>
      </c>
      <c r="B12">
        <v>3</v>
      </c>
      <c r="C12" t="s">
        <v>33</v>
      </c>
      <c r="D12" t="s">
        <v>17</v>
      </c>
      <c r="E12">
        <v>4</v>
      </c>
      <c r="F12">
        <v>1</v>
      </c>
      <c r="G12">
        <v>1</v>
      </c>
      <c r="H12" t="s">
        <v>34</v>
      </c>
      <c r="I12">
        <v>16.7</v>
      </c>
      <c r="J12" t="s">
        <v>35</v>
      </c>
      <c r="K12" t="s">
        <v>15</v>
      </c>
      <c r="L12">
        <v>1</v>
      </c>
    </row>
    <row r="13" spans="1:12" x14ac:dyDescent="0.2">
      <c r="A13">
        <v>12</v>
      </c>
      <c r="B13">
        <v>1</v>
      </c>
      <c r="C13" t="s">
        <v>36</v>
      </c>
      <c r="D13" t="s">
        <v>17</v>
      </c>
      <c r="E13">
        <v>58</v>
      </c>
      <c r="F13">
        <v>0</v>
      </c>
      <c r="G13">
        <v>0</v>
      </c>
      <c r="H13">
        <v>113783</v>
      </c>
      <c r="I13">
        <v>26.55</v>
      </c>
      <c r="J13" t="s">
        <v>37</v>
      </c>
      <c r="K13" t="s">
        <v>15</v>
      </c>
      <c r="L13">
        <v>1</v>
      </c>
    </row>
    <row r="14" spans="1:12" x14ac:dyDescent="0.2">
      <c r="A14">
        <v>13</v>
      </c>
      <c r="B14">
        <v>3</v>
      </c>
      <c r="C14" t="s">
        <v>38</v>
      </c>
      <c r="D14" t="s">
        <v>13</v>
      </c>
      <c r="E14">
        <v>20</v>
      </c>
      <c r="F14">
        <v>0</v>
      </c>
      <c r="G14">
        <v>0</v>
      </c>
      <c r="H14" t="s">
        <v>39</v>
      </c>
      <c r="I14">
        <v>8.0500000000000007</v>
      </c>
      <c r="K14" t="s">
        <v>15</v>
      </c>
      <c r="L14">
        <v>0</v>
      </c>
    </row>
    <row r="15" spans="1:12" x14ac:dyDescent="0.2">
      <c r="A15">
        <v>14</v>
      </c>
      <c r="B15">
        <v>3</v>
      </c>
      <c r="C15" t="s">
        <v>40</v>
      </c>
      <c r="D15" t="s">
        <v>13</v>
      </c>
      <c r="E15">
        <v>39</v>
      </c>
      <c r="F15">
        <v>1</v>
      </c>
      <c r="G15">
        <v>5</v>
      </c>
      <c r="H15">
        <v>347082</v>
      </c>
      <c r="I15">
        <v>31.274999999999999</v>
      </c>
      <c r="K15" t="s">
        <v>15</v>
      </c>
      <c r="L15">
        <v>0</v>
      </c>
    </row>
    <row r="16" spans="1:12" x14ac:dyDescent="0.2">
      <c r="A16">
        <v>15</v>
      </c>
      <c r="B16">
        <v>3</v>
      </c>
      <c r="C16" t="s">
        <v>41</v>
      </c>
      <c r="D16" t="s">
        <v>17</v>
      </c>
      <c r="E16">
        <v>14</v>
      </c>
      <c r="F16">
        <v>0</v>
      </c>
      <c r="G16">
        <v>0</v>
      </c>
      <c r="H16">
        <v>350406</v>
      </c>
      <c r="I16">
        <v>7.8541999999999996</v>
      </c>
      <c r="K16" t="s">
        <v>15</v>
      </c>
      <c r="L16">
        <v>0</v>
      </c>
    </row>
    <row r="17" spans="1:12" x14ac:dyDescent="0.2">
      <c r="A17">
        <v>16</v>
      </c>
      <c r="B17">
        <v>2</v>
      </c>
      <c r="C17" t="s">
        <v>42</v>
      </c>
      <c r="D17" t="s">
        <v>17</v>
      </c>
      <c r="E17">
        <v>55</v>
      </c>
      <c r="F17">
        <v>0</v>
      </c>
      <c r="G17">
        <v>0</v>
      </c>
      <c r="H17">
        <v>248706</v>
      </c>
      <c r="I17">
        <v>16</v>
      </c>
      <c r="K17" t="s">
        <v>15</v>
      </c>
      <c r="L17">
        <v>1</v>
      </c>
    </row>
    <row r="18" spans="1:12" x14ac:dyDescent="0.2">
      <c r="A18">
        <v>17</v>
      </c>
      <c r="B18">
        <v>3</v>
      </c>
      <c r="C18" t="s">
        <v>43</v>
      </c>
      <c r="D18" t="s">
        <v>13</v>
      </c>
      <c r="E18">
        <v>2</v>
      </c>
      <c r="F18">
        <v>4</v>
      </c>
      <c r="G18">
        <v>1</v>
      </c>
      <c r="H18">
        <v>382652</v>
      </c>
      <c r="I18">
        <v>29.125</v>
      </c>
      <c r="K18" t="s">
        <v>27</v>
      </c>
      <c r="L18">
        <v>0</v>
      </c>
    </row>
    <row r="19" spans="1:12" x14ac:dyDescent="0.2">
      <c r="A19">
        <v>18</v>
      </c>
      <c r="B19">
        <v>2</v>
      </c>
      <c r="C19" t="s">
        <v>44</v>
      </c>
      <c r="D19" t="s">
        <v>13</v>
      </c>
      <c r="F19">
        <v>0</v>
      </c>
      <c r="G19">
        <v>0</v>
      </c>
      <c r="H19">
        <v>244373</v>
      </c>
      <c r="I19">
        <v>13</v>
      </c>
      <c r="K19" t="s">
        <v>15</v>
      </c>
      <c r="L19">
        <v>1</v>
      </c>
    </row>
    <row r="20" spans="1:12" x14ac:dyDescent="0.2">
      <c r="A20">
        <v>19</v>
      </c>
      <c r="B20">
        <v>3</v>
      </c>
      <c r="C20" t="s">
        <v>45</v>
      </c>
      <c r="D20" t="s">
        <v>17</v>
      </c>
      <c r="E20">
        <v>31</v>
      </c>
      <c r="F20">
        <v>1</v>
      </c>
      <c r="G20">
        <v>0</v>
      </c>
      <c r="H20">
        <v>345763</v>
      </c>
      <c r="I20">
        <v>18</v>
      </c>
      <c r="K20" t="s">
        <v>15</v>
      </c>
      <c r="L20">
        <v>0</v>
      </c>
    </row>
    <row r="21" spans="1:12" x14ac:dyDescent="0.2">
      <c r="A21">
        <v>20</v>
      </c>
      <c r="B21">
        <v>3</v>
      </c>
      <c r="C21" t="s">
        <v>46</v>
      </c>
      <c r="D21" t="s">
        <v>17</v>
      </c>
      <c r="F21">
        <v>0</v>
      </c>
      <c r="G21">
        <v>0</v>
      </c>
      <c r="H21">
        <v>2649</v>
      </c>
      <c r="I21">
        <v>7.2249999999999996</v>
      </c>
      <c r="K21" t="s">
        <v>20</v>
      </c>
      <c r="L21">
        <v>1</v>
      </c>
    </row>
    <row r="22" spans="1:12" x14ac:dyDescent="0.2">
      <c r="A22">
        <v>21</v>
      </c>
      <c r="B22">
        <v>2</v>
      </c>
      <c r="C22" t="s">
        <v>47</v>
      </c>
      <c r="D22" t="s">
        <v>13</v>
      </c>
      <c r="E22">
        <v>35</v>
      </c>
      <c r="F22">
        <v>0</v>
      </c>
      <c r="G22">
        <v>0</v>
      </c>
      <c r="H22">
        <v>239865</v>
      </c>
      <c r="I22">
        <v>26</v>
      </c>
      <c r="K22" t="s">
        <v>15</v>
      </c>
      <c r="L22">
        <v>0</v>
      </c>
    </row>
    <row r="23" spans="1:12" x14ac:dyDescent="0.2">
      <c r="A23">
        <v>22</v>
      </c>
      <c r="B23">
        <v>2</v>
      </c>
      <c r="C23" t="s">
        <v>48</v>
      </c>
      <c r="D23" t="s">
        <v>13</v>
      </c>
      <c r="E23">
        <v>34</v>
      </c>
      <c r="F23">
        <v>0</v>
      </c>
      <c r="G23">
        <v>0</v>
      </c>
      <c r="H23">
        <v>248698</v>
      </c>
      <c r="I23">
        <v>13</v>
      </c>
      <c r="J23" t="s">
        <v>49</v>
      </c>
      <c r="K23" t="s">
        <v>15</v>
      </c>
      <c r="L23">
        <v>1</v>
      </c>
    </row>
    <row r="24" spans="1:12" x14ac:dyDescent="0.2">
      <c r="A24">
        <v>23</v>
      </c>
      <c r="B24">
        <v>3</v>
      </c>
      <c r="C24" t="s">
        <v>50</v>
      </c>
      <c r="D24" t="s">
        <v>17</v>
      </c>
      <c r="E24">
        <v>15</v>
      </c>
      <c r="F24">
        <v>0</v>
      </c>
      <c r="G24">
        <v>0</v>
      </c>
      <c r="H24">
        <v>330923</v>
      </c>
      <c r="I24">
        <v>8.0291999999999994</v>
      </c>
      <c r="K24" t="s">
        <v>27</v>
      </c>
      <c r="L24">
        <v>1</v>
      </c>
    </row>
    <row r="25" spans="1:12" x14ac:dyDescent="0.2">
      <c r="A25">
        <v>24</v>
      </c>
      <c r="B25">
        <v>1</v>
      </c>
      <c r="C25" t="s">
        <v>51</v>
      </c>
      <c r="D25" t="s">
        <v>13</v>
      </c>
      <c r="E25">
        <v>28</v>
      </c>
      <c r="F25">
        <v>0</v>
      </c>
      <c r="G25">
        <v>0</v>
      </c>
      <c r="H25">
        <v>113788</v>
      </c>
      <c r="I25">
        <v>35.5</v>
      </c>
      <c r="J25" t="s">
        <v>52</v>
      </c>
      <c r="K25" t="s">
        <v>15</v>
      </c>
      <c r="L25">
        <v>1</v>
      </c>
    </row>
    <row r="26" spans="1:12" x14ac:dyDescent="0.2">
      <c r="A26">
        <v>25</v>
      </c>
      <c r="B26">
        <v>3</v>
      </c>
      <c r="C26" t="s">
        <v>53</v>
      </c>
      <c r="D26" t="s">
        <v>17</v>
      </c>
      <c r="E26">
        <v>8</v>
      </c>
      <c r="F26">
        <v>3</v>
      </c>
      <c r="G26">
        <v>1</v>
      </c>
      <c r="H26">
        <v>349909</v>
      </c>
      <c r="I26">
        <v>21.074999999999999</v>
      </c>
      <c r="K26" t="s">
        <v>15</v>
      </c>
      <c r="L26">
        <v>0</v>
      </c>
    </row>
    <row r="27" spans="1:12" x14ac:dyDescent="0.2">
      <c r="A27">
        <v>26</v>
      </c>
      <c r="B27">
        <v>3</v>
      </c>
      <c r="C27" t="s">
        <v>54</v>
      </c>
      <c r="D27" t="s">
        <v>17</v>
      </c>
      <c r="E27">
        <v>38</v>
      </c>
      <c r="F27">
        <v>1</v>
      </c>
      <c r="G27">
        <v>5</v>
      </c>
      <c r="H27">
        <v>347077</v>
      </c>
      <c r="I27">
        <v>31.387499999999999</v>
      </c>
      <c r="K27" t="s">
        <v>15</v>
      </c>
      <c r="L27">
        <v>1</v>
      </c>
    </row>
    <row r="28" spans="1:12" x14ac:dyDescent="0.2">
      <c r="A28">
        <v>27</v>
      </c>
      <c r="B28">
        <v>3</v>
      </c>
      <c r="C28" t="s">
        <v>55</v>
      </c>
      <c r="D28" t="s">
        <v>13</v>
      </c>
      <c r="F28">
        <v>0</v>
      </c>
      <c r="G28">
        <v>0</v>
      </c>
      <c r="H28">
        <v>2631</v>
      </c>
      <c r="I28">
        <v>7.2249999999999996</v>
      </c>
      <c r="K28" t="s">
        <v>20</v>
      </c>
      <c r="L28">
        <v>0</v>
      </c>
    </row>
    <row r="29" spans="1:12" x14ac:dyDescent="0.2">
      <c r="A29">
        <v>28</v>
      </c>
      <c r="B29">
        <v>1</v>
      </c>
      <c r="C29" t="s">
        <v>56</v>
      </c>
      <c r="D29" t="s">
        <v>13</v>
      </c>
      <c r="E29">
        <v>19</v>
      </c>
      <c r="F29">
        <v>3</v>
      </c>
      <c r="G29">
        <v>2</v>
      </c>
      <c r="H29">
        <v>19950</v>
      </c>
      <c r="I29">
        <v>263</v>
      </c>
      <c r="J29" t="s">
        <v>57</v>
      </c>
      <c r="K29" t="s">
        <v>15</v>
      </c>
      <c r="L29">
        <v>0</v>
      </c>
    </row>
    <row r="30" spans="1:12" x14ac:dyDescent="0.2">
      <c r="A30">
        <v>29</v>
      </c>
      <c r="B30">
        <v>3</v>
      </c>
      <c r="C30" t="s">
        <v>58</v>
      </c>
      <c r="D30" t="s">
        <v>17</v>
      </c>
      <c r="F30">
        <v>0</v>
      </c>
      <c r="G30">
        <v>0</v>
      </c>
      <c r="H30">
        <v>330959</v>
      </c>
      <c r="I30">
        <v>7.8792</v>
      </c>
      <c r="K30" t="s">
        <v>27</v>
      </c>
      <c r="L30">
        <v>1</v>
      </c>
    </row>
    <row r="31" spans="1:12" x14ac:dyDescent="0.2">
      <c r="A31">
        <v>30</v>
      </c>
      <c r="B31">
        <v>3</v>
      </c>
      <c r="C31" t="s">
        <v>59</v>
      </c>
      <c r="D31" t="s">
        <v>13</v>
      </c>
      <c r="F31">
        <v>0</v>
      </c>
      <c r="G31">
        <v>0</v>
      </c>
      <c r="H31">
        <v>349216</v>
      </c>
      <c r="I31">
        <v>7.8958000000000004</v>
      </c>
      <c r="K31" t="s">
        <v>15</v>
      </c>
      <c r="L31">
        <v>0</v>
      </c>
    </row>
    <row r="32" spans="1:12" x14ac:dyDescent="0.2">
      <c r="A32">
        <v>31</v>
      </c>
      <c r="B32">
        <v>1</v>
      </c>
      <c r="C32" t="s">
        <v>60</v>
      </c>
      <c r="D32" t="s">
        <v>13</v>
      </c>
      <c r="E32">
        <v>40</v>
      </c>
      <c r="F32">
        <v>0</v>
      </c>
      <c r="G32">
        <v>0</v>
      </c>
      <c r="H32" t="s">
        <v>61</v>
      </c>
      <c r="I32">
        <v>27.720800000000001</v>
      </c>
      <c r="K32" t="s">
        <v>20</v>
      </c>
      <c r="L32">
        <v>0</v>
      </c>
    </row>
    <row r="33" spans="1:12" x14ac:dyDescent="0.2">
      <c r="A33">
        <v>32</v>
      </c>
      <c r="B33">
        <v>1</v>
      </c>
      <c r="C33" t="s">
        <v>62</v>
      </c>
      <c r="D33" t="s">
        <v>17</v>
      </c>
      <c r="F33">
        <v>1</v>
      </c>
      <c r="G33">
        <v>0</v>
      </c>
      <c r="H33" t="s">
        <v>63</v>
      </c>
      <c r="I33">
        <v>146.52080000000001</v>
      </c>
      <c r="J33" t="s">
        <v>64</v>
      </c>
      <c r="K33" t="s">
        <v>20</v>
      </c>
      <c r="L33">
        <v>1</v>
      </c>
    </row>
    <row r="34" spans="1:12" x14ac:dyDescent="0.2">
      <c r="A34">
        <v>33</v>
      </c>
      <c r="B34">
        <v>3</v>
      </c>
      <c r="C34" t="s">
        <v>65</v>
      </c>
      <c r="D34" t="s">
        <v>17</v>
      </c>
      <c r="F34">
        <v>0</v>
      </c>
      <c r="G34">
        <v>0</v>
      </c>
      <c r="H34">
        <v>335677</v>
      </c>
      <c r="I34">
        <v>7.75</v>
      </c>
      <c r="K34" t="s">
        <v>27</v>
      </c>
      <c r="L34">
        <v>1</v>
      </c>
    </row>
    <row r="35" spans="1:12" x14ac:dyDescent="0.2">
      <c r="A35">
        <v>34</v>
      </c>
      <c r="B35">
        <v>2</v>
      </c>
      <c r="C35" t="s">
        <v>66</v>
      </c>
      <c r="D35" t="s">
        <v>13</v>
      </c>
      <c r="E35">
        <v>66</v>
      </c>
      <c r="F35">
        <v>0</v>
      </c>
      <c r="G35">
        <v>0</v>
      </c>
      <c r="H35" t="s">
        <v>67</v>
      </c>
      <c r="I35">
        <v>10.5</v>
      </c>
      <c r="K35" t="s">
        <v>15</v>
      </c>
      <c r="L35">
        <v>0</v>
      </c>
    </row>
    <row r="36" spans="1:12" x14ac:dyDescent="0.2">
      <c r="A36">
        <v>35</v>
      </c>
      <c r="B36">
        <v>1</v>
      </c>
      <c r="C36" t="s">
        <v>68</v>
      </c>
      <c r="D36" t="s">
        <v>13</v>
      </c>
      <c r="E36">
        <v>28</v>
      </c>
      <c r="F36">
        <v>1</v>
      </c>
      <c r="G36">
        <v>0</v>
      </c>
      <c r="H36" t="s">
        <v>69</v>
      </c>
      <c r="I36">
        <v>82.1708</v>
      </c>
      <c r="K36" t="s">
        <v>20</v>
      </c>
      <c r="L36">
        <v>0</v>
      </c>
    </row>
    <row r="37" spans="1:12" x14ac:dyDescent="0.2">
      <c r="A37">
        <v>36</v>
      </c>
      <c r="B37">
        <v>1</v>
      </c>
      <c r="C37" t="s">
        <v>70</v>
      </c>
      <c r="D37" t="s">
        <v>13</v>
      </c>
      <c r="E37">
        <v>42</v>
      </c>
      <c r="F37">
        <v>1</v>
      </c>
      <c r="G37">
        <v>0</v>
      </c>
      <c r="H37">
        <v>113789</v>
      </c>
      <c r="I37">
        <v>52</v>
      </c>
      <c r="K37" t="s">
        <v>15</v>
      </c>
      <c r="L37">
        <v>0</v>
      </c>
    </row>
    <row r="38" spans="1:12" x14ac:dyDescent="0.2">
      <c r="A38">
        <v>37</v>
      </c>
      <c r="B38">
        <v>3</v>
      </c>
      <c r="C38" t="s">
        <v>71</v>
      </c>
      <c r="D38" t="s">
        <v>13</v>
      </c>
      <c r="F38">
        <v>0</v>
      </c>
      <c r="G38">
        <v>0</v>
      </c>
      <c r="H38">
        <v>2677</v>
      </c>
      <c r="I38">
        <v>7.2291999999999996</v>
      </c>
      <c r="K38" t="s">
        <v>20</v>
      </c>
      <c r="L38">
        <v>1</v>
      </c>
    </row>
    <row r="39" spans="1:12" x14ac:dyDescent="0.2">
      <c r="A39">
        <v>38</v>
      </c>
      <c r="B39">
        <v>3</v>
      </c>
      <c r="C39" t="s">
        <v>72</v>
      </c>
      <c r="D39" t="s">
        <v>13</v>
      </c>
      <c r="E39">
        <v>21</v>
      </c>
      <c r="F39">
        <v>0</v>
      </c>
      <c r="G39">
        <v>0</v>
      </c>
      <c r="H39" t="s">
        <v>73</v>
      </c>
      <c r="I39">
        <v>8.0500000000000007</v>
      </c>
      <c r="K39" t="s">
        <v>15</v>
      </c>
      <c r="L39">
        <v>0</v>
      </c>
    </row>
    <row r="40" spans="1:12" x14ac:dyDescent="0.2">
      <c r="A40">
        <v>39</v>
      </c>
      <c r="B40">
        <v>3</v>
      </c>
      <c r="C40" t="s">
        <v>74</v>
      </c>
      <c r="D40" t="s">
        <v>17</v>
      </c>
      <c r="E40">
        <v>18</v>
      </c>
      <c r="F40">
        <v>2</v>
      </c>
      <c r="G40">
        <v>0</v>
      </c>
      <c r="H40">
        <v>345764</v>
      </c>
      <c r="I40">
        <v>18</v>
      </c>
      <c r="K40" t="s">
        <v>15</v>
      </c>
      <c r="L40">
        <v>0</v>
      </c>
    </row>
    <row r="41" spans="1:12" x14ac:dyDescent="0.2">
      <c r="A41">
        <v>40</v>
      </c>
      <c r="B41">
        <v>3</v>
      </c>
      <c r="C41" t="s">
        <v>75</v>
      </c>
      <c r="D41" t="s">
        <v>17</v>
      </c>
      <c r="E41">
        <v>14</v>
      </c>
      <c r="F41">
        <v>1</v>
      </c>
      <c r="G41">
        <v>0</v>
      </c>
      <c r="H41">
        <v>2651</v>
      </c>
      <c r="I41">
        <v>11.2417</v>
      </c>
      <c r="K41" t="s">
        <v>20</v>
      </c>
      <c r="L41">
        <v>1</v>
      </c>
    </row>
    <row r="42" spans="1:12" x14ac:dyDescent="0.2">
      <c r="A42">
        <v>41</v>
      </c>
      <c r="B42">
        <v>3</v>
      </c>
      <c r="C42" t="s">
        <v>76</v>
      </c>
      <c r="D42" t="s">
        <v>17</v>
      </c>
      <c r="E42">
        <v>40</v>
      </c>
      <c r="F42">
        <v>1</v>
      </c>
      <c r="G42">
        <v>0</v>
      </c>
      <c r="H42">
        <v>7546</v>
      </c>
      <c r="I42">
        <v>9.4749999999999996</v>
      </c>
      <c r="K42" t="s">
        <v>15</v>
      </c>
      <c r="L42">
        <v>0</v>
      </c>
    </row>
    <row r="43" spans="1:12" x14ac:dyDescent="0.2">
      <c r="A43">
        <v>42</v>
      </c>
      <c r="B43">
        <v>2</v>
      </c>
      <c r="C43" t="s">
        <v>77</v>
      </c>
      <c r="D43" t="s">
        <v>17</v>
      </c>
      <c r="E43">
        <v>27</v>
      </c>
      <c r="F43">
        <v>1</v>
      </c>
      <c r="G43">
        <v>0</v>
      </c>
      <c r="H43">
        <v>11668</v>
      </c>
      <c r="I43">
        <v>21</v>
      </c>
      <c r="K43" t="s">
        <v>15</v>
      </c>
      <c r="L43">
        <v>0</v>
      </c>
    </row>
    <row r="44" spans="1:12" x14ac:dyDescent="0.2">
      <c r="A44">
        <v>43</v>
      </c>
      <c r="B44">
        <v>3</v>
      </c>
      <c r="C44" t="s">
        <v>78</v>
      </c>
      <c r="D44" t="s">
        <v>13</v>
      </c>
      <c r="F44">
        <v>0</v>
      </c>
      <c r="G44">
        <v>0</v>
      </c>
      <c r="H44">
        <v>349253</v>
      </c>
      <c r="I44">
        <v>7.8958000000000004</v>
      </c>
      <c r="K44" t="s">
        <v>20</v>
      </c>
      <c r="L44">
        <v>0</v>
      </c>
    </row>
    <row r="45" spans="1:12" x14ac:dyDescent="0.2">
      <c r="A45">
        <v>44</v>
      </c>
      <c r="B45">
        <v>2</v>
      </c>
      <c r="C45" t="s">
        <v>79</v>
      </c>
      <c r="D45" t="s">
        <v>17</v>
      </c>
      <c r="E45">
        <v>3</v>
      </c>
      <c r="F45">
        <v>1</v>
      </c>
      <c r="G45">
        <v>2</v>
      </c>
      <c r="H45" t="s">
        <v>80</v>
      </c>
      <c r="I45">
        <v>41.5792</v>
      </c>
      <c r="K45" t="s">
        <v>20</v>
      </c>
      <c r="L45">
        <v>1</v>
      </c>
    </row>
    <row r="46" spans="1:12" x14ac:dyDescent="0.2">
      <c r="A46">
        <v>45</v>
      </c>
      <c r="B46">
        <v>3</v>
      </c>
      <c r="C46" t="s">
        <v>81</v>
      </c>
      <c r="D46" t="s">
        <v>17</v>
      </c>
      <c r="E46">
        <v>19</v>
      </c>
      <c r="F46">
        <v>0</v>
      </c>
      <c r="G46">
        <v>0</v>
      </c>
      <c r="H46">
        <v>330958</v>
      </c>
      <c r="I46">
        <v>7.8792</v>
      </c>
      <c r="K46" t="s">
        <v>27</v>
      </c>
      <c r="L46">
        <v>1</v>
      </c>
    </row>
    <row r="47" spans="1:12" x14ac:dyDescent="0.2">
      <c r="A47">
        <v>46</v>
      </c>
      <c r="B47">
        <v>3</v>
      </c>
      <c r="C47" t="s">
        <v>82</v>
      </c>
      <c r="D47" t="s">
        <v>13</v>
      </c>
      <c r="F47">
        <v>0</v>
      </c>
      <c r="G47">
        <v>0</v>
      </c>
      <c r="H47" t="s">
        <v>83</v>
      </c>
      <c r="I47">
        <v>8.0500000000000007</v>
      </c>
      <c r="K47" t="s">
        <v>15</v>
      </c>
      <c r="L47">
        <v>0</v>
      </c>
    </row>
    <row r="48" spans="1:12" x14ac:dyDescent="0.2">
      <c r="A48">
        <v>47</v>
      </c>
      <c r="B48">
        <v>3</v>
      </c>
      <c r="C48" t="s">
        <v>84</v>
      </c>
      <c r="D48" t="s">
        <v>13</v>
      </c>
      <c r="F48">
        <v>1</v>
      </c>
      <c r="G48">
        <v>0</v>
      </c>
      <c r="H48">
        <v>370371</v>
      </c>
      <c r="I48">
        <v>15.5</v>
      </c>
      <c r="K48" t="s">
        <v>27</v>
      </c>
      <c r="L48">
        <v>0</v>
      </c>
    </row>
    <row r="49" spans="1:12" x14ac:dyDescent="0.2">
      <c r="A49">
        <v>48</v>
      </c>
      <c r="B49">
        <v>3</v>
      </c>
      <c r="C49" t="s">
        <v>85</v>
      </c>
      <c r="D49" t="s">
        <v>17</v>
      </c>
      <c r="F49">
        <v>0</v>
      </c>
      <c r="G49">
        <v>0</v>
      </c>
      <c r="H49">
        <v>14311</v>
      </c>
      <c r="I49">
        <v>7.75</v>
      </c>
      <c r="K49" t="s">
        <v>27</v>
      </c>
      <c r="L49">
        <v>1</v>
      </c>
    </row>
    <row r="50" spans="1:12" x14ac:dyDescent="0.2">
      <c r="A50">
        <v>49</v>
      </c>
      <c r="B50">
        <v>3</v>
      </c>
      <c r="C50" t="s">
        <v>86</v>
      </c>
      <c r="D50" t="s">
        <v>13</v>
      </c>
      <c r="F50">
        <v>2</v>
      </c>
      <c r="G50">
        <v>0</v>
      </c>
      <c r="H50">
        <v>2662</v>
      </c>
      <c r="I50">
        <v>21.679200000000002</v>
      </c>
      <c r="K50" t="s">
        <v>20</v>
      </c>
      <c r="L50">
        <v>0</v>
      </c>
    </row>
    <row r="51" spans="1:12" x14ac:dyDescent="0.2">
      <c r="A51">
        <v>50</v>
      </c>
      <c r="B51">
        <v>3</v>
      </c>
      <c r="C51" t="s">
        <v>87</v>
      </c>
      <c r="D51" t="s">
        <v>17</v>
      </c>
      <c r="E51">
        <v>18</v>
      </c>
      <c r="F51">
        <v>1</v>
      </c>
      <c r="G51">
        <v>0</v>
      </c>
      <c r="H51">
        <v>349237</v>
      </c>
      <c r="I51">
        <v>17.8</v>
      </c>
      <c r="K51" t="s">
        <v>15</v>
      </c>
      <c r="L51">
        <v>0</v>
      </c>
    </row>
    <row r="52" spans="1:12" x14ac:dyDescent="0.2">
      <c r="A52">
        <v>51</v>
      </c>
      <c r="B52">
        <v>3</v>
      </c>
      <c r="C52" t="s">
        <v>88</v>
      </c>
      <c r="D52" t="s">
        <v>13</v>
      </c>
      <c r="E52">
        <v>7</v>
      </c>
      <c r="F52">
        <v>4</v>
      </c>
      <c r="G52">
        <v>1</v>
      </c>
      <c r="H52">
        <v>3101295</v>
      </c>
      <c r="I52">
        <v>39.6875</v>
      </c>
      <c r="K52" t="s">
        <v>15</v>
      </c>
      <c r="L52">
        <v>0</v>
      </c>
    </row>
    <row r="53" spans="1:12" x14ac:dyDescent="0.2">
      <c r="A53">
        <v>52</v>
      </c>
      <c r="B53">
        <v>3</v>
      </c>
      <c r="C53" t="s">
        <v>89</v>
      </c>
      <c r="D53" t="s">
        <v>13</v>
      </c>
      <c r="E53">
        <v>21</v>
      </c>
      <c r="F53">
        <v>0</v>
      </c>
      <c r="G53">
        <v>0</v>
      </c>
      <c r="H53" t="s">
        <v>90</v>
      </c>
      <c r="I53">
        <v>7.8</v>
      </c>
      <c r="K53" t="s">
        <v>15</v>
      </c>
      <c r="L53">
        <v>0</v>
      </c>
    </row>
    <row r="54" spans="1:12" x14ac:dyDescent="0.2">
      <c r="A54">
        <v>53</v>
      </c>
      <c r="B54">
        <v>1</v>
      </c>
      <c r="C54" t="s">
        <v>91</v>
      </c>
      <c r="D54" t="s">
        <v>17</v>
      </c>
      <c r="E54">
        <v>49</v>
      </c>
      <c r="F54">
        <v>1</v>
      </c>
      <c r="G54">
        <v>0</v>
      </c>
      <c r="H54" t="s">
        <v>92</v>
      </c>
      <c r="I54">
        <v>76.729200000000006</v>
      </c>
      <c r="J54" t="s">
        <v>93</v>
      </c>
      <c r="K54" t="s">
        <v>20</v>
      </c>
      <c r="L54">
        <v>1</v>
      </c>
    </row>
    <row r="55" spans="1:12" x14ac:dyDescent="0.2">
      <c r="A55">
        <v>54</v>
      </c>
      <c r="B55">
        <v>2</v>
      </c>
      <c r="C55" t="s">
        <v>94</v>
      </c>
      <c r="D55" t="s">
        <v>17</v>
      </c>
      <c r="E55">
        <v>29</v>
      </c>
      <c r="F55">
        <v>1</v>
      </c>
      <c r="G55">
        <v>0</v>
      </c>
      <c r="H55">
        <v>2926</v>
      </c>
      <c r="I55">
        <v>26</v>
      </c>
      <c r="K55" t="s">
        <v>15</v>
      </c>
      <c r="L55">
        <v>1</v>
      </c>
    </row>
    <row r="56" spans="1:12" x14ac:dyDescent="0.2">
      <c r="A56">
        <v>55</v>
      </c>
      <c r="B56">
        <v>1</v>
      </c>
      <c r="C56" t="s">
        <v>95</v>
      </c>
      <c r="D56" t="s">
        <v>13</v>
      </c>
      <c r="E56">
        <v>65</v>
      </c>
      <c r="F56">
        <v>0</v>
      </c>
      <c r="G56">
        <v>1</v>
      </c>
      <c r="H56">
        <v>113509</v>
      </c>
      <c r="I56">
        <v>61.979199999999999</v>
      </c>
      <c r="J56" t="s">
        <v>96</v>
      </c>
      <c r="K56" t="s">
        <v>20</v>
      </c>
      <c r="L56">
        <v>0</v>
      </c>
    </row>
    <row r="57" spans="1:12" x14ac:dyDescent="0.2">
      <c r="A57">
        <v>56</v>
      </c>
      <c r="B57">
        <v>1</v>
      </c>
      <c r="C57" t="s">
        <v>97</v>
      </c>
      <c r="D57" t="s">
        <v>13</v>
      </c>
      <c r="F57">
        <v>0</v>
      </c>
      <c r="G57">
        <v>0</v>
      </c>
      <c r="H57">
        <v>19947</v>
      </c>
      <c r="I57">
        <v>35.5</v>
      </c>
      <c r="J57" t="s">
        <v>98</v>
      </c>
      <c r="K57" t="s">
        <v>15</v>
      </c>
      <c r="L57">
        <v>1</v>
      </c>
    </row>
    <row r="58" spans="1:12" x14ac:dyDescent="0.2">
      <c r="A58">
        <v>57</v>
      </c>
      <c r="B58">
        <v>2</v>
      </c>
      <c r="C58" t="s">
        <v>99</v>
      </c>
      <c r="D58" t="s">
        <v>17</v>
      </c>
      <c r="E58">
        <v>21</v>
      </c>
      <c r="F58">
        <v>0</v>
      </c>
      <c r="G58">
        <v>0</v>
      </c>
      <c r="H58" t="s">
        <v>100</v>
      </c>
      <c r="I58">
        <v>10.5</v>
      </c>
      <c r="K58" t="s">
        <v>15</v>
      </c>
      <c r="L58">
        <v>1</v>
      </c>
    </row>
    <row r="59" spans="1:12" x14ac:dyDescent="0.2">
      <c r="A59">
        <v>58</v>
      </c>
      <c r="B59">
        <v>3</v>
      </c>
      <c r="C59" t="s">
        <v>101</v>
      </c>
      <c r="D59" t="s">
        <v>13</v>
      </c>
      <c r="E59">
        <v>28.5</v>
      </c>
      <c r="F59">
        <v>0</v>
      </c>
      <c r="G59">
        <v>0</v>
      </c>
      <c r="H59">
        <v>2697</v>
      </c>
      <c r="I59">
        <v>7.2291999999999996</v>
      </c>
      <c r="K59" t="s">
        <v>20</v>
      </c>
      <c r="L59">
        <v>0</v>
      </c>
    </row>
    <row r="60" spans="1:12" x14ac:dyDescent="0.2">
      <c r="A60">
        <v>59</v>
      </c>
      <c r="B60">
        <v>2</v>
      </c>
      <c r="C60" t="s">
        <v>102</v>
      </c>
      <c r="D60" t="s">
        <v>17</v>
      </c>
      <c r="E60">
        <v>5</v>
      </c>
      <c r="F60">
        <v>1</v>
      </c>
      <c r="G60">
        <v>2</v>
      </c>
      <c r="H60" t="s">
        <v>103</v>
      </c>
      <c r="I60">
        <v>27.75</v>
      </c>
      <c r="K60" t="s">
        <v>15</v>
      </c>
      <c r="L60">
        <v>1</v>
      </c>
    </row>
    <row r="61" spans="1:12" x14ac:dyDescent="0.2">
      <c r="A61">
        <v>60</v>
      </c>
      <c r="B61">
        <v>3</v>
      </c>
      <c r="C61" t="s">
        <v>104</v>
      </c>
      <c r="D61" t="s">
        <v>13</v>
      </c>
      <c r="E61">
        <v>11</v>
      </c>
      <c r="F61">
        <v>5</v>
      </c>
      <c r="G61">
        <v>2</v>
      </c>
      <c r="H61" t="s">
        <v>105</v>
      </c>
      <c r="I61">
        <v>46.9</v>
      </c>
      <c r="K61" t="s">
        <v>15</v>
      </c>
      <c r="L61">
        <v>0</v>
      </c>
    </row>
    <row r="62" spans="1:12" x14ac:dyDescent="0.2">
      <c r="A62">
        <v>61</v>
      </c>
      <c r="B62">
        <v>3</v>
      </c>
      <c r="C62" t="s">
        <v>106</v>
      </c>
      <c r="D62" t="s">
        <v>13</v>
      </c>
      <c r="E62">
        <v>22</v>
      </c>
      <c r="F62">
        <v>0</v>
      </c>
      <c r="G62">
        <v>0</v>
      </c>
      <c r="H62">
        <v>2669</v>
      </c>
      <c r="I62">
        <v>7.2291999999999996</v>
      </c>
      <c r="K62" t="s">
        <v>20</v>
      </c>
      <c r="L62">
        <v>0</v>
      </c>
    </row>
    <row r="63" spans="1:12" x14ac:dyDescent="0.2">
      <c r="A63">
        <v>62</v>
      </c>
      <c r="B63">
        <v>1</v>
      </c>
      <c r="C63" t="s">
        <v>107</v>
      </c>
      <c r="D63" t="s">
        <v>17</v>
      </c>
      <c r="E63">
        <v>38</v>
      </c>
      <c r="F63">
        <v>0</v>
      </c>
      <c r="G63">
        <v>0</v>
      </c>
      <c r="H63">
        <v>113572</v>
      </c>
      <c r="I63">
        <v>80</v>
      </c>
      <c r="J63" t="s">
        <v>108</v>
      </c>
      <c r="L63">
        <v>1</v>
      </c>
    </row>
    <row r="64" spans="1:12" x14ac:dyDescent="0.2">
      <c r="A64">
        <v>63</v>
      </c>
      <c r="B64">
        <v>1</v>
      </c>
      <c r="C64" t="s">
        <v>109</v>
      </c>
      <c r="D64" t="s">
        <v>13</v>
      </c>
      <c r="E64">
        <v>45</v>
      </c>
      <c r="F64">
        <v>1</v>
      </c>
      <c r="G64">
        <v>0</v>
      </c>
      <c r="H64">
        <v>36973</v>
      </c>
      <c r="I64">
        <v>83.474999999999994</v>
      </c>
      <c r="J64" t="s">
        <v>110</v>
      </c>
      <c r="K64" t="s">
        <v>15</v>
      </c>
      <c r="L64">
        <v>0</v>
      </c>
    </row>
    <row r="65" spans="1:12" x14ac:dyDescent="0.2">
      <c r="A65">
        <v>64</v>
      </c>
      <c r="B65">
        <v>3</v>
      </c>
      <c r="C65" t="s">
        <v>111</v>
      </c>
      <c r="D65" t="s">
        <v>13</v>
      </c>
      <c r="E65">
        <v>4</v>
      </c>
      <c r="F65">
        <v>3</v>
      </c>
      <c r="G65">
        <v>2</v>
      </c>
      <c r="H65">
        <v>347088</v>
      </c>
      <c r="I65">
        <v>27.9</v>
      </c>
      <c r="K65" t="s">
        <v>15</v>
      </c>
      <c r="L65">
        <v>0</v>
      </c>
    </row>
    <row r="66" spans="1:12" x14ac:dyDescent="0.2">
      <c r="A66">
        <v>65</v>
      </c>
      <c r="B66">
        <v>1</v>
      </c>
      <c r="C66" t="s">
        <v>112</v>
      </c>
      <c r="D66" t="s">
        <v>13</v>
      </c>
      <c r="F66">
        <v>0</v>
      </c>
      <c r="G66">
        <v>0</v>
      </c>
      <c r="H66" t="s">
        <v>113</v>
      </c>
      <c r="I66">
        <v>27.720800000000001</v>
      </c>
      <c r="K66" t="s">
        <v>20</v>
      </c>
      <c r="L66">
        <v>0</v>
      </c>
    </row>
    <row r="67" spans="1:12" x14ac:dyDescent="0.2">
      <c r="A67">
        <v>66</v>
      </c>
      <c r="B67">
        <v>3</v>
      </c>
      <c r="C67" t="s">
        <v>114</v>
      </c>
      <c r="D67" t="s">
        <v>13</v>
      </c>
      <c r="F67">
        <v>1</v>
      </c>
      <c r="G67">
        <v>1</v>
      </c>
      <c r="H67">
        <v>2661</v>
      </c>
      <c r="I67">
        <v>15.245799999999999</v>
      </c>
      <c r="K67" t="s">
        <v>20</v>
      </c>
      <c r="L67">
        <v>1</v>
      </c>
    </row>
    <row r="68" spans="1:12" x14ac:dyDescent="0.2">
      <c r="A68">
        <v>67</v>
      </c>
      <c r="B68">
        <v>2</v>
      </c>
      <c r="C68" t="s">
        <v>115</v>
      </c>
      <c r="D68" t="s">
        <v>17</v>
      </c>
      <c r="E68">
        <v>29</v>
      </c>
      <c r="F68">
        <v>0</v>
      </c>
      <c r="G68">
        <v>0</v>
      </c>
      <c r="H68" t="s">
        <v>116</v>
      </c>
      <c r="I68">
        <v>10.5</v>
      </c>
      <c r="J68" t="s">
        <v>117</v>
      </c>
      <c r="K68" t="s">
        <v>15</v>
      </c>
      <c r="L68">
        <v>1</v>
      </c>
    </row>
    <row r="69" spans="1:12" x14ac:dyDescent="0.2">
      <c r="A69">
        <v>68</v>
      </c>
      <c r="B69">
        <v>3</v>
      </c>
      <c r="C69" t="s">
        <v>118</v>
      </c>
      <c r="D69" t="s">
        <v>13</v>
      </c>
      <c r="E69">
        <v>19</v>
      </c>
      <c r="F69">
        <v>0</v>
      </c>
      <c r="G69">
        <v>0</v>
      </c>
      <c r="H69" t="s">
        <v>119</v>
      </c>
      <c r="I69">
        <v>8.1583000000000006</v>
      </c>
      <c r="K69" t="s">
        <v>15</v>
      </c>
      <c r="L69">
        <v>0</v>
      </c>
    </row>
    <row r="70" spans="1:12" x14ac:dyDescent="0.2">
      <c r="A70">
        <v>69</v>
      </c>
      <c r="B70">
        <v>3</v>
      </c>
      <c r="C70" t="s">
        <v>120</v>
      </c>
      <c r="D70" t="s">
        <v>17</v>
      </c>
      <c r="E70">
        <v>17</v>
      </c>
      <c r="F70">
        <v>4</v>
      </c>
      <c r="G70">
        <v>2</v>
      </c>
      <c r="H70">
        <v>3101281</v>
      </c>
      <c r="I70">
        <v>7.9249999999999998</v>
      </c>
      <c r="K70" t="s">
        <v>15</v>
      </c>
      <c r="L70">
        <v>1</v>
      </c>
    </row>
    <row r="71" spans="1:12" x14ac:dyDescent="0.2">
      <c r="A71">
        <v>70</v>
      </c>
      <c r="B71">
        <v>3</v>
      </c>
      <c r="C71" t="s">
        <v>121</v>
      </c>
      <c r="D71" t="s">
        <v>13</v>
      </c>
      <c r="E71">
        <v>26</v>
      </c>
      <c r="F71">
        <v>2</v>
      </c>
      <c r="G71">
        <v>0</v>
      </c>
      <c r="H71">
        <v>315151</v>
      </c>
      <c r="I71">
        <v>8.6624999999999996</v>
      </c>
      <c r="K71" t="s">
        <v>15</v>
      </c>
      <c r="L71">
        <v>0</v>
      </c>
    </row>
    <row r="72" spans="1:12" x14ac:dyDescent="0.2">
      <c r="A72">
        <v>71</v>
      </c>
      <c r="B72">
        <v>2</v>
      </c>
      <c r="C72" t="s">
        <v>122</v>
      </c>
      <c r="D72" t="s">
        <v>13</v>
      </c>
      <c r="E72">
        <v>32</v>
      </c>
      <c r="F72">
        <v>0</v>
      </c>
      <c r="G72">
        <v>0</v>
      </c>
      <c r="H72" t="s">
        <v>123</v>
      </c>
      <c r="I72">
        <v>10.5</v>
      </c>
      <c r="K72" t="s">
        <v>15</v>
      </c>
      <c r="L72">
        <v>0</v>
      </c>
    </row>
    <row r="73" spans="1:12" x14ac:dyDescent="0.2">
      <c r="A73">
        <v>72</v>
      </c>
      <c r="B73">
        <v>3</v>
      </c>
      <c r="C73" t="s">
        <v>124</v>
      </c>
      <c r="D73" t="s">
        <v>17</v>
      </c>
      <c r="E73">
        <v>16</v>
      </c>
      <c r="F73">
        <v>5</v>
      </c>
      <c r="G73">
        <v>2</v>
      </c>
      <c r="H73" t="s">
        <v>105</v>
      </c>
      <c r="I73">
        <v>46.9</v>
      </c>
      <c r="K73" t="s">
        <v>15</v>
      </c>
      <c r="L73">
        <v>0</v>
      </c>
    </row>
    <row r="74" spans="1:12" x14ac:dyDescent="0.2">
      <c r="A74">
        <v>73</v>
      </c>
      <c r="B74">
        <v>2</v>
      </c>
      <c r="C74" t="s">
        <v>125</v>
      </c>
      <c r="D74" t="s">
        <v>13</v>
      </c>
      <c r="E74">
        <v>21</v>
      </c>
      <c r="F74">
        <v>0</v>
      </c>
      <c r="G74">
        <v>0</v>
      </c>
      <c r="H74" t="s">
        <v>126</v>
      </c>
      <c r="I74">
        <v>73.5</v>
      </c>
      <c r="K74" t="s">
        <v>15</v>
      </c>
      <c r="L74">
        <v>0</v>
      </c>
    </row>
    <row r="75" spans="1:12" x14ac:dyDescent="0.2">
      <c r="A75">
        <v>74</v>
      </c>
      <c r="B75">
        <v>3</v>
      </c>
      <c r="C75" t="s">
        <v>127</v>
      </c>
      <c r="D75" t="s">
        <v>13</v>
      </c>
      <c r="E75">
        <v>26</v>
      </c>
      <c r="F75">
        <v>1</v>
      </c>
      <c r="G75">
        <v>0</v>
      </c>
      <c r="H75">
        <v>2680</v>
      </c>
      <c r="I75">
        <v>14.4542</v>
      </c>
      <c r="K75" t="s">
        <v>20</v>
      </c>
      <c r="L75">
        <v>0</v>
      </c>
    </row>
    <row r="76" spans="1:12" x14ac:dyDescent="0.2">
      <c r="A76">
        <v>75</v>
      </c>
      <c r="B76">
        <v>3</v>
      </c>
      <c r="C76" t="s">
        <v>128</v>
      </c>
      <c r="D76" t="s">
        <v>13</v>
      </c>
      <c r="E76">
        <v>32</v>
      </c>
      <c r="F76">
        <v>0</v>
      </c>
      <c r="G76">
        <v>0</v>
      </c>
      <c r="H76">
        <v>1601</v>
      </c>
      <c r="I76">
        <v>56.495800000000003</v>
      </c>
      <c r="K76" t="s">
        <v>15</v>
      </c>
      <c r="L76">
        <v>1</v>
      </c>
    </row>
    <row r="77" spans="1:12" x14ac:dyDescent="0.2">
      <c r="A77">
        <v>76</v>
      </c>
      <c r="B77">
        <v>3</v>
      </c>
      <c r="C77" t="s">
        <v>129</v>
      </c>
      <c r="D77" t="s">
        <v>13</v>
      </c>
      <c r="E77">
        <v>25</v>
      </c>
      <c r="F77">
        <v>0</v>
      </c>
      <c r="G77">
        <v>0</v>
      </c>
      <c r="H77">
        <v>348123</v>
      </c>
      <c r="I77">
        <v>7.65</v>
      </c>
      <c r="J77" t="s">
        <v>130</v>
      </c>
      <c r="K77" t="s">
        <v>15</v>
      </c>
      <c r="L77">
        <v>0</v>
      </c>
    </row>
    <row r="78" spans="1:12" x14ac:dyDescent="0.2">
      <c r="A78">
        <v>77</v>
      </c>
      <c r="B78">
        <v>3</v>
      </c>
      <c r="C78" t="s">
        <v>131</v>
      </c>
      <c r="D78" t="s">
        <v>13</v>
      </c>
      <c r="F78">
        <v>0</v>
      </c>
      <c r="G78">
        <v>0</v>
      </c>
      <c r="H78">
        <v>349208</v>
      </c>
      <c r="I78">
        <v>7.8958000000000004</v>
      </c>
      <c r="K78" t="s">
        <v>15</v>
      </c>
      <c r="L78">
        <v>0</v>
      </c>
    </row>
    <row r="79" spans="1:12" x14ac:dyDescent="0.2">
      <c r="A79">
        <v>78</v>
      </c>
      <c r="B79">
        <v>3</v>
      </c>
      <c r="C79" t="s">
        <v>132</v>
      </c>
      <c r="D79" t="s">
        <v>13</v>
      </c>
      <c r="F79">
        <v>0</v>
      </c>
      <c r="G79">
        <v>0</v>
      </c>
      <c r="H79">
        <v>374746</v>
      </c>
      <c r="I79">
        <v>8.0500000000000007</v>
      </c>
      <c r="K79" t="s">
        <v>15</v>
      </c>
      <c r="L79">
        <v>0</v>
      </c>
    </row>
    <row r="80" spans="1:12" x14ac:dyDescent="0.2">
      <c r="A80">
        <v>79</v>
      </c>
      <c r="B80">
        <v>2</v>
      </c>
      <c r="C80" t="s">
        <v>133</v>
      </c>
      <c r="D80" t="s">
        <v>13</v>
      </c>
      <c r="E80">
        <v>0.83</v>
      </c>
      <c r="F80">
        <v>0</v>
      </c>
      <c r="G80">
        <v>2</v>
      </c>
      <c r="H80">
        <v>248738</v>
      </c>
      <c r="I80">
        <v>29</v>
      </c>
      <c r="K80" t="s">
        <v>15</v>
      </c>
      <c r="L80">
        <v>1</v>
      </c>
    </row>
    <row r="81" spans="1:12" x14ac:dyDescent="0.2">
      <c r="A81">
        <v>80</v>
      </c>
      <c r="B81">
        <v>3</v>
      </c>
      <c r="C81" t="s">
        <v>134</v>
      </c>
      <c r="D81" t="s">
        <v>17</v>
      </c>
      <c r="E81">
        <v>30</v>
      </c>
      <c r="F81">
        <v>0</v>
      </c>
      <c r="G81">
        <v>0</v>
      </c>
      <c r="H81">
        <v>364516</v>
      </c>
      <c r="I81">
        <v>12.475</v>
      </c>
      <c r="K81" t="s">
        <v>15</v>
      </c>
      <c r="L81">
        <v>1</v>
      </c>
    </row>
    <row r="82" spans="1:12" x14ac:dyDescent="0.2">
      <c r="A82">
        <v>81</v>
      </c>
      <c r="B82">
        <v>3</v>
      </c>
      <c r="C82" t="s">
        <v>135</v>
      </c>
      <c r="D82" t="s">
        <v>13</v>
      </c>
      <c r="E82">
        <v>22</v>
      </c>
      <c r="F82">
        <v>0</v>
      </c>
      <c r="G82">
        <v>0</v>
      </c>
      <c r="H82">
        <v>345767</v>
      </c>
      <c r="I82">
        <v>9</v>
      </c>
      <c r="K82" t="s">
        <v>15</v>
      </c>
      <c r="L82">
        <v>0</v>
      </c>
    </row>
    <row r="83" spans="1:12" x14ac:dyDescent="0.2">
      <c r="A83">
        <v>82</v>
      </c>
      <c r="B83">
        <v>3</v>
      </c>
      <c r="C83" t="s">
        <v>136</v>
      </c>
      <c r="D83" t="s">
        <v>13</v>
      </c>
      <c r="E83">
        <v>29</v>
      </c>
      <c r="F83">
        <v>0</v>
      </c>
      <c r="G83">
        <v>0</v>
      </c>
      <c r="H83">
        <v>345779</v>
      </c>
      <c r="I83">
        <v>9.5</v>
      </c>
      <c r="K83" t="s">
        <v>15</v>
      </c>
      <c r="L83">
        <v>1</v>
      </c>
    </row>
    <row r="84" spans="1:12" x14ac:dyDescent="0.2">
      <c r="A84">
        <v>83</v>
      </c>
      <c r="B84">
        <v>3</v>
      </c>
      <c r="C84" t="s">
        <v>137</v>
      </c>
      <c r="D84" t="s">
        <v>17</v>
      </c>
      <c r="F84">
        <v>0</v>
      </c>
      <c r="G84">
        <v>0</v>
      </c>
      <c r="H84">
        <v>330932</v>
      </c>
      <c r="I84">
        <v>7.7874999999999996</v>
      </c>
      <c r="K84" t="s">
        <v>27</v>
      </c>
      <c r="L84">
        <v>1</v>
      </c>
    </row>
    <row r="85" spans="1:12" x14ac:dyDescent="0.2">
      <c r="A85">
        <v>84</v>
      </c>
      <c r="B85">
        <v>1</v>
      </c>
      <c r="C85" t="s">
        <v>138</v>
      </c>
      <c r="D85" t="s">
        <v>13</v>
      </c>
      <c r="E85">
        <v>28</v>
      </c>
      <c r="F85">
        <v>0</v>
      </c>
      <c r="G85">
        <v>0</v>
      </c>
      <c r="H85">
        <v>113059</v>
      </c>
      <c r="I85">
        <v>47.1</v>
      </c>
      <c r="K85" t="s">
        <v>15</v>
      </c>
      <c r="L85">
        <v>0</v>
      </c>
    </row>
    <row r="86" spans="1:12" x14ac:dyDescent="0.2">
      <c r="A86">
        <v>85</v>
      </c>
      <c r="B86">
        <v>2</v>
      </c>
      <c r="C86" t="s">
        <v>139</v>
      </c>
      <c r="D86" t="s">
        <v>17</v>
      </c>
      <c r="E86">
        <v>17</v>
      </c>
      <c r="F86">
        <v>0</v>
      </c>
      <c r="G86">
        <v>0</v>
      </c>
      <c r="H86" t="s">
        <v>140</v>
      </c>
      <c r="I86">
        <v>10.5</v>
      </c>
      <c r="K86" t="s">
        <v>15</v>
      </c>
      <c r="L86">
        <v>1</v>
      </c>
    </row>
    <row r="87" spans="1:12" x14ac:dyDescent="0.2">
      <c r="A87">
        <v>86</v>
      </c>
      <c r="B87">
        <v>3</v>
      </c>
      <c r="C87" t="s">
        <v>141</v>
      </c>
      <c r="D87" t="s">
        <v>17</v>
      </c>
      <c r="E87">
        <v>33</v>
      </c>
      <c r="F87">
        <v>3</v>
      </c>
      <c r="G87">
        <v>0</v>
      </c>
      <c r="H87">
        <v>3101278</v>
      </c>
      <c r="I87">
        <v>15.85</v>
      </c>
      <c r="K87" t="s">
        <v>15</v>
      </c>
      <c r="L87">
        <v>1</v>
      </c>
    </row>
    <row r="88" spans="1:12" x14ac:dyDescent="0.2">
      <c r="A88">
        <v>87</v>
      </c>
      <c r="B88">
        <v>3</v>
      </c>
      <c r="C88" t="s">
        <v>142</v>
      </c>
      <c r="D88" t="s">
        <v>13</v>
      </c>
      <c r="E88">
        <v>16</v>
      </c>
      <c r="F88">
        <v>1</v>
      </c>
      <c r="G88">
        <v>3</v>
      </c>
      <c r="H88" t="s">
        <v>143</v>
      </c>
      <c r="I88">
        <v>34.375</v>
      </c>
      <c r="K88" t="s">
        <v>15</v>
      </c>
      <c r="L88">
        <v>0</v>
      </c>
    </row>
    <row r="89" spans="1:12" x14ac:dyDescent="0.2">
      <c r="A89">
        <v>88</v>
      </c>
      <c r="B89">
        <v>3</v>
      </c>
      <c r="C89" t="s">
        <v>144</v>
      </c>
      <c r="D89" t="s">
        <v>13</v>
      </c>
      <c r="F89">
        <v>0</v>
      </c>
      <c r="G89">
        <v>0</v>
      </c>
      <c r="H89" t="s">
        <v>145</v>
      </c>
      <c r="I89">
        <v>8.0500000000000007</v>
      </c>
      <c r="K89" t="s">
        <v>15</v>
      </c>
      <c r="L89">
        <v>0</v>
      </c>
    </row>
    <row r="90" spans="1:12" x14ac:dyDescent="0.2">
      <c r="A90">
        <v>89</v>
      </c>
      <c r="B90">
        <v>1</v>
      </c>
      <c r="C90" t="s">
        <v>146</v>
      </c>
      <c r="D90" t="s">
        <v>17</v>
      </c>
      <c r="E90">
        <v>23</v>
      </c>
      <c r="F90">
        <v>3</v>
      </c>
      <c r="G90">
        <v>2</v>
      </c>
      <c r="H90">
        <v>19950</v>
      </c>
      <c r="I90">
        <v>263</v>
      </c>
      <c r="J90" t="s">
        <v>57</v>
      </c>
      <c r="K90" t="s">
        <v>15</v>
      </c>
      <c r="L90">
        <v>1</v>
      </c>
    </row>
    <row r="91" spans="1:12" x14ac:dyDescent="0.2">
      <c r="A91">
        <v>90</v>
      </c>
      <c r="B91">
        <v>3</v>
      </c>
      <c r="C91" t="s">
        <v>147</v>
      </c>
      <c r="D91" t="s">
        <v>13</v>
      </c>
      <c r="E91">
        <v>24</v>
      </c>
      <c r="F91">
        <v>0</v>
      </c>
      <c r="G91">
        <v>0</v>
      </c>
      <c r="H91">
        <v>343275</v>
      </c>
      <c r="I91">
        <v>8.0500000000000007</v>
      </c>
      <c r="K91" t="s">
        <v>15</v>
      </c>
      <c r="L91">
        <v>0</v>
      </c>
    </row>
    <row r="92" spans="1:12" x14ac:dyDescent="0.2">
      <c r="A92">
        <v>91</v>
      </c>
      <c r="B92">
        <v>3</v>
      </c>
      <c r="C92" t="s">
        <v>148</v>
      </c>
      <c r="D92" t="s">
        <v>13</v>
      </c>
      <c r="E92">
        <v>29</v>
      </c>
      <c r="F92">
        <v>0</v>
      </c>
      <c r="G92">
        <v>0</v>
      </c>
      <c r="H92">
        <v>343276</v>
      </c>
      <c r="I92">
        <v>8.0500000000000007</v>
      </c>
      <c r="K92" t="s">
        <v>15</v>
      </c>
      <c r="L92">
        <v>0</v>
      </c>
    </row>
    <row r="93" spans="1:12" x14ac:dyDescent="0.2">
      <c r="A93">
        <v>92</v>
      </c>
      <c r="B93">
        <v>3</v>
      </c>
      <c r="C93" t="s">
        <v>149</v>
      </c>
      <c r="D93" t="s">
        <v>13</v>
      </c>
      <c r="E93">
        <v>20</v>
      </c>
      <c r="F93">
        <v>0</v>
      </c>
      <c r="G93">
        <v>0</v>
      </c>
      <c r="H93">
        <v>347466</v>
      </c>
      <c r="I93">
        <v>7.8541999999999996</v>
      </c>
      <c r="K93" t="s">
        <v>15</v>
      </c>
      <c r="L93">
        <v>0</v>
      </c>
    </row>
    <row r="94" spans="1:12" x14ac:dyDescent="0.2">
      <c r="A94">
        <v>93</v>
      </c>
      <c r="B94">
        <v>1</v>
      </c>
      <c r="C94" t="s">
        <v>150</v>
      </c>
      <c r="D94" t="s">
        <v>13</v>
      </c>
      <c r="E94">
        <v>46</v>
      </c>
      <c r="F94">
        <v>1</v>
      </c>
      <c r="G94">
        <v>0</v>
      </c>
      <c r="H94" t="s">
        <v>151</v>
      </c>
      <c r="I94">
        <v>61.174999999999997</v>
      </c>
      <c r="J94" t="s">
        <v>152</v>
      </c>
      <c r="K94" t="s">
        <v>15</v>
      </c>
      <c r="L94">
        <v>0</v>
      </c>
    </row>
    <row r="95" spans="1:12" x14ac:dyDescent="0.2">
      <c r="A95">
        <v>94</v>
      </c>
      <c r="B95">
        <v>3</v>
      </c>
      <c r="C95" t="s">
        <v>153</v>
      </c>
      <c r="D95" t="s">
        <v>13</v>
      </c>
      <c r="E95">
        <v>26</v>
      </c>
      <c r="F95">
        <v>1</v>
      </c>
      <c r="G95">
        <v>2</v>
      </c>
      <c r="H95" t="s">
        <v>154</v>
      </c>
      <c r="I95">
        <v>20.574999999999999</v>
      </c>
      <c r="K95" t="s">
        <v>15</v>
      </c>
      <c r="L95">
        <v>0</v>
      </c>
    </row>
    <row r="96" spans="1:12" x14ac:dyDescent="0.2">
      <c r="A96">
        <v>95</v>
      </c>
      <c r="B96">
        <v>3</v>
      </c>
      <c r="C96" t="s">
        <v>155</v>
      </c>
      <c r="D96" t="s">
        <v>13</v>
      </c>
      <c r="E96">
        <v>59</v>
      </c>
      <c r="F96">
        <v>0</v>
      </c>
      <c r="G96">
        <v>0</v>
      </c>
      <c r="H96">
        <v>364500</v>
      </c>
      <c r="I96">
        <v>7.25</v>
      </c>
      <c r="K96" t="s">
        <v>15</v>
      </c>
      <c r="L96">
        <v>0</v>
      </c>
    </row>
    <row r="97" spans="1:12" x14ac:dyDescent="0.2">
      <c r="A97">
        <v>96</v>
      </c>
      <c r="B97">
        <v>3</v>
      </c>
      <c r="C97" t="s">
        <v>156</v>
      </c>
      <c r="D97" t="s">
        <v>13</v>
      </c>
      <c r="F97">
        <v>0</v>
      </c>
      <c r="G97">
        <v>0</v>
      </c>
      <c r="H97">
        <v>374910</v>
      </c>
      <c r="I97">
        <v>8.0500000000000007</v>
      </c>
      <c r="K97" t="s">
        <v>15</v>
      </c>
      <c r="L97">
        <v>0</v>
      </c>
    </row>
    <row r="98" spans="1:12" x14ac:dyDescent="0.2">
      <c r="A98">
        <v>97</v>
      </c>
      <c r="B98">
        <v>1</v>
      </c>
      <c r="C98" t="s">
        <v>157</v>
      </c>
      <c r="D98" t="s">
        <v>13</v>
      </c>
      <c r="E98">
        <v>71</v>
      </c>
      <c r="F98">
        <v>0</v>
      </c>
      <c r="G98">
        <v>0</v>
      </c>
      <c r="H98" t="s">
        <v>158</v>
      </c>
      <c r="I98">
        <v>34.654200000000003</v>
      </c>
      <c r="J98" t="s">
        <v>159</v>
      </c>
      <c r="K98" t="s">
        <v>20</v>
      </c>
      <c r="L98">
        <v>0</v>
      </c>
    </row>
    <row r="99" spans="1:12" x14ac:dyDescent="0.2">
      <c r="A99">
        <v>98</v>
      </c>
      <c r="B99">
        <v>1</v>
      </c>
      <c r="C99" t="s">
        <v>160</v>
      </c>
      <c r="D99" t="s">
        <v>13</v>
      </c>
      <c r="E99">
        <v>23</v>
      </c>
      <c r="F99">
        <v>0</v>
      </c>
      <c r="G99">
        <v>1</v>
      </c>
      <c r="H99" t="s">
        <v>161</v>
      </c>
      <c r="I99">
        <v>63.3583</v>
      </c>
      <c r="J99" t="s">
        <v>162</v>
      </c>
      <c r="K99" t="s">
        <v>20</v>
      </c>
      <c r="L99">
        <v>1</v>
      </c>
    </row>
    <row r="100" spans="1:12" x14ac:dyDescent="0.2">
      <c r="A100">
        <v>99</v>
      </c>
      <c r="B100">
        <v>2</v>
      </c>
      <c r="C100" t="s">
        <v>163</v>
      </c>
      <c r="D100" t="s">
        <v>17</v>
      </c>
      <c r="E100">
        <v>34</v>
      </c>
      <c r="F100">
        <v>0</v>
      </c>
      <c r="G100">
        <v>1</v>
      </c>
      <c r="H100">
        <v>231919</v>
      </c>
      <c r="I100">
        <v>23</v>
      </c>
      <c r="K100" t="s">
        <v>15</v>
      </c>
      <c r="L100">
        <v>1</v>
      </c>
    </row>
    <row r="101" spans="1:12" x14ac:dyDescent="0.2">
      <c r="A101">
        <v>100</v>
      </c>
      <c r="B101">
        <v>2</v>
      </c>
      <c r="C101" t="s">
        <v>164</v>
      </c>
      <c r="D101" t="s">
        <v>13</v>
      </c>
      <c r="E101">
        <v>34</v>
      </c>
      <c r="F101">
        <v>1</v>
      </c>
      <c r="G101">
        <v>0</v>
      </c>
      <c r="H101">
        <v>244367</v>
      </c>
      <c r="I101">
        <v>26</v>
      </c>
      <c r="K101" t="s">
        <v>15</v>
      </c>
      <c r="L101">
        <v>0</v>
      </c>
    </row>
    <row r="102" spans="1:12" x14ac:dyDescent="0.2">
      <c r="A102">
        <v>101</v>
      </c>
      <c r="B102">
        <v>3</v>
      </c>
      <c r="C102" t="s">
        <v>165</v>
      </c>
      <c r="D102" t="s">
        <v>17</v>
      </c>
      <c r="E102">
        <v>28</v>
      </c>
      <c r="F102">
        <v>0</v>
      </c>
      <c r="G102">
        <v>0</v>
      </c>
      <c r="H102">
        <v>349245</v>
      </c>
      <c r="I102">
        <v>7.8958000000000004</v>
      </c>
      <c r="K102" t="s">
        <v>15</v>
      </c>
      <c r="L102">
        <v>0</v>
      </c>
    </row>
    <row r="103" spans="1:12" x14ac:dyDescent="0.2">
      <c r="A103">
        <v>102</v>
      </c>
      <c r="B103">
        <v>3</v>
      </c>
      <c r="C103" t="s">
        <v>166</v>
      </c>
      <c r="D103" t="s">
        <v>13</v>
      </c>
      <c r="F103">
        <v>0</v>
      </c>
      <c r="G103">
        <v>0</v>
      </c>
      <c r="H103">
        <v>349215</v>
      </c>
      <c r="I103">
        <v>7.8958000000000004</v>
      </c>
      <c r="K103" t="s">
        <v>15</v>
      </c>
      <c r="L103">
        <v>0</v>
      </c>
    </row>
    <row r="104" spans="1:12" x14ac:dyDescent="0.2">
      <c r="A104">
        <v>103</v>
      </c>
      <c r="B104">
        <v>1</v>
      </c>
      <c r="C104" t="s">
        <v>167</v>
      </c>
      <c r="D104" t="s">
        <v>13</v>
      </c>
      <c r="E104">
        <v>21</v>
      </c>
      <c r="F104">
        <v>0</v>
      </c>
      <c r="G104">
        <v>1</v>
      </c>
      <c r="H104">
        <v>35281</v>
      </c>
      <c r="I104">
        <v>77.287499999999994</v>
      </c>
      <c r="J104" t="s">
        <v>168</v>
      </c>
      <c r="K104" t="s">
        <v>15</v>
      </c>
      <c r="L104">
        <v>0</v>
      </c>
    </row>
    <row r="105" spans="1:12" x14ac:dyDescent="0.2">
      <c r="A105">
        <v>104</v>
      </c>
      <c r="B105">
        <v>3</v>
      </c>
      <c r="C105" t="s">
        <v>169</v>
      </c>
      <c r="D105" t="s">
        <v>13</v>
      </c>
      <c r="E105">
        <v>33</v>
      </c>
      <c r="F105">
        <v>0</v>
      </c>
      <c r="G105">
        <v>0</v>
      </c>
      <c r="H105">
        <v>7540</v>
      </c>
      <c r="I105">
        <v>8.6541999999999994</v>
      </c>
      <c r="K105" t="s">
        <v>15</v>
      </c>
      <c r="L105">
        <v>0</v>
      </c>
    </row>
    <row r="106" spans="1:12" x14ac:dyDescent="0.2">
      <c r="A106">
        <v>105</v>
      </c>
      <c r="B106">
        <v>3</v>
      </c>
      <c r="C106" t="s">
        <v>170</v>
      </c>
      <c r="D106" t="s">
        <v>13</v>
      </c>
      <c r="E106">
        <v>37</v>
      </c>
      <c r="F106">
        <v>2</v>
      </c>
      <c r="G106">
        <v>0</v>
      </c>
      <c r="H106">
        <v>3101276</v>
      </c>
      <c r="I106">
        <v>7.9249999999999998</v>
      </c>
      <c r="K106" t="s">
        <v>15</v>
      </c>
      <c r="L106">
        <v>0</v>
      </c>
    </row>
    <row r="107" spans="1:12" x14ac:dyDescent="0.2">
      <c r="A107">
        <v>106</v>
      </c>
      <c r="B107">
        <v>3</v>
      </c>
      <c r="C107" t="s">
        <v>171</v>
      </c>
      <c r="D107" t="s">
        <v>13</v>
      </c>
      <c r="E107">
        <v>28</v>
      </c>
      <c r="F107">
        <v>0</v>
      </c>
      <c r="G107">
        <v>0</v>
      </c>
      <c r="H107">
        <v>349207</v>
      </c>
      <c r="I107">
        <v>7.8958000000000004</v>
      </c>
      <c r="K107" t="s">
        <v>15</v>
      </c>
      <c r="L107">
        <v>0</v>
      </c>
    </row>
    <row r="108" spans="1:12" x14ac:dyDescent="0.2">
      <c r="A108">
        <v>107</v>
      </c>
      <c r="B108">
        <v>3</v>
      </c>
      <c r="C108" t="s">
        <v>172</v>
      </c>
      <c r="D108" t="s">
        <v>17</v>
      </c>
      <c r="E108">
        <v>21</v>
      </c>
      <c r="F108">
        <v>0</v>
      </c>
      <c r="G108">
        <v>0</v>
      </c>
      <c r="H108">
        <v>343120</v>
      </c>
      <c r="I108">
        <v>7.65</v>
      </c>
      <c r="K108" t="s">
        <v>15</v>
      </c>
      <c r="L108">
        <v>1</v>
      </c>
    </row>
    <row r="109" spans="1:12" x14ac:dyDescent="0.2">
      <c r="A109">
        <v>108</v>
      </c>
      <c r="B109">
        <v>3</v>
      </c>
      <c r="C109" t="s">
        <v>173</v>
      </c>
      <c r="D109" t="s">
        <v>13</v>
      </c>
      <c r="F109">
        <v>0</v>
      </c>
      <c r="G109">
        <v>0</v>
      </c>
      <c r="H109">
        <v>312991</v>
      </c>
      <c r="I109">
        <v>7.7750000000000004</v>
      </c>
      <c r="K109" t="s">
        <v>15</v>
      </c>
      <c r="L109">
        <v>1</v>
      </c>
    </row>
    <row r="110" spans="1:12" x14ac:dyDescent="0.2">
      <c r="A110">
        <v>109</v>
      </c>
      <c r="B110">
        <v>3</v>
      </c>
      <c r="C110" t="s">
        <v>174</v>
      </c>
      <c r="D110" t="s">
        <v>13</v>
      </c>
      <c r="E110">
        <v>38</v>
      </c>
      <c r="F110">
        <v>0</v>
      </c>
      <c r="G110">
        <v>0</v>
      </c>
      <c r="H110">
        <v>349249</v>
      </c>
      <c r="I110">
        <v>7.8958000000000004</v>
      </c>
      <c r="K110" t="s">
        <v>15</v>
      </c>
      <c r="L110">
        <v>0</v>
      </c>
    </row>
    <row r="111" spans="1:12" x14ac:dyDescent="0.2">
      <c r="A111">
        <v>110</v>
      </c>
      <c r="B111">
        <v>3</v>
      </c>
      <c r="C111" t="s">
        <v>175</v>
      </c>
      <c r="D111" t="s">
        <v>17</v>
      </c>
      <c r="F111">
        <v>1</v>
      </c>
      <c r="G111">
        <v>0</v>
      </c>
      <c r="H111">
        <v>371110</v>
      </c>
      <c r="I111">
        <v>24.15</v>
      </c>
      <c r="K111" t="s">
        <v>27</v>
      </c>
      <c r="L111">
        <v>1</v>
      </c>
    </row>
    <row r="112" spans="1:12" x14ac:dyDescent="0.2">
      <c r="A112">
        <v>111</v>
      </c>
      <c r="B112">
        <v>1</v>
      </c>
      <c r="C112" t="s">
        <v>176</v>
      </c>
      <c r="D112" t="s">
        <v>13</v>
      </c>
      <c r="E112">
        <v>47</v>
      </c>
      <c r="F112">
        <v>0</v>
      </c>
      <c r="G112">
        <v>0</v>
      </c>
      <c r="H112">
        <v>110465</v>
      </c>
      <c r="I112">
        <v>52</v>
      </c>
      <c r="J112" t="s">
        <v>177</v>
      </c>
      <c r="K112" t="s">
        <v>15</v>
      </c>
      <c r="L112">
        <v>0</v>
      </c>
    </row>
    <row r="113" spans="1:12" x14ac:dyDescent="0.2">
      <c r="A113">
        <v>112</v>
      </c>
      <c r="B113">
        <v>3</v>
      </c>
      <c r="C113" t="s">
        <v>178</v>
      </c>
      <c r="D113" t="s">
        <v>17</v>
      </c>
      <c r="E113">
        <v>14.5</v>
      </c>
      <c r="F113">
        <v>1</v>
      </c>
      <c r="G113">
        <v>0</v>
      </c>
      <c r="H113">
        <v>2665</v>
      </c>
      <c r="I113">
        <v>14.4542</v>
      </c>
      <c r="K113" t="s">
        <v>20</v>
      </c>
      <c r="L113">
        <v>0</v>
      </c>
    </row>
    <row r="114" spans="1:12" x14ac:dyDescent="0.2">
      <c r="A114">
        <v>113</v>
      </c>
      <c r="B114">
        <v>3</v>
      </c>
      <c r="C114" t="s">
        <v>179</v>
      </c>
      <c r="D114" t="s">
        <v>13</v>
      </c>
      <c r="E114">
        <v>22</v>
      </c>
      <c r="F114">
        <v>0</v>
      </c>
      <c r="G114">
        <v>0</v>
      </c>
      <c r="H114">
        <v>324669</v>
      </c>
      <c r="I114">
        <v>8.0500000000000007</v>
      </c>
      <c r="K114" t="s">
        <v>15</v>
      </c>
      <c r="L114">
        <v>0</v>
      </c>
    </row>
    <row r="115" spans="1:12" x14ac:dyDescent="0.2">
      <c r="A115">
        <v>114</v>
      </c>
      <c r="B115">
        <v>3</v>
      </c>
      <c r="C115" t="s">
        <v>180</v>
      </c>
      <c r="D115" t="s">
        <v>17</v>
      </c>
      <c r="E115">
        <v>20</v>
      </c>
      <c r="F115">
        <v>1</v>
      </c>
      <c r="G115">
        <v>0</v>
      </c>
      <c r="H115">
        <v>4136</v>
      </c>
      <c r="I115">
        <v>9.8249999999999993</v>
      </c>
      <c r="K115" t="s">
        <v>15</v>
      </c>
      <c r="L115">
        <v>0</v>
      </c>
    </row>
    <row r="116" spans="1:12" x14ac:dyDescent="0.2">
      <c r="A116">
        <v>115</v>
      </c>
      <c r="B116">
        <v>3</v>
      </c>
      <c r="C116" t="s">
        <v>181</v>
      </c>
      <c r="D116" t="s">
        <v>17</v>
      </c>
      <c r="E116">
        <v>17</v>
      </c>
      <c r="F116">
        <v>0</v>
      </c>
      <c r="G116">
        <v>0</v>
      </c>
      <c r="H116">
        <v>2627</v>
      </c>
      <c r="I116">
        <v>14.458299999999999</v>
      </c>
      <c r="K116" t="s">
        <v>20</v>
      </c>
      <c r="L116">
        <v>0</v>
      </c>
    </row>
    <row r="117" spans="1:12" x14ac:dyDescent="0.2">
      <c r="A117">
        <v>116</v>
      </c>
      <c r="B117">
        <v>3</v>
      </c>
      <c r="C117" t="s">
        <v>182</v>
      </c>
      <c r="D117" t="s">
        <v>13</v>
      </c>
      <c r="E117">
        <v>21</v>
      </c>
      <c r="F117">
        <v>0</v>
      </c>
      <c r="G117">
        <v>0</v>
      </c>
      <c r="H117" t="s">
        <v>183</v>
      </c>
      <c r="I117">
        <v>7.9249999999999998</v>
      </c>
      <c r="K117" t="s">
        <v>15</v>
      </c>
      <c r="L117">
        <v>0</v>
      </c>
    </row>
    <row r="118" spans="1:12" x14ac:dyDescent="0.2">
      <c r="A118">
        <v>117</v>
      </c>
      <c r="B118">
        <v>3</v>
      </c>
      <c r="C118" t="s">
        <v>184</v>
      </c>
      <c r="D118" t="s">
        <v>13</v>
      </c>
      <c r="E118">
        <v>70.5</v>
      </c>
      <c r="F118">
        <v>0</v>
      </c>
      <c r="G118">
        <v>0</v>
      </c>
      <c r="H118">
        <v>370369</v>
      </c>
      <c r="I118">
        <v>7.75</v>
      </c>
      <c r="K118" t="s">
        <v>27</v>
      </c>
      <c r="L118">
        <v>0</v>
      </c>
    </row>
    <row r="119" spans="1:12" x14ac:dyDescent="0.2">
      <c r="A119">
        <v>118</v>
      </c>
      <c r="B119">
        <v>2</v>
      </c>
      <c r="C119" t="s">
        <v>185</v>
      </c>
      <c r="D119" t="s">
        <v>13</v>
      </c>
      <c r="E119">
        <v>29</v>
      </c>
      <c r="F119">
        <v>1</v>
      </c>
      <c r="G119">
        <v>0</v>
      </c>
      <c r="H119">
        <v>11668</v>
      </c>
      <c r="I119">
        <v>21</v>
      </c>
      <c r="K119" t="s">
        <v>15</v>
      </c>
      <c r="L119">
        <v>0</v>
      </c>
    </row>
    <row r="120" spans="1:12" x14ac:dyDescent="0.2">
      <c r="A120">
        <v>119</v>
      </c>
      <c r="B120">
        <v>1</v>
      </c>
      <c r="C120" t="s">
        <v>186</v>
      </c>
      <c r="D120" t="s">
        <v>13</v>
      </c>
      <c r="E120">
        <v>24</v>
      </c>
      <c r="F120">
        <v>0</v>
      </c>
      <c r="G120">
        <v>1</v>
      </c>
      <c r="H120" t="s">
        <v>187</v>
      </c>
      <c r="I120">
        <v>247.52080000000001</v>
      </c>
      <c r="J120" t="s">
        <v>188</v>
      </c>
      <c r="K120" t="s">
        <v>20</v>
      </c>
      <c r="L120">
        <v>0</v>
      </c>
    </row>
    <row r="121" spans="1:12" x14ac:dyDescent="0.2">
      <c r="A121">
        <v>120</v>
      </c>
      <c r="B121">
        <v>3</v>
      </c>
      <c r="C121" t="s">
        <v>189</v>
      </c>
      <c r="D121" t="s">
        <v>17</v>
      </c>
      <c r="E121">
        <v>2</v>
      </c>
      <c r="F121">
        <v>4</v>
      </c>
      <c r="G121">
        <v>2</v>
      </c>
      <c r="H121">
        <v>347082</v>
      </c>
      <c r="I121">
        <v>31.274999999999999</v>
      </c>
      <c r="K121" t="s">
        <v>15</v>
      </c>
      <c r="L121">
        <v>0</v>
      </c>
    </row>
    <row r="122" spans="1:12" x14ac:dyDescent="0.2">
      <c r="A122">
        <v>121</v>
      </c>
      <c r="B122">
        <v>2</v>
      </c>
      <c r="C122" t="s">
        <v>190</v>
      </c>
      <c r="D122" t="s">
        <v>13</v>
      </c>
      <c r="E122">
        <v>21</v>
      </c>
      <c r="F122">
        <v>2</v>
      </c>
      <c r="G122">
        <v>0</v>
      </c>
      <c r="H122" t="s">
        <v>126</v>
      </c>
      <c r="I122">
        <v>73.5</v>
      </c>
      <c r="K122" t="s">
        <v>15</v>
      </c>
      <c r="L122">
        <v>0</v>
      </c>
    </row>
    <row r="123" spans="1:12" x14ac:dyDescent="0.2">
      <c r="A123">
        <v>122</v>
      </c>
      <c r="B123">
        <v>3</v>
      </c>
      <c r="C123" t="s">
        <v>191</v>
      </c>
      <c r="D123" t="s">
        <v>13</v>
      </c>
      <c r="F123">
        <v>0</v>
      </c>
      <c r="G123">
        <v>0</v>
      </c>
      <c r="H123" t="s">
        <v>192</v>
      </c>
      <c r="I123">
        <v>8.0500000000000007</v>
      </c>
      <c r="K123" t="s">
        <v>15</v>
      </c>
      <c r="L123">
        <v>0</v>
      </c>
    </row>
    <row r="124" spans="1:12" x14ac:dyDescent="0.2">
      <c r="A124">
        <v>123</v>
      </c>
      <c r="B124">
        <v>2</v>
      </c>
      <c r="C124" t="s">
        <v>193</v>
      </c>
      <c r="D124" t="s">
        <v>13</v>
      </c>
      <c r="E124">
        <v>32.5</v>
      </c>
      <c r="F124">
        <v>1</v>
      </c>
      <c r="G124">
        <v>0</v>
      </c>
      <c r="H124">
        <v>237736</v>
      </c>
      <c r="I124">
        <v>30.070799999999998</v>
      </c>
      <c r="K124" t="s">
        <v>20</v>
      </c>
      <c r="L124">
        <v>0</v>
      </c>
    </row>
    <row r="125" spans="1:12" x14ac:dyDescent="0.2">
      <c r="A125">
        <v>124</v>
      </c>
      <c r="B125">
        <v>2</v>
      </c>
      <c r="C125" t="s">
        <v>194</v>
      </c>
      <c r="D125" t="s">
        <v>17</v>
      </c>
      <c r="E125">
        <v>32.5</v>
      </c>
      <c r="F125">
        <v>0</v>
      </c>
      <c r="G125">
        <v>0</v>
      </c>
      <c r="H125">
        <v>27267</v>
      </c>
      <c r="I125">
        <v>13</v>
      </c>
      <c r="J125" t="s">
        <v>195</v>
      </c>
      <c r="K125" t="s">
        <v>15</v>
      </c>
      <c r="L125">
        <v>1</v>
      </c>
    </row>
    <row r="126" spans="1:12" x14ac:dyDescent="0.2">
      <c r="A126">
        <v>125</v>
      </c>
      <c r="B126">
        <v>1</v>
      </c>
      <c r="C126" t="s">
        <v>196</v>
      </c>
      <c r="D126" t="s">
        <v>13</v>
      </c>
      <c r="E126">
        <v>54</v>
      </c>
      <c r="F126">
        <v>0</v>
      </c>
      <c r="G126">
        <v>1</v>
      </c>
      <c r="H126">
        <v>35281</v>
      </c>
      <c r="I126">
        <v>77.287499999999994</v>
      </c>
      <c r="J126" t="s">
        <v>168</v>
      </c>
      <c r="K126" t="s">
        <v>15</v>
      </c>
      <c r="L126">
        <v>0</v>
      </c>
    </row>
    <row r="127" spans="1:12" x14ac:dyDescent="0.2">
      <c r="A127">
        <v>126</v>
      </c>
      <c r="B127">
        <v>3</v>
      </c>
      <c r="C127" t="s">
        <v>197</v>
      </c>
      <c r="D127" t="s">
        <v>13</v>
      </c>
      <c r="E127">
        <v>12</v>
      </c>
      <c r="F127">
        <v>1</v>
      </c>
      <c r="G127">
        <v>0</v>
      </c>
      <c r="H127">
        <v>2651</v>
      </c>
      <c r="I127">
        <v>11.2417</v>
      </c>
      <c r="K127" t="s">
        <v>20</v>
      </c>
      <c r="L127">
        <v>1</v>
      </c>
    </row>
    <row r="128" spans="1:12" x14ac:dyDescent="0.2">
      <c r="A128">
        <v>127</v>
      </c>
      <c r="B128">
        <v>3</v>
      </c>
      <c r="C128" t="s">
        <v>198</v>
      </c>
      <c r="D128" t="s">
        <v>13</v>
      </c>
      <c r="F128">
        <v>0</v>
      </c>
      <c r="G128">
        <v>0</v>
      </c>
      <c r="H128">
        <v>370372</v>
      </c>
      <c r="I128">
        <v>7.75</v>
      </c>
      <c r="K128" t="s">
        <v>27</v>
      </c>
      <c r="L128">
        <v>0</v>
      </c>
    </row>
    <row r="129" spans="1:12" x14ac:dyDescent="0.2">
      <c r="A129">
        <v>128</v>
      </c>
      <c r="B129">
        <v>3</v>
      </c>
      <c r="C129" t="s">
        <v>199</v>
      </c>
      <c r="D129" t="s">
        <v>13</v>
      </c>
      <c r="E129">
        <v>24</v>
      </c>
      <c r="F129">
        <v>0</v>
      </c>
      <c r="G129">
        <v>0</v>
      </c>
      <c r="H129" t="s">
        <v>200</v>
      </c>
      <c r="I129">
        <v>7.1417000000000002</v>
      </c>
      <c r="K129" t="s">
        <v>15</v>
      </c>
      <c r="L129">
        <v>1</v>
      </c>
    </row>
    <row r="130" spans="1:12" x14ac:dyDescent="0.2">
      <c r="A130">
        <v>129</v>
      </c>
      <c r="B130">
        <v>3</v>
      </c>
      <c r="C130" t="s">
        <v>201</v>
      </c>
      <c r="D130" t="s">
        <v>17</v>
      </c>
      <c r="F130">
        <v>1</v>
      </c>
      <c r="G130">
        <v>1</v>
      </c>
      <c r="H130">
        <v>2668</v>
      </c>
      <c r="I130">
        <v>22.3583</v>
      </c>
      <c r="J130" t="s">
        <v>202</v>
      </c>
      <c r="K130" t="s">
        <v>20</v>
      </c>
      <c r="L130">
        <v>1</v>
      </c>
    </row>
    <row r="131" spans="1:12" x14ac:dyDescent="0.2">
      <c r="A131">
        <v>130</v>
      </c>
      <c r="B131">
        <v>3</v>
      </c>
      <c r="C131" t="s">
        <v>203</v>
      </c>
      <c r="D131" t="s">
        <v>13</v>
      </c>
      <c r="E131">
        <v>45</v>
      </c>
      <c r="F131">
        <v>0</v>
      </c>
      <c r="G131">
        <v>0</v>
      </c>
      <c r="H131">
        <v>347061</v>
      </c>
      <c r="I131">
        <v>6.9749999999999996</v>
      </c>
      <c r="K131" t="s">
        <v>15</v>
      </c>
      <c r="L131">
        <v>0</v>
      </c>
    </row>
    <row r="132" spans="1:12" x14ac:dyDescent="0.2">
      <c r="A132">
        <v>131</v>
      </c>
      <c r="B132">
        <v>3</v>
      </c>
      <c r="C132" t="s">
        <v>204</v>
      </c>
      <c r="D132" t="s">
        <v>13</v>
      </c>
      <c r="E132">
        <v>33</v>
      </c>
      <c r="F132">
        <v>0</v>
      </c>
      <c r="G132">
        <v>0</v>
      </c>
      <c r="H132">
        <v>349241</v>
      </c>
      <c r="I132">
        <v>7.8958000000000004</v>
      </c>
      <c r="K132" t="s">
        <v>20</v>
      </c>
      <c r="L132">
        <v>0</v>
      </c>
    </row>
    <row r="133" spans="1:12" x14ac:dyDescent="0.2">
      <c r="A133">
        <v>132</v>
      </c>
      <c r="B133">
        <v>3</v>
      </c>
      <c r="C133" t="s">
        <v>205</v>
      </c>
      <c r="D133" t="s">
        <v>13</v>
      </c>
      <c r="E133">
        <v>20</v>
      </c>
      <c r="F133">
        <v>0</v>
      </c>
      <c r="G133">
        <v>0</v>
      </c>
      <c r="H133" t="s">
        <v>206</v>
      </c>
      <c r="I133">
        <v>7.05</v>
      </c>
      <c r="K133" t="s">
        <v>15</v>
      </c>
      <c r="L133">
        <v>0</v>
      </c>
    </row>
    <row r="134" spans="1:12" x14ac:dyDescent="0.2">
      <c r="A134">
        <v>133</v>
      </c>
      <c r="B134">
        <v>3</v>
      </c>
      <c r="C134" t="s">
        <v>207</v>
      </c>
      <c r="D134" t="s">
        <v>17</v>
      </c>
      <c r="E134">
        <v>47</v>
      </c>
      <c r="F134">
        <v>1</v>
      </c>
      <c r="G134">
        <v>0</v>
      </c>
      <c r="H134" t="s">
        <v>208</v>
      </c>
      <c r="I134">
        <v>14.5</v>
      </c>
      <c r="K134" t="s">
        <v>15</v>
      </c>
      <c r="L134">
        <v>0</v>
      </c>
    </row>
    <row r="135" spans="1:12" x14ac:dyDescent="0.2">
      <c r="A135">
        <v>134</v>
      </c>
      <c r="B135">
        <v>2</v>
      </c>
      <c r="C135" t="s">
        <v>209</v>
      </c>
      <c r="D135" t="s">
        <v>17</v>
      </c>
      <c r="E135">
        <v>29</v>
      </c>
      <c r="F135">
        <v>1</v>
      </c>
      <c r="G135">
        <v>0</v>
      </c>
      <c r="H135">
        <v>228414</v>
      </c>
      <c r="I135">
        <v>26</v>
      </c>
      <c r="K135" t="s">
        <v>15</v>
      </c>
      <c r="L135">
        <v>1</v>
      </c>
    </row>
    <row r="136" spans="1:12" x14ac:dyDescent="0.2">
      <c r="A136">
        <v>135</v>
      </c>
      <c r="B136">
        <v>2</v>
      </c>
      <c r="C136" t="s">
        <v>210</v>
      </c>
      <c r="D136" t="s">
        <v>13</v>
      </c>
      <c r="E136">
        <v>25</v>
      </c>
      <c r="F136">
        <v>0</v>
      </c>
      <c r="G136">
        <v>0</v>
      </c>
      <c r="H136" t="s">
        <v>211</v>
      </c>
      <c r="I136">
        <v>13</v>
      </c>
      <c r="K136" t="s">
        <v>15</v>
      </c>
      <c r="L136">
        <v>0</v>
      </c>
    </row>
    <row r="137" spans="1:12" x14ac:dyDescent="0.2">
      <c r="A137">
        <v>136</v>
      </c>
      <c r="B137">
        <v>2</v>
      </c>
      <c r="C137" t="s">
        <v>212</v>
      </c>
      <c r="D137" t="s">
        <v>13</v>
      </c>
      <c r="E137">
        <v>23</v>
      </c>
      <c r="F137">
        <v>0</v>
      </c>
      <c r="G137">
        <v>0</v>
      </c>
      <c r="H137" t="s">
        <v>213</v>
      </c>
      <c r="I137">
        <v>15.0458</v>
      </c>
      <c r="K137" t="s">
        <v>20</v>
      </c>
      <c r="L137">
        <v>0</v>
      </c>
    </row>
    <row r="138" spans="1:12" x14ac:dyDescent="0.2">
      <c r="A138">
        <v>137</v>
      </c>
      <c r="B138">
        <v>1</v>
      </c>
      <c r="C138" t="s">
        <v>214</v>
      </c>
      <c r="D138" t="s">
        <v>17</v>
      </c>
      <c r="E138">
        <v>19</v>
      </c>
      <c r="F138">
        <v>0</v>
      </c>
      <c r="G138">
        <v>2</v>
      </c>
      <c r="H138">
        <v>11752</v>
      </c>
      <c r="I138">
        <v>26.283300000000001</v>
      </c>
      <c r="J138" t="s">
        <v>215</v>
      </c>
      <c r="K138" t="s">
        <v>15</v>
      </c>
      <c r="L138">
        <v>1</v>
      </c>
    </row>
    <row r="139" spans="1:12" x14ac:dyDescent="0.2">
      <c r="A139">
        <v>138</v>
      </c>
      <c r="B139">
        <v>1</v>
      </c>
      <c r="C139" t="s">
        <v>216</v>
      </c>
      <c r="D139" t="s">
        <v>13</v>
      </c>
      <c r="E139">
        <v>37</v>
      </c>
      <c r="F139">
        <v>1</v>
      </c>
      <c r="G139">
        <v>0</v>
      </c>
      <c r="H139">
        <v>113803</v>
      </c>
      <c r="I139">
        <v>53.1</v>
      </c>
      <c r="J139" t="s">
        <v>24</v>
      </c>
      <c r="K139" t="s">
        <v>15</v>
      </c>
      <c r="L139">
        <v>0</v>
      </c>
    </row>
    <row r="140" spans="1:12" x14ac:dyDescent="0.2">
      <c r="A140">
        <v>139</v>
      </c>
      <c r="B140">
        <v>3</v>
      </c>
      <c r="C140" t="s">
        <v>217</v>
      </c>
      <c r="D140" t="s">
        <v>13</v>
      </c>
      <c r="E140">
        <v>16</v>
      </c>
      <c r="F140">
        <v>0</v>
      </c>
      <c r="G140">
        <v>0</v>
      </c>
      <c r="H140">
        <v>7534</v>
      </c>
      <c r="I140">
        <v>9.2166999999999994</v>
      </c>
      <c r="K140" t="s">
        <v>15</v>
      </c>
      <c r="L140">
        <v>0</v>
      </c>
    </row>
    <row r="141" spans="1:12" x14ac:dyDescent="0.2">
      <c r="A141">
        <v>140</v>
      </c>
      <c r="B141">
        <v>1</v>
      </c>
      <c r="C141" t="s">
        <v>218</v>
      </c>
      <c r="D141" t="s">
        <v>13</v>
      </c>
      <c r="E141">
        <v>24</v>
      </c>
      <c r="F141">
        <v>0</v>
      </c>
      <c r="G141">
        <v>0</v>
      </c>
      <c r="H141" t="s">
        <v>219</v>
      </c>
      <c r="I141">
        <v>79.2</v>
      </c>
      <c r="J141" t="s">
        <v>220</v>
      </c>
      <c r="K141" t="s">
        <v>20</v>
      </c>
      <c r="L141">
        <v>0</v>
      </c>
    </row>
    <row r="142" spans="1:12" x14ac:dyDescent="0.2">
      <c r="A142">
        <v>141</v>
      </c>
      <c r="B142">
        <v>3</v>
      </c>
      <c r="C142" t="s">
        <v>221</v>
      </c>
      <c r="D142" t="s">
        <v>17</v>
      </c>
      <c r="F142">
        <v>0</v>
      </c>
      <c r="G142">
        <v>2</v>
      </c>
      <c r="H142">
        <v>2678</v>
      </c>
      <c r="I142">
        <v>15.245799999999999</v>
      </c>
      <c r="K142" t="s">
        <v>20</v>
      </c>
      <c r="L142">
        <v>0</v>
      </c>
    </row>
    <row r="143" spans="1:12" x14ac:dyDescent="0.2">
      <c r="A143">
        <v>142</v>
      </c>
      <c r="B143">
        <v>3</v>
      </c>
      <c r="C143" t="s">
        <v>222</v>
      </c>
      <c r="D143" t="s">
        <v>17</v>
      </c>
      <c r="E143">
        <v>22</v>
      </c>
      <c r="F143">
        <v>0</v>
      </c>
      <c r="G143">
        <v>0</v>
      </c>
      <c r="H143">
        <v>347081</v>
      </c>
      <c r="I143">
        <v>7.75</v>
      </c>
      <c r="K143" t="s">
        <v>15</v>
      </c>
      <c r="L143">
        <v>1</v>
      </c>
    </row>
    <row r="144" spans="1:12" x14ac:dyDescent="0.2">
      <c r="A144">
        <v>143</v>
      </c>
      <c r="B144">
        <v>3</v>
      </c>
      <c r="C144" t="s">
        <v>223</v>
      </c>
      <c r="D144" t="s">
        <v>17</v>
      </c>
      <c r="E144">
        <v>24</v>
      </c>
      <c r="F144">
        <v>1</v>
      </c>
      <c r="G144">
        <v>0</v>
      </c>
      <c r="H144" t="s">
        <v>224</v>
      </c>
      <c r="I144">
        <v>15.85</v>
      </c>
      <c r="K144" t="s">
        <v>15</v>
      </c>
      <c r="L144">
        <v>1</v>
      </c>
    </row>
    <row r="145" spans="1:12" x14ac:dyDescent="0.2">
      <c r="A145">
        <v>144</v>
      </c>
      <c r="B145">
        <v>3</v>
      </c>
      <c r="C145" t="s">
        <v>225</v>
      </c>
      <c r="D145" t="s">
        <v>13</v>
      </c>
      <c r="E145">
        <v>19</v>
      </c>
      <c r="F145">
        <v>0</v>
      </c>
      <c r="G145">
        <v>0</v>
      </c>
      <c r="H145">
        <v>365222</v>
      </c>
      <c r="I145">
        <v>6.75</v>
      </c>
      <c r="K145" t="s">
        <v>27</v>
      </c>
      <c r="L145">
        <v>0</v>
      </c>
    </row>
    <row r="146" spans="1:12" x14ac:dyDescent="0.2">
      <c r="A146">
        <v>145</v>
      </c>
      <c r="B146">
        <v>2</v>
      </c>
      <c r="C146" t="s">
        <v>226</v>
      </c>
      <c r="D146" t="s">
        <v>13</v>
      </c>
      <c r="E146">
        <v>18</v>
      </c>
      <c r="F146">
        <v>0</v>
      </c>
      <c r="G146">
        <v>0</v>
      </c>
      <c r="H146">
        <v>231945</v>
      </c>
      <c r="I146">
        <v>11.5</v>
      </c>
      <c r="K146" t="s">
        <v>15</v>
      </c>
      <c r="L146">
        <v>0</v>
      </c>
    </row>
    <row r="147" spans="1:12" x14ac:dyDescent="0.2">
      <c r="A147">
        <v>146</v>
      </c>
      <c r="B147">
        <v>2</v>
      </c>
      <c r="C147" t="s">
        <v>227</v>
      </c>
      <c r="D147" t="s">
        <v>13</v>
      </c>
      <c r="E147">
        <v>19</v>
      </c>
      <c r="F147">
        <v>1</v>
      </c>
      <c r="G147">
        <v>1</v>
      </c>
      <c r="H147" t="s">
        <v>228</v>
      </c>
      <c r="I147">
        <v>36.75</v>
      </c>
      <c r="K147" t="s">
        <v>15</v>
      </c>
      <c r="L147">
        <v>0</v>
      </c>
    </row>
    <row r="148" spans="1:12" x14ac:dyDescent="0.2">
      <c r="A148">
        <v>147</v>
      </c>
      <c r="B148">
        <v>3</v>
      </c>
      <c r="C148" t="s">
        <v>229</v>
      </c>
      <c r="D148" t="s">
        <v>13</v>
      </c>
      <c r="E148">
        <v>27</v>
      </c>
      <c r="F148">
        <v>0</v>
      </c>
      <c r="G148">
        <v>0</v>
      </c>
      <c r="H148">
        <v>350043</v>
      </c>
      <c r="I148">
        <v>7.7957999999999998</v>
      </c>
      <c r="K148" t="s">
        <v>15</v>
      </c>
      <c r="L148">
        <v>1</v>
      </c>
    </row>
    <row r="149" spans="1:12" x14ac:dyDescent="0.2">
      <c r="A149">
        <v>148</v>
      </c>
      <c r="B149">
        <v>3</v>
      </c>
      <c r="C149" t="s">
        <v>230</v>
      </c>
      <c r="D149" t="s">
        <v>17</v>
      </c>
      <c r="E149">
        <v>9</v>
      </c>
      <c r="F149">
        <v>2</v>
      </c>
      <c r="G149">
        <v>2</v>
      </c>
      <c r="H149" t="s">
        <v>143</v>
      </c>
      <c r="I149">
        <v>34.375</v>
      </c>
      <c r="K149" t="s">
        <v>15</v>
      </c>
      <c r="L149">
        <v>0</v>
      </c>
    </row>
    <row r="150" spans="1:12" x14ac:dyDescent="0.2">
      <c r="A150">
        <v>149</v>
      </c>
      <c r="B150">
        <v>2</v>
      </c>
      <c r="C150" t="s">
        <v>231</v>
      </c>
      <c r="D150" t="s">
        <v>13</v>
      </c>
      <c r="E150">
        <v>36.5</v>
      </c>
      <c r="F150">
        <v>0</v>
      </c>
      <c r="G150">
        <v>2</v>
      </c>
      <c r="H150">
        <v>230080</v>
      </c>
      <c r="I150">
        <v>26</v>
      </c>
      <c r="J150" t="s">
        <v>232</v>
      </c>
      <c r="K150" t="s">
        <v>15</v>
      </c>
      <c r="L150">
        <v>0</v>
      </c>
    </row>
    <row r="151" spans="1:12" x14ac:dyDescent="0.2">
      <c r="A151">
        <v>150</v>
      </c>
      <c r="B151">
        <v>2</v>
      </c>
      <c r="C151" t="s">
        <v>233</v>
      </c>
      <c r="D151" t="s">
        <v>13</v>
      </c>
      <c r="E151">
        <v>42</v>
      </c>
      <c r="F151">
        <v>0</v>
      </c>
      <c r="G151">
        <v>0</v>
      </c>
      <c r="H151">
        <v>244310</v>
      </c>
      <c r="I151">
        <v>13</v>
      </c>
      <c r="K151" t="s">
        <v>15</v>
      </c>
      <c r="L151">
        <v>0</v>
      </c>
    </row>
    <row r="152" spans="1:12" x14ac:dyDescent="0.2">
      <c r="A152">
        <v>151</v>
      </c>
      <c r="B152">
        <v>2</v>
      </c>
      <c r="C152" t="s">
        <v>234</v>
      </c>
      <c r="D152" t="s">
        <v>13</v>
      </c>
      <c r="E152">
        <v>51</v>
      </c>
      <c r="F152">
        <v>0</v>
      </c>
      <c r="G152">
        <v>0</v>
      </c>
      <c r="H152" t="s">
        <v>235</v>
      </c>
      <c r="I152">
        <v>12.525</v>
      </c>
      <c r="K152" t="s">
        <v>15</v>
      </c>
      <c r="L152">
        <v>0</v>
      </c>
    </row>
    <row r="153" spans="1:12" x14ac:dyDescent="0.2">
      <c r="A153">
        <v>152</v>
      </c>
      <c r="B153">
        <v>1</v>
      </c>
      <c r="C153" t="s">
        <v>236</v>
      </c>
      <c r="D153" t="s">
        <v>17</v>
      </c>
      <c r="E153">
        <v>22</v>
      </c>
      <c r="F153">
        <v>1</v>
      </c>
      <c r="G153">
        <v>0</v>
      </c>
      <c r="H153">
        <v>113776</v>
      </c>
      <c r="I153">
        <v>66.599999999999994</v>
      </c>
      <c r="J153" t="s">
        <v>237</v>
      </c>
      <c r="K153" t="s">
        <v>15</v>
      </c>
      <c r="L153">
        <v>1</v>
      </c>
    </row>
    <row r="154" spans="1:12" x14ac:dyDescent="0.2">
      <c r="A154">
        <v>153</v>
      </c>
      <c r="B154">
        <v>3</v>
      </c>
      <c r="C154" t="s">
        <v>238</v>
      </c>
      <c r="D154" t="s">
        <v>13</v>
      </c>
      <c r="E154">
        <v>55.5</v>
      </c>
      <c r="F154">
        <v>0</v>
      </c>
      <c r="G154">
        <v>0</v>
      </c>
      <c r="H154" t="s">
        <v>239</v>
      </c>
      <c r="I154">
        <v>8.0500000000000007</v>
      </c>
      <c r="K154" t="s">
        <v>15</v>
      </c>
      <c r="L154">
        <v>0</v>
      </c>
    </row>
    <row r="155" spans="1:12" x14ac:dyDescent="0.2">
      <c r="A155">
        <v>154</v>
      </c>
      <c r="B155">
        <v>3</v>
      </c>
      <c r="C155" t="s">
        <v>240</v>
      </c>
      <c r="D155" t="s">
        <v>13</v>
      </c>
      <c r="E155">
        <v>40.5</v>
      </c>
      <c r="F155">
        <v>0</v>
      </c>
      <c r="G155">
        <v>2</v>
      </c>
      <c r="H155" t="s">
        <v>241</v>
      </c>
      <c r="I155">
        <v>14.5</v>
      </c>
      <c r="K155" t="s">
        <v>15</v>
      </c>
      <c r="L155">
        <v>0</v>
      </c>
    </row>
    <row r="156" spans="1:12" x14ac:dyDescent="0.2">
      <c r="A156">
        <v>155</v>
      </c>
      <c r="B156">
        <v>3</v>
      </c>
      <c r="C156" t="s">
        <v>242</v>
      </c>
      <c r="D156" t="s">
        <v>13</v>
      </c>
      <c r="F156">
        <v>0</v>
      </c>
      <c r="G156">
        <v>0</v>
      </c>
      <c r="H156" t="s">
        <v>243</v>
      </c>
      <c r="I156">
        <v>7.3125</v>
      </c>
      <c r="K156" t="s">
        <v>15</v>
      </c>
      <c r="L156">
        <v>0</v>
      </c>
    </row>
    <row r="157" spans="1:12" x14ac:dyDescent="0.2">
      <c r="A157">
        <v>156</v>
      </c>
      <c r="B157">
        <v>1</v>
      </c>
      <c r="C157" t="s">
        <v>244</v>
      </c>
      <c r="D157" t="s">
        <v>13</v>
      </c>
      <c r="E157">
        <v>51</v>
      </c>
      <c r="F157">
        <v>0</v>
      </c>
      <c r="G157">
        <v>1</v>
      </c>
      <c r="H157" t="s">
        <v>245</v>
      </c>
      <c r="I157">
        <v>61.379199999999997</v>
      </c>
      <c r="K157" t="s">
        <v>20</v>
      </c>
      <c r="L157">
        <v>0</v>
      </c>
    </row>
    <row r="158" spans="1:12" x14ac:dyDescent="0.2">
      <c r="A158">
        <v>157</v>
      </c>
      <c r="B158">
        <v>3</v>
      </c>
      <c r="C158" t="s">
        <v>246</v>
      </c>
      <c r="D158" t="s">
        <v>17</v>
      </c>
      <c r="E158">
        <v>16</v>
      </c>
      <c r="F158">
        <v>0</v>
      </c>
      <c r="G158">
        <v>0</v>
      </c>
      <c r="H158">
        <v>35851</v>
      </c>
      <c r="I158">
        <v>7.7332999999999998</v>
      </c>
      <c r="K158" t="s">
        <v>27</v>
      </c>
      <c r="L158">
        <v>1</v>
      </c>
    </row>
    <row r="159" spans="1:12" x14ac:dyDescent="0.2">
      <c r="A159">
        <v>158</v>
      </c>
      <c r="B159">
        <v>3</v>
      </c>
      <c r="C159" t="s">
        <v>247</v>
      </c>
      <c r="D159" t="s">
        <v>13</v>
      </c>
      <c r="E159">
        <v>30</v>
      </c>
      <c r="F159">
        <v>0</v>
      </c>
      <c r="G159">
        <v>0</v>
      </c>
      <c r="H159" t="s">
        <v>248</v>
      </c>
      <c r="I159">
        <v>8.0500000000000007</v>
      </c>
      <c r="K159" t="s">
        <v>15</v>
      </c>
      <c r="L159">
        <v>0</v>
      </c>
    </row>
    <row r="160" spans="1:12" x14ac:dyDescent="0.2">
      <c r="A160">
        <v>159</v>
      </c>
      <c r="B160">
        <v>3</v>
      </c>
      <c r="C160" t="s">
        <v>249</v>
      </c>
      <c r="D160" t="s">
        <v>13</v>
      </c>
      <c r="F160">
        <v>0</v>
      </c>
      <c r="G160">
        <v>0</v>
      </c>
      <c r="H160">
        <v>315037</v>
      </c>
      <c r="I160">
        <v>8.6624999999999996</v>
      </c>
      <c r="K160" t="s">
        <v>15</v>
      </c>
      <c r="L160">
        <v>0</v>
      </c>
    </row>
    <row r="161" spans="1:12" x14ac:dyDescent="0.2">
      <c r="A161">
        <v>160</v>
      </c>
      <c r="B161">
        <v>3</v>
      </c>
      <c r="C161" t="s">
        <v>250</v>
      </c>
      <c r="D161" t="s">
        <v>13</v>
      </c>
      <c r="F161">
        <v>8</v>
      </c>
      <c r="G161">
        <v>2</v>
      </c>
      <c r="H161" t="s">
        <v>251</v>
      </c>
      <c r="I161">
        <v>69.55</v>
      </c>
      <c r="K161" t="s">
        <v>15</v>
      </c>
      <c r="L161">
        <v>0</v>
      </c>
    </row>
    <row r="162" spans="1:12" x14ac:dyDescent="0.2">
      <c r="A162">
        <v>161</v>
      </c>
      <c r="B162">
        <v>3</v>
      </c>
      <c r="C162" t="s">
        <v>252</v>
      </c>
      <c r="D162" t="s">
        <v>13</v>
      </c>
      <c r="E162">
        <v>44</v>
      </c>
      <c r="F162">
        <v>0</v>
      </c>
      <c r="G162">
        <v>1</v>
      </c>
      <c r="H162">
        <v>371362</v>
      </c>
      <c r="I162">
        <v>16.100000000000001</v>
      </c>
      <c r="K162" t="s">
        <v>15</v>
      </c>
      <c r="L162">
        <v>0</v>
      </c>
    </row>
    <row r="163" spans="1:12" x14ac:dyDescent="0.2">
      <c r="A163">
        <v>162</v>
      </c>
      <c r="B163">
        <v>2</v>
      </c>
      <c r="C163" t="s">
        <v>253</v>
      </c>
      <c r="D163" t="s">
        <v>17</v>
      </c>
      <c r="E163">
        <v>40</v>
      </c>
      <c r="F163">
        <v>0</v>
      </c>
      <c r="G163">
        <v>0</v>
      </c>
      <c r="H163" t="s">
        <v>254</v>
      </c>
      <c r="I163">
        <v>15.75</v>
      </c>
      <c r="K163" t="s">
        <v>15</v>
      </c>
      <c r="L163">
        <v>1</v>
      </c>
    </row>
    <row r="164" spans="1:12" x14ac:dyDescent="0.2">
      <c r="A164">
        <v>163</v>
      </c>
      <c r="B164">
        <v>3</v>
      </c>
      <c r="C164" t="s">
        <v>255</v>
      </c>
      <c r="D164" t="s">
        <v>13</v>
      </c>
      <c r="E164">
        <v>26</v>
      </c>
      <c r="F164">
        <v>0</v>
      </c>
      <c r="G164">
        <v>0</v>
      </c>
      <c r="H164">
        <v>347068</v>
      </c>
      <c r="I164">
        <v>7.7750000000000004</v>
      </c>
      <c r="K164" t="s">
        <v>15</v>
      </c>
      <c r="L164">
        <v>0</v>
      </c>
    </row>
    <row r="165" spans="1:12" x14ac:dyDescent="0.2">
      <c r="A165">
        <v>164</v>
      </c>
      <c r="B165">
        <v>3</v>
      </c>
      <c r="C165" t="s">
        <v>256</v>
      </c>
      <c r="D165" t="s">
        <v>13</v>
      </c>
      <c r="E165">
        <v>17</v>
      </c>
      <c r="F165">
        <v>0</v>
      </c>
      <c r="G165">
        <v>0</v>
      </c>
      <c r="H165">
        <v>315093</v>
      </c>
      <c r="I165">
        <v>8.6624999999999996</v>
      </c>
      <c r="K165" t="s">
        <v>15</v>
      </c>
      <c r="L165">
        <v>0</v>
      </c>
    </row>
    <row r="166" spans="1:12" x14ac:dyDescent="0.2">
      <c r="A166">
        <v>165</v>
      </c>
      <c r="B166">
        <v>3</v>
      </c>
      <c r="C166" t="s">
        <v>257</v>
      </c>
      <c r="D166" t="s">
        <v>13</v>
      </c>
      <c r="E166">
        <v>1</v>
      </c>
      <c r="F166">
        <v>4</v>
      </c>
      <c r="G166">
        <v>1</v>
      </c>
      <c r="H166">
        <v>3101295</v>
      </c>
      <c r="I166">
        <v>39.6875</v>
      </c>
      <c r="K166" t="s">
        <v>15</v>
      </c>
      <c r="L166">
        <v>0</v>
      </c>
    </row>
    <row r="167" spans="1:12" x14ac:dyDescent="0.2">
      <c r="A167">
        <v>166</v>
      </c>
      <c r="B167">
        <v>3</v>
      </c>
      <c r="C167" t="s">
        <v>258</v>
      </c>
      <c r="D167" t="s">
        <v>13</v>
      </c>
      <c r="E167">
        <v>9</v>
      </c>
      <c r="F167">
        <v>0</v>
      </c>
      <c r="G167">
        <v>2</v>
      </c>
      <c r="H167">
        <v>363291</v>
      </c>
      <c r="I167">
        <v>20.524999999999999</v>
      </c>
      <c r="K167" t="s">
        <v>15</v>
      </c>
      <c r="L167">
        <v>1</v>
      </c>
    </row>
    <row r="168" spans="1:12" x14ac:dyDescent="0.2">
      <c r="A168">
        <v>167</v>
      </c>
      <c r="B168">
        <v>1</v>
      </c>
      <c r="C168" t="s">
        <v>259</v>
      </c>
      <c r="D168" t="s">
        <v>17</v>
      </c>
      <c r="F168">
        <v>0</v>
      </c>
      <c r="G168">
        <v>1</v>
      </c>
      <c r="H168">
        <v>113505</v>
      </c>
      <c r="I168">
        <v>55</v>
      </c>
      <c r="J168" t="s">
        <v>260</v>
      </c>
      <c r="K168" t="s">
        <v>15</v>
      </c>
      <c r="L168">
        <v>1</v>
      </c>
    </row>
    <row r="169" spans="1:12" x14ac:dyDescent="0.2">
      <c r="A169">
        <v>168</v>
      </c>
      <c r="B169">
        <v>3</v>
      </c>
      <c r="C169" t="s">
        <v>261</v>
      </c>
      <c r="D169" t="s">
        <v>17</v>
      </c>
      <c r="E169">
        <v>45</v>
      </c>
      <c r="F169">
        <v>1</v>
      </c>
      <c r="G169">
        <v>4</v>
      </c>
      <c r="H169">
        <v>347088</v>
      </c>
      <c r="I169">
        <v>27.9</v>
      </c>
      <c r="K169" t="s">
        <v>15</v>
      </c>
      <c r="L169">
        <v>0</v>
      </c>
    </row>
    <row r="170" spans="1:12" x14ac:dyDescent="0.2">
      <c r="A170">
        <v>169</v>
      </c>
      <c r="B170">
        <v>1</v>
      </c>
      <c r="C170" t="s">
        <v>262</v>
      </c>
      <c r="D170" t="s">
        <v>13</v>
      </c>
      <c r="F170">
        <v>0</v>
      </c>
      <c r="G170">
        <v>0</v>
      </c>
      <c r="H170" t="s">
        <v>263</v>
      </c>
      <c r="I170">
        <v>25.925000000000001</v>
      </c>
      <c r="K170" t="s">
        <v>15</v>
      </c>
      <c r="L170">
        <v>0</v>
      </c>
    </row>
    <row r="171" spans="1:12" x14ac:dyDescent="0.2">
      <c r="A171">
        <v>170</v>
      </c>
      <c r="B171">
        <v>3</v>
      </c>
      <c r="C171" t="s">
        <v>264</v>
      </c>
      <c r="D171" t="s">
        <v>13</v>
      </c>
      <c r="E171">
        <v>28</v>
      </c>
      <c r="F171">
        <v>0</v>
      </c>
      <c r="G171">
        <v>0</v>
      </c>
      <c r="H171">
        <v>1601</v>
      </c>
      <c r="I171">
        <v>56.495800000000003</v>
      </c>
      <c r="K171" t="s">
        <v>15</v>
      </c>
      <c r="L171">
        <v>0</v>
      </c>
    </row>
    <row r="172" spans="1:12" x14ac:dyDescent="0.2">
      <c r="A172">
        <v>171</v>
      </c>
      <c r="B172">
        <v>1</v>
      </c>
      <c r="C172" t="s">
        <v>265</v>
      </c>
      <c r="D172" t="s">
        <v>13</v>
      </c>
      <c r="E172">
        <v>61</v>
      </c>
      <c r="F172">
        <v>0</v>
      </c>
      <c r="G172">
        <v>0</v>
      </c>
      <c r="H172">
        <v>111240</v>
      </c>
      <c r="I172">
        <v>33.5</v>
      </c>
      <c r="J172" t="s">
        <v>266</v>
      </c>
      <c r="K172" t="s">
        <v>15</v>
      </c>
      <c r="L172">
        <v>0</v>
      </c>
    </row>
    <row r="173" spans="1:12" x14ac:dyDescent="0.2">
      <c r="A173">
        <v>172</v>
      </c>
      <c r="B173">
        <v>3</v>
      </c>
      <c r="C173" t="s">
        <v>267</v>
      </c>
      <c r="D173" t="s">
        <v>13</v>
      </c>
      <c r="E173">
        <v>4</v>
      </c>
      <c r="F173">
        <v>4</v>
      </c>
      <c r="G173">
        <v>1</v>
      </c>
      <c r="H173">
        <v>382652</v>
      </c>
      <c r="I173">
        <v>29.125</v>
      </c>
      <c r="K173" t="s">
        <v>27</v>
      </c>
      <c r="L173">
        <v>0</v>
      </c>
    </row>
    <row r="174" spans="1:12" x14ac:dyDescent="0.2">
      <c r="A174">
        <v>173</v>
      </c>
      <c r="B174">
        <v>3</v>
      </c>
      <c r="C174" t="s">
        <v>268</v>
      </c>
      <c r="D174" t="s">
        <v>17</v>
      </c>
      <c r="E174">
        <v>1</v>
      </c>
      <c r="F174">
        <v>1</v>
      </c>
      <c r="G174">
        <v>1</v>
      </c>
      <c r="H174">
        <v>347742</v>
      </c>
      <c r="I174">
        <v>11.1333</v>
      </c>
      <c r="K174" t="s">
        <v>15</v>
      </c>
      <c r="L174">
        <v>1</v>
      </c>
    </row>
    <row r="175" spans="1:12" x14ac:dyDescent="0.2">
      <c r="A175">
        <v>174</v>
      </c>
      <c r="B175">
        <v>3</v>
      </c>
      <c r="C175" t="s">
        <v>269</v>
      </c>
      <c r="D175" t="s">
        <v>13</v>
      </c>
      <c r="E175">
        <v>21</v>
      </c>
      <c r="F175">
        <v>0</v>
      </c>
      <c r="G175">
        <v>0</v>
      </c>
      <c r="H175" t="s">
        <v>270</v>
      </c>
      <c r="I175">
        <v>7.9249999999999998</v>
      </c>
      <c r="K175" t="s">
        <v>15</v>
      </c>
      <c r="L175">
        <v>0</v>
      </c>
    </row>
    <row r="176" spans="1:12" x14ac:dyDescent="0.2">
      <c r="A176">
        <v>175</v>
      </c>
      <c r="B176">
        <v>1</v>
      </c>
      <c r="C176" t="s">
        <v>271</v>
      </c>
      <c r="D176" t="s">
        <v>13</v>
      </c>
      <c r="E176">
        <v>56</v>
      </c>
      <c r="F176">
        <v>0</v>
      </c>
      <c r="G176">
        <v>0</v>
      </c>
      <c r="H176">
        <v>17764</v>
      </c>
      <c r="I176">
        <v>30.695799999999998</v>
      </c>
      <c r="J176" t="s">
        <v>272</v>
      </c>
      <c r="K176" t="s">
        <v>20</v>
      </c>
      <c r="L176">
        <v>0</v>
      </c>
    </row>
    <row r="177" spans="1:12" x14ac:dyDescent="0.2">
      <c r="A177">
        <v>176</v>
      </c>
      <c r="B177">
        <v>3</v>
      </c>
      <c r="C177" t="s">
        <v>273</v>
      </c>
      <c r="D177" t="s">
        <v>13</v>
      </c>
      <c r="E177">
        <v>18</v>
      </c>
      <c r="F177">
        <v>1</v>
      </c>
      <c r="G177">
        <v>1</v>
      </c>
      <c r="H177">
        <v>350404</v>
      </c>
      <c r="I177">
        <v>7.8541999999999996</v>
      </c>
      <c r="K177" t="s">
        <v>15</v>
      </c>
      <c r="L177">
        <v>0</v>
      </c>
    </row>
    <row r="178" spans="1:12" x14ac:dyDescent="0.2">
      <c r="A178">
        <v>177</v>
      </c>
      <c r="B178">
        <v>3</v>
      </c>
      <c r="C178" t="s">
        <v>274</v>
      </c>
      <c r="D178" t="s">
        <v>13</v>
      </c>
      <c r="F178">
        <v>3</v>
      </c>
      <c r="G178">
        <v>1</v>
      </c>
      <c r="H178">
        <v>4133</v>
      </c>
      <c r="I178">
        <v>25.466699999999999</v>
      </c>
      <c r="K178" t="s">
        <v>15</v>
      </c>
      <c r="L178">
        <v>0</v>
      </c>
    </row>
    <row r="179" spans="1:12" x14ac:dyDescent="0.2">
      <c r="A179">
        <v>178</v>
      </c>
      <c r="B179">
        <v>1</v>
      </c>
      <c r="C179" t="s">
        <v>275</v>
      </c>
      <c r="D179" t="s">
        <v>17</v>
      </c>
      <c r="E179">
        <v>50</v>
      </c>
      <c r="F179">
        <v>0</v>
      </c>
      <c r="G179">
        <v>0</v>
      </c>
      <c r="H179" t="s">
        <v>276</v>
      </c>
      <c r="I179">
        <v>28.712499999999999</v>
      </c>
      <c r="J179" t="s">
        <v>277</v>
      </c>
      <c r="K179" t="s">
        <v>20</v>
      </c>
      <c r="L179">
        <v>0</v>
      </c>
    </row>
    <row r="180" spans="1:12" x14ac:dyDescent="0.2">
      <c r="A180">
        <v>179</v>
      </c>
      <c r="B180">
        <v>2</v>
      </c>
      <c r="C180" t="s">
        <v>278</v>
      </c>
      <c r="D180" t="s">
        <v>13</v>
      </c>
      <c r="E180">
        <v>30</v>
      </c>
      <c r="F180">
        <v>0</v>
      </c>
      <c r="G180">
        <v>0</v>
      </c>
      <c r="H180">
        <v>250653</v>
      </c>
      <c r="I180">
        <v>13</v>
      </c>
      <c r="K180" t="s">
        <v>15</v>
      </c>
      <c r="L180">
        <v>0</v>
      </c>
    </row>
    <row r="181" spans="1:12" x14ac:dyDescent="0.2">
      <c r="A181">
        <v>180</v>
      </c>
      <c r="B181">
        <v>3</v>
      </c>
      <c r="C181" t="s">
        <v>279</v>
      </c>
      <c r="D181" t="s">
        <v>13</v>
      </c>
      <c r="E181">
        <v>36</v>
      </c>
      <c r="F181">
        <v>0</v>
      </c>
      <c r="G181">
        <v>0</v>
      </c>
      <c r="H181" t="s">
        <v>280</v>
      </c>
      <c r="I181">
        <v>0</v>
      </c>
      <c r="K181" t="s">
        <v>15</v>
      </c>
      <c r="L181">
        <v>0</v>
      </c>
    </row>
    <row r="182" spans="1:12" x14ac:dyDescent="0.2">
      <c r="A182">
        <v>181</v>
      </c>
      <c r="B182">
        <v>3</v>
      </c>
      <c r="C182" t="s">
        <v>281</v>
      </c>
      <c r="D182" t="s">
        <v>17</v>
      </c>
      <c r="F182">
        <v>8</v>
      </c>
      <c r="G182">
        <v>2</v>
      </c>
      <c r="H182" t="s">
        <v>251</v>
      </c>
      <c r="I182">
        <v>69.55</v>
      </c>
      <c r="K182" t="s">
        <v>15</v>
      </c>
      <c r="L182">
        <v>0</v>
      </c>
    </row>
    <row r="183" spans="1:12" x14ac:dyDescent="0.2">
      <c r="A183">
        <v>182</v>
      </c>
      <c r="B183">
        <v>2</v>
      </c>
      <c r="C183" t="s">
        <v>282</v>
      </c>
      <c r="D183" t="s">
        <v>13</v>
      </c>
      <c r="F183">
        <v>0</v>
      </c>
      <c r="G183">
        <v>0</v>
      </c>
      <c r="H183" t="s">
        <v>283</v>
      </c>
      <c r="I183">
        <v>15.05</v>
      </c>
      <c r="K183" t="s">
        <v>20</v>
      </c>
      <c r="L183">
        <v>0</v>
      </c>
    </row>
    <row r="184" spans="1:12" x14ac:dyDescent="0.2">
      <c r="A184">
        <v>183</v>
      </c>
      <c r="B184">
        <v>3</v>
      </c>
      <c r="C184" t="s">
        <v>284</v>
      </c>
      <c r="D184" t="s">
        <v>13</v>
      </c>
      <c r="E184">
        <v>9</v>
      </c>
      <c r="F184">
        <v>4</v>
      </c>
      <c r="G184">
        <v>2</v>
      </c>
      <c r="H184">
        <v>347077</v>
      </c>
      <c r="I184">
        <v>31.387499999999999</v>
      </c>
      <c r="K184" t="s">
        <v>15</v>
      </c>
      <c r="L184">
        <v>0</v>
      </c>
    </row>
    <row r="185" spans="1:12" x14ac:dyDescent="0.2">
      <c r="A185">
        <v>184</v>
      </c>
      <c r="B185">
        <v>2</v>
      </c>
      <c r="C185" t="s">
        <v>285</v>
      </c>
      <c r="D185" t="s">
        <v>13</v>
      </c>
      <c r="E185">
        <v>1</v>
      </c>
      <c r="F185">
        <v>2</v>
      </c>
      <c r="G185">
        <v>1</v>
      </c>
      <c r="H185">
        <v>230136</v>
      </c>
      <c r="I185">
        <v>39</v>
      </c>
      <c r="J185" t="s">
        <v>286</v>
      </c>
      <c r="K185" t="s">
        <v>15</v>
      </c>
      <c r="L185">
        <v>1</v>
      </c>
    </row>
    <row r="186" spans="1:12" x14ac:dyDescent="0.2">
      <c r="A186">
        <v>185</v>
      </c>
      <c r="B186">
        <v>3</v>
      </c>
      <c r="C186" t="s">
        <v>287</v>
      </c>
      <c r="D186" t="s">
        <v>17</v>
      </c>
      <c r="E186">
        <v>4</v>
      </c>
      <c r="F186">
        <v>0</v>
      </c>
      <c r="G186">
        <v>2</v>
      </c>
      <c r="H186">
        <v>315153</v>
      </c>
      <c r="I186">
        <v>22.024999999999999</v>
      </c>
      <c r="K186" t="s">
        <v>15</v>
      </c>
      <c r="L186">
        <v>1</v>
      </c>
    </row>
    <row r="187" spans="1:12" x14ac:dyDescent="0.2">
      <c r="A187">
        <v>186</v>
      </c>
      <c r="B187">
        <v>1</v>
      </c>
      <c r="C187" t="s">
        <v>288</v>
      </c>
      <c r="D187" t="s">
        <v>13</v>
      </c>
      <c r="F187">
        <v>0</v>
      </c>
      <c r="G187">
        <v>0</v>
      </c>
      <c r="H187">
        <v>113767</v>
      </c>
      <c r="I187">
        <v>50</v>
      </c>
      <c r="J187" t="s">
        <v>289</v>
      </c>
      <c r="K187" t="s">
        <v>15</v>
      </c>
      <c r="L187">
        <v>0</v>
      </c>
    </row>
    <row r="188" spans="1:12" x14ac:dyDescent="0.2">
      <c r="A188">
        <v>187</v>
      </c>
      <c r="B188">
        <v>3</v>
      </c>
      <c r="C188" t="s">
        <v>290</v>
      </c>
      <c r="D188" t="s">
        <v>17</v>
      </c>
      <c r="F188">
        <v>1</v>
      </c>
      <c r="G188">
        <v>0</v>
      </c>
      <c r="H188">
        <v>370365</v>
      </c>
      <c r="I188">
        <v>15.5</v>
      </c>
      <c r="K188" t="s">
        <v>27</v>
      </c>
      <c r="L188">
        <v>1</v>
      </c>
    </row>
    <row r="189" spans="1:12" x14ac:dyDescent="0.2">
      <c r="A189">
        <v>188</v>
      </c>
      <c r="B189">
        <v>1</v>
      </c>
      <c r="C189" t="s">
        <v>291</v>
      </c>
      <c r="D189" t="s">
        <v>13</v>
      </c>
      <c r="E189">
        <v>45</v>
      </c>
      <c r="F189">
        <v>0</v>
      </c>
      <c r="G189">
        <v>0</v>
      </c>
      <c r="H189">
        <v>111428</v>
      </c>
      <c r="I189">
        <v>26.55</v>
      </c>
      <c r="K189" t="s">
        <v>15</v>
      </c>
      <c r="L189">
        <v>1</v>
      </c>
    </row>
    <row r="190" spans="1:12" x14ac:dyDescent="0.2">
      <c r="A190">
        <v>189</v>
      </c>
      <c r="B190">
        <v>3</v>
      </c>
      <c r="C190" t="s">
        <v>292</v>
      </c>
      <c r="D190" t="s">
        <v>13</v>
      </c>
      <c r="E190">
        <v>40</v>
      </c>
      <c r="F190">
        <v>1</v>
      </c>
      <c r="G190">
        <v>1</v>
      </c>
      <c r="H190">
        <v>364849</v>
      </c>
      <c r="I190">
        <v>15.5</v>
      </c>
      <c r="K190" t="s">
        <v>27</v>
      </c>
      <c r="L190">
        <v>0</v>
      </c>
    </row>
    <row r="191" spans="1:12" x14ac:dyDescent="0.2">
      <c r="A191">
        <v>190</v>
      </c>
      <c r="B191">
        <v>3</v>
      </c>
      <c r="C191" t="s">
        <v>293</v>
      </c>
      <c r="D191" t="s">
        <v>13</v>
      </c>
      <c r="E191">
        <v>36</v>
      </c>
      <c r="F191">
        <v>0</v>
      </c>
      <c r="G191">
        <v>0</v>
      </c>
      <c r="H191">
        <v>349247</v>
      </c>
      <c r="I191">
        <v>7.8958000000000004</v>
      </c>
      <c r="K191" t="s">
        <v>15</v>
      </c>
      <c r="L191">
        <v>0</v>
      </c>
    </row>
    <row r="192" spans="1:12" x14ac:dyDescent="0.2">
      <c r="A192">
        <v>191</v>
      </c>
      <c r="B192">
        <v>2</v>
      </c>
      <c r="C192" t="s">
        <v>294</v>
      </c>
      <c r="D192" t="s">
        <v>17</v>
      </c>
      <c r="E192">
        <v>32</v>
      </c>
      <c r="F192">
        <v>0</v>
      </c>
      <c r="G192">
        <v>0</v>
      </c>
      <c r="H192">
        <v>234604</v>
      </c>
      <c r="I192">
        <v>13</v>
      </c>
      <c r="K192" t="s">
        <v>15</v>
      </c>
      <c r="L192">
        <v>1</v>
      </c>
    </row>
    <row r="193" spans="1:12" x14ac:dyDescent="0.2">
      <c r="A193">
        <v>192</v>
      </c>
      <c r="B193">
        <v>2</v>
      </c>
      <c r="C193" t="s">
        <v>295</v>
      </c>
      <c r="D193" t="s">
        <v>13</v>
      </c>
      <c r="E193">
        <v>19</v>
      </c>
      <c r="F193">
        <v>0</v>
      </c>
      <c r="G193">
        <v>0</v>
      </c>
      <c r="H193">
        <v>28424</v>
      </c>
      <c r="I193">
        <v>13</v>
      </c>
      <c r="K193" t="s">
        <v>15</v>
      </c>
      <c r="L193">
        <v>0</v>
      </c>
    </row>
    <row r="194" spans="1:12" x14ac:dyDescent="0.2">
      <c r="A194">
        <v>193</v>
      </c>
      <c r="B194">
        <v>3</v>
      </c>
      <c r="C194" t="s">
        <v>296</v>
      </c>
      <c r="D194" t="s">
        <v>17</v>
      </c>
      <c r="E194">
        <v>19</v>
      </c>
      <c r="F194">
        <v>1</v>
      </c>
      <c r="G194">
        <v>0</v>
      </c>
      <c r="H194">
        <v>350046</v>
      </c>
      <c r="I194">
        <v>7.8541999999999996</v>
      </c>
      <c r="K194" t="s">
        <v>15</v>
      </c>
      <c r="L194">
        <v>1</v>
      </c>
    </row>
    <row r="195" spans="1:12" x14ac:dyDescent="0.2">
      <c r="A195">
        <v>194</v>
      </c>
      <c r="B195">
        <v>2</v>
      </c>
      <c r="C195" t="s">
        <v>297</v>
      </c>
      <c r="D195" t="s">
        <v>13</v>
      </c>
      <c r="E195">
        <v>3</v>
      </c>
      <c r="F195">
        <v>1</v>
      </c>
      <c r="G195">
        <v>1</v>
      </c>
      <c r="H195">
        <v>230080</v>
      </c>
      <c r="I195">
        <v>26</v>
      </c>
      <c r="J195" t="s">
        <v>232</v>
      </c>
      <c r="K195" t="s">
        <v>15</v>
      </c>
      <c r="L195">
        <v>1</v>
      </c>
    </row>
    <row r="196" spans="1:12" x14ac:dyDescent="0.2">
      <c r="A196">
        <v>195</v>
      </c>
      <c r="B196">
        <v>1</v>
      </c>
      <c r="C196" t="s">
        <v>298</v>
      </c>
      <c r="D196" t="s">
        <v>17</v>
      </c>
      <c r="E196">
        <v>44</v>
      </c>
      <c r="F196">
        <v>0</v>
      </c>
      <c r="G196">
        <v>0</v>
      </c>
      <c r="H196" t="s">
        <v>299</v>
      </c>
      <c r="I196">
        <v>27.720800000000001</v>
      </c>
      <c r="J196" t="s">
        <v>300</v>
      </c>
      <c r="K196" t="s">
        <v>20</v>
      </c>
      <c r="L196">
        <v>1</v>
      </c>
    </row>
    <row r="197" spans="1:12" x14ac:dyDescent="0.2">
      <c r="A197">
        <v>196</v>
      </c>
      <c r="B197">
        <v>1</v>
      </c>
      <c r="C197" t="s">
        <v>301</v>
      </c>
      <c r="D197" t="s">
        <v>17</v>
      </c>
      <c r="E197">
        <v>58</v>
      </c>
      <c r="F197">
        <v>0</v>
      </c>
      <c r="G197">
        <v>0</v>
      </c>
      <c r="H197" t="s">
        <v>63</v>
      </c>
      <c r="I197">
        <v>146.52080000000001</v>
      </c>
      <c r="J197" t="s">
        <v>302</v>
      </c>
      <c r="K197" t="s">
        <v>20</v>
      </c>
      <c r="L197">
        <v>1</v>
      </c>
    </row>
    <row r="198" spans="1:12" x14ac:dyDescent="0.2">
      <c r="A198">
        <v>197</v>
      </c>
      <c r="B198">
        <v>3</v>
      </c>
      <c r="C198" t="s">
        <v>303</v>
      </c>
      <c r="D198" t="s">
        <v>13</v>
      </c>
      <c r="F198">
        <v>0</v>
      </c>
      <c r="G198">
        <v>0</v>
      </c>
      <c r="H198">
        <v>368703</v>
      </c>
      <c r="I198">
        <v>7.75</v>
      </c>
      <c r="K198" t="s">
        <v>27</v>
      </c>
      <c r="L198">
        <v>0</v>
      </c>
    </row>
    <row r="199" spans="1:12" x14ac:dyDescent="0.2">
      <c r="A199">
        <v>198</v>
      </c>
      <c r="B199">
        <v>3</v>
      </c>
      <c r="C199" t="s">
        <v>304</v>
      </c>
      <c r="D199" t="s">
        <v>13</v>
      </c>
      <c r="E199">
        <v>42</v>
      </c>
      <c r="F199">
        <v>0</v>
      </c>
      <c r="G199">
        <v>1</v>
      </c>
      <c r="H199">
        <v>4579</v>
      </c>
      <c r="I199">
        <v>8.4041999999999994</v>
      </c>
      <c r="K199" t="s">
        <v>15</v>
      </c>
      <c r="L199">
        <v>0</v>
      </c>
    </row>
    <row r="200" spans="1:12" x14ac:dyDescent="0.2">
      <c r="A200">
        <v>199</v>
      </c>
      <c r="B200">
        <v>3</v>
      </c>
      <c r="C200" t="s">
        <v>305</v>
      </c>
      <c r="D200" t="s">
        <v>17</v>
      </c>
      <c r="F200">
        <v>0</v>
      </c>
      <c r="G200">
        <v>0</v>
      </c>
      <c r="H200">
        <v>370370</v>
      </c>
      <c r="I200">
        <v>7.75</v>
      </c>
      <c r="K200" t="s">
        <v>27</v>
      </c>
      <c r="L200">
        <v>1</v>
      </c>
    </row>
    <row r="201" spans="1:12" x14ac:dyDescent="0.2">
      <c r="A201">
        <v>200</v>
      </c>
      <c r="B201">
        <v>2</v>
      </c>
      <c r="C201" t="s">
        <v>306</v>
      </c>
      <c r="D201" t="s">
        <v>17</v>
      </c>
      <c r="E201">
        <v>24</v>
      </c>
      <c r="F201">
        <v>0</v>
      </c>
      <c r="G201">
        <v>0</v>
      </c>
      <c r="H201">
        <v>248747</v>
      </c>
      <c r="I201">
        <v>13</v>
      </c>
      <c r="K201" t="s">
        <v>15</v>
      </c>
      <c r="L201">
        <v>0</v>
      </c>
    </row>
    <row r="202" spans="1:12" x14ac:dyDescent="0.2">
      <c r="A202">
        <v>201</v>
      </c>
      <c r="B202">
        <v>3</v>
      </c>
      <c r="C202" t="s">
        <v>307</v>
      </c>
      <c r="D202" t="s">
        <v>13</v>
      </c>
      <c r="E202">
        <v>28</v>
      </c>
      <c r="F202">
        <v>0</v>
      </c>
      <c r="G202">
        <v>0</v>
      </c>
      <c r="H202">
        <v>345770</v>
      </c>
      <c r="I202">
        <v>9.5</v>
      </c>
      <c r="K202" t="s">
        <v>15</v>
      </c>
      <c r="L202">
        <v>0</v>
      </c>
    </row>
    <row r="203" spans="1:12" x14ac:dyDescent="0.2">
      <c r="A203">
        <v>202</v>
      </c>
      <c r="B203">
        <v>3</v>
      </c>
      <c r="C203" t="s">
        <v>308</v>
      </c>
      <c r="D203" t="s">
        <v>13</v>
      </c>
      <c r="F203">
        <v>8</v>
      </c>
      <c r="G203">
        <v>2</v>
      </c>
      <c r="H203" t="s">
        <v>251</v>
      </c>
      <c r="I203">
        <v>69.55</v>
      </c>
      <c r="K203" t="s">
        <v>15</v>
      </c>
      <c r="L203">
        <v>0</v>
      </c>
    </row>
    <row r="204" spans="1:12" x14ac:dyDescent="0.2">
      <c r="A204">
        <v>203</v>
      </c>
      <c r="B204">
        <v>3</v>
      </c>
      <c r="C204" t="s">
        <v>309</v>
      </c>
      <c r="D204" t="s">
        <v>13</v>
      </c>
      <c r="E204">
        <v>34</v>
      </c>
      <c r="F204">
        <v>0</v>
      </c>
      <c r="G204">
        <v>0</v>
      </c>
      <c r="H204">
        <v>3101264</v>
      </c>
      <c r="I204">
        <v>6.4958</v>
      </c>
      <c r="K204" t="s">
        <v>15</v>
      </c>
      <c r="L204">
        <v>0</v>
      </c>
    </row>
    <row r="205" spans="1:12" x14ac:dyDescent="0.2">
      <c r="A205">
        <v>204</v>
      </c>
      <c r="B205">
        <v>3</v>
      </c>
      <c r="C205" t="s">
        <v>310</v>
      </c>
      <c r="D205" t="s">
        <v>13</v>
      </c>
      <c r="E205">
        <v>45.5</v>
      </c>
      <c r="F205">
        <v>0</v>
      </c>
      <c r="G205">
        <v>0</v>
      </c>
      <c r="H205">
        <v>2628</v>
      </c>
      <c r="I205">
        <v>7.2249999999999996</v>
      </c>
      <c r="K205" t="s">
        <v>20</v>
      </c>
      <c r="L205">
        <v>0</v>
      </c>
    </row>
    <row r="206" spans="1:12" x14ac:dyDescent="0.2">
      <c r="A206">
        <v>205</v>
      </c>
      <c r="B206">
        <v>3</v>
      </c>
      <c r="C206" t="s">
        <v>311</v>
      </c>
      <c r="D206" t="s">
        <v>13</v>
      </c>
      <c r="E206">
        <v>18</v>
      </c>
      <c r="F206">
        <v>0</v>
      </c>
      <c r="G206">
        <v>0</v>
      </c>
      <c r="H206" t="s">
        <v>312</v>
      </c>
      <c r="I206">
        <v>8.0500000000000007</v>
      </c>
      <c r="K206" t="s">
        <v>15</v>
      </c>
      <c r="L206">
        <v>1</v>
      </c>
    </row>
    <row r="207" spans="1:12" x14ac:dyDescent="0.2">
      <c r="A207">
        <v>206</v>
      </c>
      <c r="B207">
        <v>3</v>
      </c>
      <c r="C207" t="s">
        <v>313</v>
      </c>
      <c r="D207" t="s">
        <v>17</v>
      </c>
      <c r="E207">
        <v>2</v>
      </c>
      <c r="F207">
        <v>0</v>
      </c>
      <c r="G207">
        <v>1</v>
      </c>
      <c r="H207">
        <v>347054</v>
      </c>
      <c r="I207">
        <v>10.4625</v>
      </c>
      <c r="J207" t="s">
        <v>35</v>
      </c>
      <c r="K207" t="s">
        <v>15</v>
      </c>
      <c r="L207">
        <v>0</v>
      </c>
    </row>
    <row r="208" spans="1:12" x14ac:dyDescent="0.2">
      <c r="A208">
        <v>207</v>
      </c>
      <c r="B208">
        <v>3</v>
      </c>
      <c r="C208" t="s">
        <v>314</v>
      </c>
      <c r="D208" t="s">
        <v>13</v>
      </c>
      <c r="E208">
        <v>32</v>
      </c>
      <c r="F208">
        <v>1</v>
      </c>
      <c r="G208">
        <v>0</v>
      </c>
      <c r="H208">
        <v>3101278</v>
      </c>
      <c r="I208">
        <v>15.85</v>
      </c>
      <c r="K208" t="s">
        <v>15</v>
      </c>
      <c r="L208">
        <v>0</v>
      </c>
    </row>
    <row r="209" spans="1:12" x14ac:dyDescent="0.2">
      <c r="A209">
        <v>208</v>
      </c>
      <c r="B209">
        <v>3</v>
      </c>
      <c r="C209" t="s">
        <v>315</v>
      </c>
      <c r="D209" t="s">
        <v>13</v>
      </c>
      <c r="E209">
        <v>26</v>
      </c>
      <c r="F209">
        <v>0</v>
      </c>
      <c r="G209">
        <v>0</v>
      </c>
      <c r="H209">
        <v>2699</v>
      </c>
      <c r="I209">
        <v>18.787500000000001</v>
      </c>
      <c r="K209" t="s">
        <v>20</v>
      </c>
      <c r="L209">
        <v>1</v>
      </c>
    </row>
    <row r="210" spans="1:12" x14ac:dyDescent="0.2">
      <c r="A210">
        <v>209</v>
      </c>
      <c r="B210">
        <v>3</v>
      </c>
      <c r="C210" t="s">
        <v>316</v>
      </c>
      <c r="D210" t="s">
        <v>17</v>
      </c>
      <c r="E210">
        <v>16</v>
      </c>
      <c r="F210">
        <v>0</v>
      </c>
      <c r="G210">
        <v>0</v>
      </c>
      <c r="H210">
        <v>367231</v>
      </c>
      <c r="I210">
        <v>7.75</v>
      </c>
      <c r="K210" t="s">
        <v>27</v>
      </c>
      <c r="L210">
        <v>1</v>
      </c>
    </row>
    <row r="211" spans="1:12" x14ac:dyDescent="0.2">
      <c r="A211">
        <v>210</v>
      </c>
      <c r="B211">
        <v>1</v>
      </c>
      <c r="C211" t="s">
        <v>317</v>
      </c>
      <c r="D211" t="s">
        <v>13</v>
      </c>
      <c r="E211">
        <v>40</v>
      </c>
      <c r="F211">
        <v>0</v>
      </c>
      <c r="G211">
        <v>0</v>
      </c>
      <c r="H211">
        <v>112277</v>
      </c>
      <c r="I211">
        <v>31</v>
      </c>
      <c r="J211" t="s">
        <v>318</v>
      </c>
      <c r="K211" t="s">
        <v>20</v>
      </c>
      <c r="L211">
        <v>1</v>
      </c>
    </row>
    <row r="212" spans="1:12" x14ac:dyDescent="0.2">
      <c r="A212">
        <v>211</v>
      </c>
      <c r="B212">
        <v>3</v>
      </c>
      <c r="C212" t="s">
        <v>319</v>
      </c>
      <c r="D212" t="s">
        <v>13</v>
      </c>
      <c r="E212">
        <v>24</v>
      </c>
      <c r="F212">
        <v>0</v>
      </c>
      <c r="G212">
        <v>0</v>
      </c>
      <c r="H212" t="s">
        <v>320</v>
      </c>
      <c r="I212">
        <v>7.05</v>
      </c>
      <c r="K212" t="s">
        <v>15</v>
      </c>
      <c r="L212">
        <v>0</v>
      </c>
    </row>
    <row r="213" spans="1:12" x14ac:dyDescent="0.2">
      <c r="A213">
        <v>212</v>
      </c>
      <c r="B213">
        <v>2</v>
      </c>
      <c r="C213" t="s">
        <v>321</v>
      </c>
      <c r="D213" t="s">
        <v>17</v>
      </c>
      <c r="E213">
        <v>35</v>
      </c>
      <c r="F213">
        <v>0</v>
      </c>
      <c r="G213">
        <v>0</v>
      </c>
      <c r="H213" t="s">
        <v>322</v>
      </c>
      <c r="I213">
        <v>21</v>
      </c>
      <c r="K213" t="s">
        <v>15</v>
      </c>
      <c r="L213">
        <v>1</v>
      </c>
    </row>
    <row r="214" spans="1:12" x14ac:dyDescent="0.2">
      <c r="A214">
        <v>213</v>
      </c>
      <c r="B214">
        <v>3</v>
      </c>
      <c r="C214" t="s">
        <v>323</v>
      </c>
      <c r="D214" t="s">
        <v>13</v>
      </c>
      <c r="E214">
        <v>22</v>
      </c>
      <c r="F214">
        <v>0</v>
      </c>
      <c r="G214">
        <v>0</v>
      </c>
      <c r="H214" t="s">
        <v>324</v>
      </c>
      <c r="I214">
        <v>7.25</v>
      </c>
      <c r="K214" t="s">
        <v>15</v>
      </c>
      <c r="L214">
        <v>0</v>
      </c>
    </row>
    <row r="215" spans="1:12" x14ac:dyDescent="0.2">
      <c r="A215">
        <v>214</v>
      </c>
      <c r="B215">
        <v>2</v>
      </c>
      <c r="C215" t="s">
        <v>325</v>
      </c>
      <c r="D215" t="s">
        <v>13</v>
      </c>
      <c r="E215">
        <v>30</v>
      </c>
      <c r="F215">
        <v>0</v>
      </c>
      <c r="G215">
        <v>0</v>
      </c>
      <c r="H215">
        <v>250646</v>
      </c>
      <c r="I215">
        <v>13</v>
      </c>
      <c r="K215" t="s">
        <v>15</v>
      </c>
      <c r="L215">
        <v>0</v>
      </c>
    </row>
    <row r="216" spans="1:12" x14ac:dyDescent="0.2">
      <c r="A216">
        <v>215</v>
      </c>
      <c r="B216">
        <v>3</v>
      </c>
      <c r="C216" t="s">
        <v>326</v>
      </c>
      <c r="D216" t="s">
        <v>13</v>
      </c>
      <c r="F216">
        <v>1</v>
      </c>
      <c r="G216">
        <v>0</v>
      </c>
      <c r="H216">
        <v>367229</v>
      </c>
      <c r="I216">
        <v>7.75</v>
      </c>
      <c r="K216" t="s">
        <v>27</v>
      </c>
      <c r="L216">
        <v>0</v>
      </c>
    </row>
    <row r="217" spans="1:12" x14ac:dyDescent="0.2">
      <c r="A217">
        <v>216</v>
      </c>
      <c r="B217">
        <v>1</v>
      </c>
      <c r="C217" t="s">
        <v>327</v>
      </c>
      <c r="D217" t="s">
        <v>17</v>
      </c>
      <c r="E217">
        <v>31</v>
      </c>
      <c r="F217">
        <v>1</v>
      </c>
      <c r="G217">
        <v>0</v>
      </c>
      <c r="H217">
        <v>35273</v>
      </c>
      <c r="I217">
        <v>113.27500000000001</v>
      </c>
      <c r="J217" t="s">
        <v>328</v>
      </c>
      <c r="K217" t="s">
        <v>20</v>
      </c>
      <c r="L217">
        <v>1</v>
      </c>
    </row>
    <row r="218" spans="1:12" x14ac:dyDescent="0.2">
      <c r="A218">
        <v>217</v>
      </c>
      <c r="B218">
        <v>3</v>
      </c>
      <c r="C218" t="s">
        <v>329</v>
      </c>
      <c r="D218" t="s">
        <v>17</v>
      </c>
      <c r="E218">
        <v>27</v>
      </c>
      <c r="F218">
        <v>0</v>
      </c>
      <c r="G218">
        <v>0</v>
      </c>
      <c r="H218" t="s">
        <v>330</v>
      </c>
      <c r="I218">
        <v>7.9249999999999998</v>
      </c>
      <c r="K218" t="s">
        <v>15</v>
      </c>
      <c r="L218">
        <v>1</v>
      </c>
    </row>
    <row r="219" spans="1:12" x14ac:dyDescent="0.2">
      <c r="A219">
        <v>218</v>
      </c>
      <c r="B219">
        <v>2</v>
      </c>
      <c r="C219" t="s">
        <v>331</v>
      </c>
      <c r="D219" t="s">
        <v>13</v>
      </c>
      <c r="E219">
        <v>42</v>
      </c>
      <c r="F219">
        <v>1</v>
      </c>
      <c r="G219">
        <v>0</v>
      </c>
      <c r="H219">
        <v>243847</v>
      </c>
      <c r="I219">
        <v>27</v>
      </c>
      <c r="K219" t="s">
        <v>15</v>
      </c>
      <c r="L219">
        <v>0</v>
      </c>
    </row>
    <row r="220" spans="1:12" x14ac:dyDescent="0.2">
      <c r="A220">
        <v>219</v>
      </c>
      <c r="B220">
        <v>1</v>
      </c>
      <c r="C220" t="s">
        <v>332</v>
      </c>
      <c r="D220" t="s">
        <v>17</v>
      </c>
      <c r="E220">
        <v>32</v>
      </c>
      <c r="F220">
        <v>0</v>
      </c>
      <c r="G220">
        <v>0</v>
      </c>
      <c r="H220">
        <v>11813</v>
      </c>
      <c r="I220">
        <v>76.291700000000006</v>
      </c>
      <c r="J220" t="s">
        <v>333</v>
      </c>
      <c r="K220" t="s">
        <v>20</v>
      </c>
      <c r="L220">
        <v>1</v>
      </c>
    </row>
    <row r="221" spans="1:12" x14ac:dyDescent="0.2">
      <c r="A221">
        <v>220</v>
      </c>
      <c r="B221">
        <v>2</v>
      </c>
      <c r="C221" t="s">
        <v>334</v>
      </c>
      <c r="D221" t="s">
        <v>13</v>
      </c>
      <c r="E221">
        <v>30</v>
      </c>
      <c r="F221">
        <v>0</v>
      </c>
      <c r="G221">
        <v>0</v>
      </c>
      <c r="H221" t="s">
        <v>335</v>
      </c>
      <c r="I221">
        <v>10.5</v>
      </c>
      <c r="K221" t="s">
        <v>15</v>
      </c>
      <c r="L221">
        <v>0</v>
      </c>
    </row>
    <row r="222" spans="1:12" x14ac:dyDescent="0.2">
      <c r="A222">
        <v>221</v>
      </c>
      <c r="B222">
        <v>3</v>
      </c>
      <c r="C222" t="s">
        <v>336</v>
      </c>
      <c r="D222" t="s">
        <v>13</v>
      </c>
      <c r="E222">
        <v>16</v>
      </c>
      <c r="F222">
        <v>0</v>
      </c>
      <c r="G222">
        <v>0</v>
      </c>
      <c r="H222" t="s">
        <v>337</v>
      </c>
      <c r="I222">
        <v>8.0500000000000007</v>
      </c>
      <c r="K222" t="s">
        <v>15</v>
      </c>
      <c r="L222">
        <v>1</v>
      </c>
    </row>
    <row r="223" spans="1:12" x14ac:dyDescent="0.2">
      <c r="A223">
        <v>222</v>
      </c>
      <c r="B223">
        <v>2</v>
      </c>
      <c r="C223" t="s">
        <v>338</v>
      </c>
      <c r="D223" t="s">
        <v>13</v>
      </c>
      <c r="E223">
        <v>27</v>
      </c>
      <c r="F223">
        <v>0</v>
      </c>
      <c r="G223">
        <v>0</v>
      </c>
      <c r="H223">
        <v>220367</v>
      </c>
      <c r="I223">
        <v>13</v>
      </c>
      <c r="K223" t="s">
        <v>15</v>
      </c>
      <c r="L223">
        <v>0</v>
      </c>
    </row>
    <row r="224" spans="1:12" x14ac:dyDescent="0.2">
      <c r="A224">
        <v>223</v>
      </c>
      <c r="B224">
        <v>3</v>
      </c>
      <c r="C224" t="s">
        <v>339</v>
      </c>
      <c r="D224" t="s">
        <v>13</v>
      </c>
      <c r="E224">
        <v>51</v>
      </c>
      <c r="F224">
        <v>0</v>
      </c>
      <c r="G224">
        <v>0</v>
      </c>
      <c r="H224">
        <v>21440</v>
      </c>
      <c r="I224">
        <v>8.0500000000000007</v>
      </c>
      <c r="K224" t="s">
        <v>15</v>
      </c>
      <c r="L224">
        <v>0</v>
      </c>
    </row>
    <row r="225" spans="1:12" x14ac:dyDescent="0.2">
      <c r="A225">
        <v>224</v>
      </c>
      <c r="B225">
        <v>3</v>
      </c>
      <c r="C225" t="s">
        <v>340</v>
      </c>
      <c r="D225" t="s">
        <v>13</v>
      </c>
      <c r="F225">
        <v>0</v>
      </c>
      <c r="G225">
        <v>0</v>
      </c>
      <c r="H225">
        <v>349234</v>
      </c>
      <c r="I225">
        <v>7.8958000000000004</v>
      </c>
      <c r="K225" t="s">
        <v>15</v>
      </c>
      <c r="L225">
        <v>0</v>
      </c>
    </row>
    <row r="226" spans="1:12" x14ac:dyDescent="0.2">
      <c r="A226">
        <v>225</v>
      </c>
      <c r="B226">
        <v>1</v>
      </c>
      <c r="C226" t="s">
        <v>341</v>
      </c>
      <c r="D226" t="s">
        <v>13</v>
      </c>
      <c r="E226">
        <v>38</v>
      </c>
      <c r="F226">
        <v>1</v>
      </c>
      <c r="G226">
        <v>0</v>
      </c>
      <c r="H226">
        <v>19943</v>
      </c>
      <c r="I226">
        <v>90</v>
      </c>
      <c r="J226" t="s">
        <v>342</v>
      </c>
      <c r="K226" t="s">
        <v>15</v>
      </c>
      <c r="L226">
        <v>1</v>
      </c>
    </row>
    <row r="227" spans="1:12" x14ac:dyDescent="0.2">
      <c r="A227">
        <v>226</v>
      </c>
      <c r="B227">
        <v>3</v>
      </c>
      <c r="C227" t="s">
        <v>343</v>
      </c>
      <c r="D227" t="s">
        <v>13</v>
      </c>
      <c r="E227">
        <v>22</v>
      </c>
      <c r="F227">
        <v>0</v>
      </c>
      <c r="G227">
        <v>0</v>
      </c>
      <c r="H227" t="s">
        <v>344</v>
      </c>
      <c r="I227">
        <v>9.35</v>
      </c>
      <c r="K227" t="s">
        <v>15</v>
      </c>
      <c r="L227">
        <v>0</v>
      </c>
    </row>
    <row r="228" spans="1:12" x14ac:dyDescent="0.2">
      <c r="A228">
        <v>227</v>
      </c>
      <c r="B228">
        <v>2</v>
      </c>
      <c r="C228" t="s">
        <v>345</v>
      </c>
      <c r="D228" t="s">
        <v>13</v>
      </c>
      <c r="E228">
        <v>19</v>
      </c>
      <c r="F228">
        <v>0</v>
      </c>
      <c r="G228">
        <v>0</v>
      </c>
      <c r="H228" t="s">
        <v>346</v>
      </c>
      <c r="I228">
        <v>10.5</v>
      </c>
      <c r="K228" t="s">
        <v>15</v>
      </c>
      <c r="L228">
        <v>1</v>
      </c>
    </row>
    <row r="229" spans="1:12" x14ac:dyDescent="0.2">
      <c r="A229">
        <v>228</v>
      </c>
      <c r="B229">
        <v>3</v>
      </c>
      <c r="C229" t="s">
        <v>347</v>
      </c>
      <c r="D229" t="s">
        <v>13</v>
      </c>
      <c r="E229">
        <v>20.5</v>
      </c>
      <c r="F229">
        <v>0</v>
      </c>
      <c r="G229">
        <v>0</v>
      </c>
      <c r="H229" t="s">
        <v>348</v>
      </c>
      <c r="I229">
        <v>7.25</v>
      </c>
      <c r="K229" t="s">
        <v>15</v>
      </c>
      <c r="L229">
        <v>0</v>
      </c>
    </row>
    <row r="230" spans="1:12" x14ac:dyDescent="0.2">
      <c r="A230">
        <v>229</v>
      </c>
      <c r="B230">
        <v>2</v>
      </c>
      <c r="C230" t="s">
        <v>349</v>
      </c>
      <c r="D230" t="s">
        <v>13</v>
      </c>
      <c r="E230">
        <v>18</v>
      </c>
      <c r="F230">
        <v>0</v>
      </c>
      <c r="G230">
        <v>0</v>
      </c>
      <c r="H230">
        <v>236171</v>
      </c>
      <c r="I230">
        <v>13</v>
      </c>
      <c r="K230" t="s">
        <v>15</v>
      </c>
      <c r="L230">
        <v>0</v>
      </c>
    </row>
    <row r="231" spans="1:12" x14ac:dyDescent="0.2">
      <c r="A231">
        <v>230</v>
      </c>
      <c r="B231">
        <v>3</v>
      </c>
      <c r="C231" t="s">
        <v>350</v>
      </c>
      <c r="D231" t="s">
        <v>17</v>
      </c>
      <c r="F231">
        <v>3</v>
      </c>
      <c r="G231">
        <v>1</v>
      </c>
      <c r="H231">
        <v>4133</v>
      </c>
      <c r="I231">
        <v>25.466699999999999</v>
      </c>
      <c r="K231" t="s">
        <v>15</v>
      </c>
      <c r="L231">
        <v>0</v>
      </c>
    </row>
    <row r="232" spans="1:12" x14ac:dyDescent="0.2">
      <c r="A232">
        <v>231</v>
      </c>
      <c r="B232">
        <v>1</v>
      </c>
      <c r="C232" t="s">
        <v>351</v>
      </c>
      <c r="D232" t="s">
        <v>17</v>
      </c>
      <c r="E232">
        <v>35</v>
      </c>
      <c r="F232">
        <v>1</v>
      </c>
      <c r="G232">
        <v>0</v>
      </c>
      <c r="H232">
        <v>36973</v>
      </c>
      <c r="I232">
        <v>83.474999999999994</v>
      </c>
      <c r="J232" t="s">
        <v>110</v>
      </c>
      <c r="K232" t="s">
        <v>15</v>
      </c>
      <c r="L232">
        <v>1</v>
      </c>
    </row>
    <row r="233" spans="1:12" x14ac:dyDescent="0.2">
      <c r="A233">
        <v>232</v>
      </c>
      <c r="B233">
        <v>3</v>
      </c>
      <c r="C233" t="s">
        <v>352</v>
      </c>
      <c r="D233" t="s">
        <v>13</v>
      </c>
      <c r="E233">
        <v>29</v>
      </c>
      <c r="F233">
        <v>0</v>
      </c>
      <c r="G233">
        <v>0</v>
      </c>
      <c r="H233">
        <v>347067</v>
      </c>
      <c r="I233">
        <v>7.7750000000000004</v>
      </c>
      <c r="K233" t="s">
        <v>15</v>
      </c>
      <c r="L233">
        <v>0</v>
      </c>
    </row>
    <row r="234" spans="1:12" x14ac:dyDescent="0.2">
      <c r="A234">
        <v>233</v>
      </c>
      <c r="B234">
        <v>2</v>
      </c>
      <c r="C234" t="s">
        <v>353</v>
      </c>
      <c r="D234" t="s">
        <v>13</v>
      </c>
      <c r="E234">
        <v>59</v>
      </c>
      <c r="F234">
        <v>0</v>
      </c>
      <c r="G234">
        <v>0</v>
      </c>
      <c r="H234">
        <v>237442</v>
      </c>
      <c r="I234">
        <v>13.5</v>
      </c>
      <c r="K234" t="s">
        <v>15</v>
      </c>
      <c r="L234">
        <v>0</v>
      </c>
    </row>
    <row r="235" spans="1:12" x14ac:dyDescent="0.2">
      <c r="A235">
        <v>234</v>
      </c>
      <c r="B235">
        <v>3</v>
      </c>
      <c r="C235" t="s">
        <v>354</v>
      </c>
      <c r="D235" t="s">
        <v>17</v>
      </c>
      <c r="E235">
        <v>5</v>
      </c>
      <c r="F235">
        <v>4</v>
      </c>
      <c r="G235">
        <v>2</v>
      </c>
      <c r="H235">
        <v>347077</v>
      </c>
      <c r="I235">
        <v>31.387499999999999</v>
      </c>
      <c r="K235" t="s">
        <v>15</v>
      </c>
      <c r="L235">
        <v>1</v>
      </c>
    </row>
    <row r="236" spans="1:12" x14ac:dyDescent="0.2">
      <c r="A236">
        <v>235</v>
      </c>
      <c r="B236">
        <v>2</v>
      </c>
      <c r="C236" t="s">
        <v>355</v>
      </c>
      <c r="D236" t="s">
        <v>13</v>
      </c>
      <c r="E236">
        <v>24</v>
      </c>
      <c r="F236">
        <v>0</v>
      </c>
      <c r="G236">
        <v>0</v>
      </c>
      <c r="H236" t="s">
        <v>356</v>
      </c>
      <c r="I236">
        <v>10.5</v>
      </c>
      <c r="K236" t="s">
        <v>15</v>
      </c>
      <c r="L236">
        <v>0</v>
      </c>
    </row>
    <row r="237" spans="1:12" x14ac:dyDescent="0.2">
      <c r="A237">
        <v>236</v>
      </c>
      <c r="B237">
        <v>3</v>
      </c>
      <c r="C237" t="s">
        <v>357</v>
      </c>
      <c r="D237" t="s">
        <v>17</v>
      </c>
      <c r="F237">
        <v>0</v>
      </c>
      <c r="G237">
        <v>0</v>
      </c>
      <c r="H237" t="s">
        <v>358</v>
      </c>
      <c r="I237">
        <v>7.55</v>
      </c>
      <c r="K237" t="s">
        <v>15</v>
      </c>
      <c r="L237">
        <v>0</v>
      </c>
    </row>
    <row r="238" spans="1:12" x14ac:dyDescent="0.2">
      <c r="A238">
        <v>237</v>
      </c>
      <c r="B238">
        <v>2</v>
      </c>
      <c r="C238" t="s">
        <v>359</v>
      </c>
      <c r="D238" t="s">
        <v>13</v>
      </c>
      <c r="E238">
        <v>44</v>
      </c>
      <c r="F238">
        <v>1</v>
      </c>
      <c r="G238">
        <v>0</v>
      </c>
      <c r="H238">
        <v>26707</v>
      </c>
      <c r="I238">
        <v>26</v>
      </c>
      <c r="K238" t="s">
        <v>15</v>
      </c>
      <c r="L238">
        <v>0</v>
      </c>
    </row>
    <row r="239" spans="1:12" x14ac:dyDescent="0.2">
      <c r="A239">
        <v>238</v>
      </c>
      <c r="B239">
        <v>2</v>
      </c>
      <c r="C239" t="s">
        <v>360</v>
      </c>
      <c r="D239" t="s">
        <v>17</v>
      </c>
      <c r="E239">
        <v>8</v>
      </c>
      <c r="F239">
        <v>0</v>
      </c>
      <c r="G239">
        <v>2</v>
      </c>
      <c r="H239" t="s">
        <v>361</v>
      </c>
      <c r="I239">
        <v>26.25</v>
      </c>
      <c r="K239" t="s">
        <v>15</v>
      </c>
      <c r="L239">
        <v>1</v>
      </c>
    </row>
    <row r="240" spans="1:12" x14ac:dyDescent="0.2">
      <c r="A240">
        <v>239</v>
      </c>
      <c r="B240">
        <v>2</v>
      </c>
      <c r="C240" t="s">
        <v>362</v>
      </c>
      <c r="D240" t="s">
        <v>13</v>
      </c>
      <c r="E240">
        <v>19</v>
      </c>
      <c r="F240">
        <v>0</v>
      </c>
      <c r="G240">
        <v>0</v>
      </c>
      <c r="H240">
        <v>28665</v>
      </c>
      <c r="I240">
        <v>10.5</v>
      </c>
      <c r="K240" t="s">
        <v>15</v>
      </c>
      <c r="L240">
        <v>0</v>
      </c>
    </row>
    <row r="241" spans="1:12" x14ac:dyDescent="0.2">
      <c r="A241">
        <v>240</v>
      </c>
      <c r="B241">
        <v>2</v>
      </c>
      <c r="C241" t="s">
        <v>363</v>
      </c>
      <c r="D241" t="s">
        <v>13</v>
      </c>
      <c r="E241">
        <v>33</v>
      </c>
      <c r="F241">
        <v>0</v>
      </c>
      <c r="G241">
        <v>0</v>
      </c>
      <c r="H241" t="s">
        <v>364</v>
      </c>
      <c r="I241">
        <v>12.275</v>
      </c>
      <c r="K241" t="s">
        <v>15</v>
      </c>
      <c r="L241">
        <v>0</v>
      </c>
    </row>
    <row r="242" spans="1:12" x14ac:dyDescent="0.2">
      <c r="A242">
        <v>241</v>
      </c>
      <c r="B242">
        <v>3</v>
      </c>
      <c r="C242" t="s">
        <v>365</v>
      </c>
      <c r="D242" t="s">
        <v>17</v>
      </c>
      <c r="F242">
        <v>1</v>
      </c>
      <c r="G242">
        <v>0</v>
      </c>
      <c r="H242">
        <v>2665</v>
      </c>
      <c r="I242">
        <v>14.4542</v>
      </c>
      <c r="K242" t="s">
        <v>20</v>
      </c>
      <c r="L242">
        <v>0</v>
      </c>
    </row>
    <row r="243" spans="1:12" x14ac:dyDescent="0.2">
      <c r="A243">
        <v>242</v>
      </c>
      <c r="B243">
        <v>3</v>
      </c>
      <c r="C243" t="s">
        <v>366</v>
      </c>
      <c r="D243" t="s">
        <v>17</v>
      </c>
      <c r="F243">
        <v>1</v>
      </c>
      <c r="G243">
        <v>0</v>
      </c>
      <c r="H243">
        <v>367230</v>
      </c>
      <c r="I243">
        <v>15.5</v>
      </c>
      <c r="K243" t="s">
        <v>27</v>
      </c>
      <c r="L243">
        <v>1</v>
      </c>
    </row>
    <row r="244" spans="1:12" x14ac:dyDescent="0.2">
      <c r="A244">
        <v>243</v>
      </c>
      <c r="B244">
        <v>2</v>
      </c>
      <c r="C244" t="s">
        <v>367</v>
      </c>
      <c r="D244" t="s">
        <v>13</v>
      </c>
      <c r="E244">
        <v>29</v>
      </c>
      <c r="F244">
        <v>0</v>
      </c>
      <c r="G244">
        <v>0</v>
      </c>
      <c r="H244" t="s">
        <v>368</v>
      </c>
      <c r="I244">
        <v>10.5</v>
      </c>
      <c r="K244" t="s">
        <v>15</v>
      </c>
      <c r="L244">
        <v>0</v>
      </c>
    </row>
    <row r="245" spans="1:12" x14ac:dyDescent="0.2">
      <c r="A245">
        <v>244</v>
      </c>
      <c r="B245">
        <v>3</v>
      </c>
      <c r="C245" t="s">
        <v>369</v>
      </c>
      <c r="D245" t="s">
        <v>13</v>
      </c>
      <c r="E245">
        <v>22</v>
      </c>
      <c r="F245">
        <v>0</v>
      </c>
      <c r="G245">
        <v>0</v>
      </c>
      <c r="H245" t="s">
        <v>370</v>
      </c>
      <c r="I245">
        <v>7.125</v>
      </c>
      <c r="K245" t="s">
        <v>15</v>
      </c>
      <c r="L245">
        <v>0</v>
      </c>
    </row>
    <row r="246" spans="1:12" x14ac:dyDescent="0.2">
      <c r="A246">
        <v>245</v>
      </c>
      <c r="B246">
        <v>3</v>
      </c>
      <c r="C246" t="s">
        <v>371</v>
      </c>
      <c r="D246" t="s">
        <v>13</v>
      </c>
      <c r="E246">
        <v>30</v>
      </c>
      <c r="F246">
        <v>0</v>
      </c>
      <c r="G246">
        <v>0</v>
      </c>
      <c r="H246">
        <v>2694</v>
      </c>
      <c r="I246">
        <v>7.2249999999999996</v>
      </c>
      <c r="K246" t="s">
        <v>20</v>
      </c>
      <c r="L246">
        <v>0</v>
      </c>
    </row>
    <row r="247" spans="1:12" x14ac:dyDescent="0.2">
      <c r="A247">
        <v>246</v>
      </c>
      <c r="B247">
        <v>1</v>
      </c>
      <c r="C247" t="s">
        <v>372</v>
      </c>
      <c r="D247" t="s">
        <v>13</v>
      </c>
      <c r="E247">
        <v>44</v>
      </c>
      <c r="F247">
        <v>2</v>
      </c>
      <c r="G247">
        <v>0</v>
      </c>
      <c r="H247">
        <v>19928</v>
      </c>
      <c r="I247">
        <v>90</v>
      </c>
      <c r="J247" t="s">
        <v>373</v>
      </c>
      <c r="K247" t="s">
        <v>27</v>
      </c>
      <c r="L247">
        <v>0</v>
      </c>
    </row>
    <row r="248" spans="1:12" x14ac:dyDescent="0.2">
      <c r="A248">
        <v>247</v>
      </c>
      <c r="B248">
        <v>3</v>
      </c>
      <c r="C248" t="s">
        <v>374</v>
      </c>
      <c r="D248" t="s">
        <v>17</v>
      </c>
      <c r="E248">
        <v>25</v>
      </c>
      <c r="F248">
        <v>0</v>
      </c>
      <c r="G248">
        <v>0</v>
      </c>
      <c r="H248">
        <v>347071</v>
      </c>
      <c r="I248">
        <v>7.7750000000000004</v>
      </c>
      <c r="K248" t="s">
        <v>15</v>
      </c>
      <c r="L248">
        <v>0</v>
      </c>
    </row>
    <row r="249" spans="1:12" x14ac:dyDescent="0.2">
      <c r="A249">
        <v>248</v>
      </c>
      <c r="B249">
        <v>2</v>
      </c>
      <c r="C249" t="s">
        <v>375</v>
      </c>
      <c r="D249" t="s">
        <v>17</v>
      </c>
      <c r="E249">
        <v>24</v>
      </c>
      <c r="F249">
        <v>0</v>
      </c>
      <c r="G249">
        <v>2</v>
      </c>
      <c r="H249">
        <v>250649</v>
      </c>
      <c r="I249">
        <v>14.5</v>
      </c>
      <c r="K249" t="s">
        <v>15</v>
      </c>
      <c r="L249">
        <v>1</v>
      </c>
    </row>
    <row r="250" spans="1:12" x14ac:dyDescent="0.2">
      <c r="A250">
        <v>249</v>
      </c>
      <c r="B250">
        <v>1</v>
      </c>
      <c r="C250" t="s">
        <v>376</v>
      </c>
      <c r="D250" t="s">
        <v>13</v>
      </c>
      <c r="E250">
        <v>37</v>
      </c>
      <c r="F250">
        <v>1</v>
      </c>
      <c r="G250">
        <v>1</v>
      </c>
      <c r="H250">
        <v>11751</v>
      </c>
      <c r="I250">
        <v>52.554200000000002</v>
      </c>
      <c r="J250" t="s">
        <v>377</v>
      </c>
      <c r="K250" t="s">
        <v>15</v>
      </c>
      <c r="L250">
        <v>1</v>
      </c>
    </row>
    <row r="251" spans="1:12" x14ac:dyDescent="0.2">
      <c r="A251">
        <v>250</v>
      </c>
      <c r="B251">
        <v>2</v>
      </c>
      <c r="C251" t="s">
        <v>378</v>
      </c>
      <c r="D251" t="s">
        <v>13</v>
      </c>
      <c r="E251">
        <v>54</v>
      </c>
      <c r="F251">
        <v>1</v>
      </c>
      <c r="G251">
        <v>0</v>
      </c>
      <c r="H251">
        <v>244252</v>
      </c>
      <c r="I251">
        <v>26</v>
      </c>
      <c r="K251" t="s">
        <v>15</v>
      </c>
      <c r="L251">
        <v>0</v>
      </c>
    </row>
    <row r="252" spans="1:12" x14ac:dyDescent="0.2">
      <c r="A252">
        <v>251</v>
      </c>
      <c r="B252">
        <v>3</v>
      </c>
      <c r="C252" t="s">
        <v>379</v>
      </c>
      <c r="D252" t="s">
        <v>13</v>
      </c>
      <c r="F252">
        <v>0</v>
      </c>
      <c r="G252">
        <v>0</v>
      </c>
      <c r="H252">
        <v>362316</v>
      </c>
      <c r="I252">
        <v>7.25</v>
      </c>
      <c r="K252" t="s">
        <v>15</v>
      </c>
      <c r="L252">
        <v>0</v>
      </c>
    </row>
    <row r="253" spans="1:12" x14ac:dyDescent="0.2">
      <c r="A253">
        <v>252</v>
      </c>
      <c r="B253">
        <v>3</v>
      </c>
      <c r="C253" t="s">
        <v>380</v>
      </c>
      <c r="D253" t="s">
        <v>17</v>
      </c>
      <c r="E253">
        <v>29</v>
      </c>
      <c r="F253">
        <v>1</v>
      </c>
      <c r="G253">
        <v>1</v>
      </c>
      <c r="H253">
        <v>347054</v>
      </c>
      <c r="I253">
        <v>10.4625</v>
      </c>
      <c r="J253" t="s">
        <v>35</v>
      </c>
      <c r="K253" t="s">
        <v>15</v>
      </c>
      <c r="L253">
        <v>0</v>
      </c>
    </row>
    <row r="254" spans="1:12" x14ac:dyDescent="0.2">
      <c r="A254">
        <v>253</v>
      </c>
      <c r="B254">
        <v>1</v>
      </c>
      <c r="C254" t="s">
        <v>381</v>
      </c>
      <c r="D254" t="s">
        <v>13</v>
      </c>
      <c r="E254">
        <v>62</v>
      </c>
      <c r="F254">
        <v>0</v>
      </c>
      <c r="G254">
        <v>0</v>
      </c>
      <c r="H254">
        <v>113514</v>
      </c>
      <c r="I254">
        <v>26.55</v>
      </c>
      <c r="J254" t="s">
        <v>382</v>
      </c>
      <c r="K254" t="s">
        <v>15</v>
      </c>
      <c r="L254">
        <v>0</v>
      </c>
    </row>
    <row r="255" spans="1:12" x14ac:dyDescent="0.2">
      <c r="A255">
        <v>254</v>
      </c>
      <c r="B255">
        <v>3</v>
      </c>
      <c r="C255" t="s">
        <v>383</v>
      </c>
      <c r="D255" t="s">
        <v>13</v>
      </c>
      <c r="E255">
        <v>30</v>
      </c>
      <c r="F255">
        <v>1</v>
      </c>
      <c r="G255">
        <v>0</v>
      </c>
      <c r="H255" t="s">
        <v>384</v>
      </c>
      <c r="I255">
        <v>16.100000000000001</v>
      </c>
      <c r="K255" t="s">
        <v>15</v>
      </c>
      <c r="L255">
        <v>0</v>
      </c>
    </row>
    <row r="256" spans="1:12" x14ac:dyDescent="0.2">
      <c r="A256">
        <v>255</v>
      </c>
      <c r="B256">
        <v>3</v>
      </c>
      <c r="C256" t="s">
        <v>385</v>
      </c>
      <c r="D256" t="s">
        <v>17</v>
      </c>
      <c r="E256">
        <v>41</v>
      </c>
      <c r="F256">
        <v>0</v>
      </c>
      <c r="G256">
        <v>2</v>
      </c>
      <c r="H256">
        <v>370129</v>
      </c>
      <c r="I256">
        <v>20.212499999999999</v>
      </c>
      <c r="K256" t="s">
        <v>15</v>
      </c>
      <c r="L256">
        <v>0</v>
      </c>
    </row>
    <row r="257" spans="1:12" x14ac:dyDescent="0.2">
      <c r="A257">
        <v>256</v>
      </c>
      <c r="B257">
        <v>3</v>
      </c>
      <c r="C257" t="s">
        <v>386</v>
      </c>
      <c r="D257" t="s">
        <v>17</v>
      </c>
      <c r="E257">
        <v>29</v>
      </c>
      <c r="F257">
        <v>0</v>
      </c>
      <c r="G257">
        <v>2</v>
      </c>
      <c r="H257">
        <v>2650</v>
      </c>
      <c r="I257">
        <v>15.245799999999999</v>
      </c>
      <c r="K257" t="s">
        <v>20</v>
      </c>
      <c r="L257">
        <v>1</v>
      </c>
    </row>
    <row r="258" spans="1:12" x14ac:dyDescent="0.2">
      <c r="A258">
        <v>257</v>
      </c>
      <c r="B258">
        <v>1</v>
      </c>
      <c r="C258" t="s">
        <v>387</v>
      </c>
      <c r="D258" t="s">
        <v>17</v>
      </c>
      <c r="F258">
        <v>0</v>
      </c>
      <c r="G258">
        <v>0</v>
      </c>
      <c r="H258" t="s">
        <v>388</v>
      </c>
      <c r="I258">
        <v>79.2</v>
      </c>
      <c r="K258" t="s">
        <v>20</v>
      </c>
      <c r="L258">
        <v>1</v>
      </c>
    </row>
    <row r="259" spans="1:12" x14ac:dyDescent="0.2">
      <c r="A259">
        <v>258</v>
      </c>
      <c r="B259">
        <v>1</v>
      </c>
      <c r="C259" t="s">
        <v>389</v>
      </c>
      <c r="D259" t="s">
        <v>17</v>
      </c>
      <c r="E259">
        <v>30</v>
      </c>
      <c r="F259">
        <v>0</v>
      </c>
      <c r="G259">
        <v>0</v>
      </c>
      <c r="H259">
        <v>110152</v>
      </c>
      <c r="I259">
        <v>86.5</v>
      </c>
      <c r="J259" t="s">
        <v>390</v>
      </c>
      <c r="K259" t="s">
        <v>15</v>
      </c>
      <c r="L259">
        <v>1</v>
      </c>
    </row>
    <row r="260" spans="1:12" x14ac:dyDescent="0.2">
      <c r="A260">
        <v>259</v>
      </c>
      <c r="B260">
        <v>1</v>
      </c>
      <c r="C260" t="s">
        <v>391</v>
      </c>
      <c r="D260" t="s">
        <v>17</v>
      </c>
      <c r="E260">
        <v>35</v>
      </c>
      <c r="F260">
        <v>0</v>
      </c>
      <c r="G260">
        <v>0</v>
      </c>
      <c r="H260" t="s">
        <v>392</v>
      </c>
      <c r="I260">
        <v>512.32920000000001</v>
      </c>
      <c r="K260" t="s">
        <v>20</v>
      </c>
      <c r="L260">
        <v>1</v>
      </c>
    </row>
    <row r="261" spans="1:12" x14ac:dyDescent="0.2">
      <c r="A261">
        <v>260</v>
      </c>
      <c r="B261">
        <v>2</v>
      </c>
      <c r="C261" t="s">
        <v>393</v>
      </c>
      <c r="D261" t="s">
        <v>17</v>
      </c>
      <c r="E261">
        <v>50</v>
      </c>
      <c r="F261">
        <v>0</v>
      </c>
      <c r="G261">
        <v>1</v>
      </c>
      <c r="H261">
        <v>230433</v>
      </c>
      <c r="I261">
        <v>26</v>
      </c>
      <c r="K261" t="s">
        <v>15</v>
      </c>
      <c r="L261">
        <v>1</v>
      </c>
    </row>
    <row r="262" spans="1:12" x14ac:dyDescent="0.2">
      <c r="A262">
        <v>261</v>
      </c>
      <c r="B262">
        <v>3</v>
      </c>
      <c r="C262" t="s">
        <v>394</v>
      </c>
      <c r="D262" t="s">
        <v>13</v>
      </c>
      <c r="F262">
        <v>0</v>
      </c>
      <c r="G262">
        <v>0</v>
      </c>
      <c r="H262">
        <v>384461</v>
      </c>
      <c r="I262">
        <v>7.75</v>
      </c>
      <c r="K262" t="s">
        <v>27</v>
      </c>
      <c r="L262">
        <v>0</v>
      </c>
    </row>
    <row r="263" spans="1:12" x14ac:dyDescent="0.2">
      <c r="A263">
        <v>262</v>
      </c>
      <c r="B263">
        <v>3</v>
      </c>
      <c r="C263" t="s">
        <v>395</v>
      </c>
      <c r="D263" t="s">
        <v>13</v>
      </c>
      <c r="E263">
        <v>3</v>
      </c>
      <c r="F263">
        <v>4</v>
      </c>
      <c r="G263">
        <v>2</v>
      </c>
      <c r="H263">
        <v>347077</v>
      </c>
      <c r="I263">
        <v>31.387499999999999</v>
      </c>
      <c r="K263" t="s">
        <v>15</v>
      </c>
      <c r="L263">
        <v>1</v>
      </c>
    </row>
    <row r="264" spans="1:12" x14ac:dyDescent="0.2">
      <c r="A264">
        <v>263</v>
      </c>
      <c r="B264">
        <v>1</v>
      </c>
      <c r="C264" t="s">
        <v>396</v>
      </c>
      <c r="D264" t="s">
        <v>13</v>
      </c>
      <c r="E264">
        <v>52</v>
      </c>
      <c r="F264">
        <v>1</v>
      </c>
      <c r="G264">
        <v>1</v>
      </c>
      <c r="H264">
        <v>110413</v>
      </c>
      <c r="I264">
        <v>79.650000000000006</v>
      </c>
      <c r="J264" t="s">
        <v>397</v>
      </c>
      <c r="K264" t="s">
        <v>15</v>
      </c>
      <c r="L264">
        <v>0</v>
      </c>
    </row>
    <row r="265" spans="1:12" x14ac:dyDescent="0.2">
      <c r="A265">
        <v>264</v>
      </c>
      <c r="B265">
        <v>1</v>
      </c>
      <c r="C265" t="s">
        <v>398</v>
      </c>
      <c r="D265" t="s">
        <v>13</v>
      </c>
      <c r="E265">
        <v>40</v>
      </c>
      <c r="F265">
        <v>0</v>
      </c>
      <c r="G265">
        <v>0</v>
      </c>
      <c r="H265">
        <v>112059</v>
      </c>
      <c r="I265">
        <v>0</v>
      </c>
      <c r="J265" t="s">
        <v>399</v>
      </c>
      <c r="K265" t="s">
        <v>15</v>
      </c>
      <c r="L265">
        <v>0</v>
      </c>
    </row>
    <row r="266" spans="1:12" x14ac:dyDescent="0.2">
      <c r="A266">
        <v>265</v>
      </c>
      <c r="B266">
        <v>3</v>
      </c>
      <c r="C266" t="s">
        <v>400</v>
      </c>
      <c r="D266" t="s">
        <v>17</v>
      </c>
      <c r="F266">
        <v>0</v>
      </c>
      <c r="G266">
        <v>0</v>
      </c>
      <c r="H266">
        <v>382649</v>
      </c>
      <c r="I266">
        <v>7.75</v>
      </c>
      <c r="K266" t="s">
        <v>27</v>
      </c>
      <c r="L266">
        <v>0</v>
      </c>
    </row>
    <row r="267" spans="1:12" x14ac:dyDescent="0.2">
      <c r="A267">
        <v>266</v>
      </c>
      <c r="B267">
        <v>2</v>
      </c>
      <c r="C267" t="s">
        <v>401</v>
      </c>
      <c r="D267" t="s">
        <v>13</v>
      </c>
      <c r="E267">
        <v>36</v>
      </c>
      <c r="F267">
        <v>0</v>
      </c>
      <c r="G267">
        <v>0</v>
      </c>
      <c r="H267" t="s">
        <v>402</v>
      </c>
      <c r="I267">
        <v>10.5</v>
      </c>
      <c r="K267" t="s">
        <v>15</v>
      </c>
      <c r="L267">
        <v>0</v>
      </c>
    </row>
    <row r="268" spans="1:12" x14ac:dyDescent="0.2">
      <c r="A268">
        <v>267</v>
      </c>
      <c r="B268">
        <v>3</v>
      </c>
      <c r="C268" t="s">
        <v>403</v>
      </c>
      <c r="D268" t="s">
        <v>13</v>
      </c>
      <c r="E268">
        <v>16</v>
      </c>
      <c r="F268">
        <v>4</v>
      </c>
      <c r="G268">
        <v>1</v>
      </c>
      <c r="H268">
        <v>3101295</v>
      </c>
      <c r="I268">
        <v>39.6875</v>
      </c>
      <c r="K268" t="s">
        <v>15</v>
      </c>
      <c r="L268">
        <v>0</v>
      </c>
    </row>
    <row r="269" spans="1:12" x14ac:dyDescent="0.2">
      <c r="A269">
        <v>268</v>
      </c>
      <c r="B269">
        <v>3</v>
      </c>
      <c r="C269" t="s">
        <v>404</v>
      </c>
      <c r="D269" t="s">
        <v>13</v>
      </c>
      <c r="E269">
        <v>25</v>
      </c>
      <c r="F269">
        <v>1</v>
      </c>
      <c r="G269">
        <v>0</v>
      </c>
      <c r="H269">
        <v>347083</v>
      </c>
      <c r="I269">
        <v>7.7750000000000004</v>
      </c>
      <c r="K269" t="s">
        <v>15</v>
      </c>
      <c r="L269">
        <v>1</v>
      </c>
    </row>
    <row r="270" spans="1:12" x14ac:dyDescent="0.2">
      <c r="A270">
        <v>269</v>
      </c>
      <c r="B270">
        <v>1</v>
      </c>
      <c r="C270" t="s">
        <v>405</v>
      </c>
      <c r="D270" t="s">
        <v>17</v>
      </c>
      <c r="E270">
        <v>58</v>
      </c>
      <c r="F270">
        <v>0</v>
      </c>
      <c r="G270">
        <v>1</v>
      </c>
      <c r="H270" t="s">
        <v>406</v>
      </c>
      <c r="I270">
        <v>153.46250000000001</v>
      </c>
      <c r="J270" t="s">
        <v>407</v>
      </c>
      <c r="K270" t="s">
        <v>15</v>
      </c>
      <c r="L270">
        <v>1</v>
      </c>
    </row>
    <row r="271" spans="1:12" x14ac:dyDescent="0.2">
      <c r="A271">
        <v>270</v>
      </c>
      <c r="B271">
        <v>1</v>
      </c>
      <c r="C271" t="s">
        <v>408</v>
      </c>
      <c r="D271" t="s">
        <v>17</v>
      </c>
      <c r="E271">
        <v>35</v>
      </c>
      <c r="F271">
        <v>0</v>
      </c>
      <c r="G271">
        <v>0</v>
      </c>
      <c r="H271" t="s">
        <v>409</v>
      </c>
      <c r="I271">
        <v>135.63329999999999</v>
      </c>
      <c r="J271" t="s">
        <v>410</v>
      </c>
      <c r="K271" t="s">
        <v>15</v>
      </c>
      <c r="L271">
        <v>1</v>
      </c>
    </row>
    <row r="272" spans="1:12" x14ac:dyDescent="0.2">
      <c r="A272">
        <v>271</v>
      </c>
      <c r="B272">
        <v>1</v>
      </c>
      <c r="C272" t="s">
        <v>411</v>
      </c>
      <c r="D272" t="s">
        <v>13</v>
      </c>
      <c r="F272">
        <v>0</v>
      </c>
      <c r="G272">
        <v>0</v>
      </c>
      <c r="H272">
        <v>113798</v>
      </c>
      <c r="I272">
        <v>31</v>
      </c>
      <c r="K272" t="s">
        <v>15</v>
      </c>
      <c r="L272">
        <v>0</v>
      </c>
    </row>
    <row r="273" spans="1:12" x14ac:dyDescent="0.2">
      <c r="A273">
        <v>272</v>
      </c>
      <c r="B273">
        <v>3</v>
      </c>
      <c r="C273" t="s">
        <v>412</v>
      </c>
      <c r="D273" t="s">
        <v>13</v>
      </c>
      <c r="E273">
        <v>25</v>
      </c>
      <c r="F273">
        <v>0</v>
      </c>
      <c r="G273">
        <v>0</v>
      </c>
      <c r="H273" t="s">
        <v>280</v>
      </c>
      <c r="I273">
        <v>0</v>
      </c>
      <c r="K273" t="s">
        <v>15</v>
      </c>
      <c r="L273">
        <v>1</v>
      </c>
    </row>
    <row r="274" spans="1:12" x14ac:dyDescent="0.2">
      <c r="A274">
        <v>273</v>
      </c>
      <c r="B274">
        <v>2</v>
      </c>
      <c r="C274" t="s">
        <v>413</v>
      </c>
      <c r="D274" t="s">
        <v>17</v>
      </c>
      <c r="E274">
        <v>41</v>
      </c>
      <c r="F274">
        <v>0</v>
      </c>
      <c r="G274">
        <v>1</v>
      </c>
      <c r="H274">
        <v>250644</v>
      </c>
      <c r="I274">
        <v>19.5</v>
      </c>
      <c r="K274" t="s">
        <v>15</v>
      </c>
      <c r="L274">
        <v>1</v>
      </c>
    </row>
    <row r="275" spans="1:12" x14ac:dyDescent="0.2">
      <c r="A275">
        <v>274</v>
      </c>
      <c r="B275">
        <v>1</v>
      </c>
      <c r="C275" t="s">
        <v>414</v>
      </c>
      <c r="D275" t="s">
        <v>13</v>
      </c>
      <c r="E275">
        <v>37</v>
      </c>
      <c r="F275">
        <v>0</v>
      </c>
      <c r="G275">
        <v>1</v>
      </c>
      <c r="H275" t="s">
        <v>415</v>
      </c>
      <c r="I275">
        <v>29.7</v>
      </c>
      <c r="J275" t="s">
        <v>416</v>
      </c>
      <c r="K275" t="s">
        <v>20</v>
      </c>
      <c r="L275">
        <v>0</v>
      </c>
    </row>
    <row r="276" spans="1:12" x14ac:dyDescent="0.2">
      <c r="A276">
        <v>275</v>
      </c>
      <c r="B276">
        <v>3</v>
      </c>
      <c r="C276" t="s">
        <v>417</v>
      </c>
      <c r="D276" t="s">
        <v>17</v>
      </c>
      <c r="F276">
        <v>0</v>
      </c>
      <c r="G276">
        <v>0</v>
      </c>
      <c r="H276">
        <v>370375</v>
      </c>
      <c r="I276">
        <v>7.75</v>
      </c>
      <c r="K276" t="s">
        <v>27</v>
      </c>
      <c r="L276">
        <v>1</v>
      </c>
    </row>
    <row r="277" spans="1:12" x14ac:dyDescent="0.2">
      <c r="A277">
        <v>276</v>
      </c>
      <c r="B277">
        <v>1</v>
      </c>
      <c r="C277" t="s">
        <v>418</v>
      </c>
      <c r="D277" t="s">
        <v>17</v>
      </c>
      <c r="E277">
        <v>63</v>
      </c>
      <c r="F277">
        <v>1</v>
      </c>
      <c r="G277">
        <v>0</v>
      </c>
      <c r="H277">
        <v>13502</v>
      </c>
      <c r="I277">
        <v>77.958299999999994</v>
      </c>
      <c r="J277" t="s">
        <v>419</v>
      </c>
      <c r="K277" t="s">
        <v>15</v>
      </c>
      <c r="L277">
        <v>1</v>
      </c>
    </row>
    <row r="278" spans="1:12" x14ac:dyDescent="0.2">
      <c r="A278">
        <v>277</v>
      </c>
      <c r="B278">
        <v>3</v>
      </c>
      <c r="C278" t="s">
        <v>420</v>
      </c>
      <c r="D278" t="s">
        <v>17</v>
      </c>
      <c r="E278">
        <v>45</v>
      </c>
      <c r="F278">
        <v>0</v>
      </c>
      <c r="G278">
        <v>0</v>
      </c>
      <c r="H278">
        <v>347073</v>
      </c>
      <c r="I278">
        <v>7.75</v>
      </c>
      <c r="K278" t="s">
        <v>15</v>
      </c>
      <c r="L278">
        <v>0</v>
      </c>
    </row>
    <row r="279" spans="1:12" x14ac:dyDescent="0.2">
      <c r="A279">
        <v>278</v>
      </c>
      <c r="B279">
        <v>2</v>
      </c>
      <c r="C279" t="s">
        <v>421</v>
      </c>
      <c r="D279" t="s">
        <v>13</v>
      </c>
      <c r="F279">
        <v>0</v>
      </c>
      <c r="G279">
        <v>0</v>
      </c>
      <c r="H279">
        <v>239853</v>
      </c>
      <c r="I279">
        <v>0</v>
      </c>
      <c r="K279" t="s">
        <v>15</v>
      </c>
      <c r="L279">
        <v>0</v>
      </c>
    </row>
    <row r="280" spans="1:12" x14ac:dyDescent="0.2">
      <c r="A280">
        <v>279</v>
      </c>
      <c r="B280">
        <v>3</v>
      </c>
      <c r="C280" t="s">
        <v>422</v>
      </c>
      <c r="D280" t="s">
        <v>13</v>
      </c>
      <c r="E280">
        <v>7</v>
      </c>
      <c r="F280">
        <v>4</v>
      </c>
      <c r="G280">
        <v>1</v>
      </c>
      <c r="H280">
        <v>382652</v>
      </c>
      <c r="I280">
        <v>29.125</v>
      </c>
      <c r="K280" t="s">
        <v>27</v>
      </c>
      <c r="L280">
        <v>0</v>
      </c>
    </row>
    <row r="281" spans="1:12" x14ac:dyDescent="0.2">
      <c r="A281">
        <v>280</v>
      </c>
      <c r="B281">
        <v>3</v>
      </c>
      <c r="C281" t="s">
        <v>423</v>
      </c>
      <c r="D281" t="s">
        <v>17</v>
      </c>
      <c r="E281">
        <v>35</v>
      </c>
      <c r="F281">
        <v>1</v>
      </c>
      <c r="G281">
        <v>1</v>
      </c>
      <c r="H281" t="s">
        <v>424</v>
      </c>
      <c r="I281">
        <v>20.25</v>
      </c>
      <c r="K281" t="s">
        <v>15</v>
      </c>
      <c r="L281">
        <v>1</v>
      </c>
    </row>
    <row r="282" spans="1:12" x14ac:dyDescent="0.2">
      <c r="A282">
        <v>281</v>
      </c>
      <c r="B282">
        <v>3</v>
      </c>
      <c r="C282" t="s">
        <v>425</v>
      </c>
      <c r="D282" t="s">
        <v>13</v>
      </c>
      <c r="E282">
        <v>65</v>
      </c>
      <c r="F282">
        <v>0</v>
      </c>
      <c r="G282">
        <v>0</v>
      </c>
      <c r="H282">
        <v>336439</v>
      </c>
      <c r="I282">
        <v>7.75</v>
      </c>
      <c r="K282" t="s">
        <v>27</v>
      </c>
      <c r="L282">
        <v>0</v>
      </c>
    </row>
    <row r="283" spans="1:12" x14ac:dyDescent="0.2">
      <c r="A283">
        <v>282</v>
      </c>
      <c r="B283">
        <v>3</v>
      </c>
      <c r="C283" t="s">
        <v>426</v>
      </c>
      <c r="D283" t="s">
        <v>13</v>
      </c>
      <c r="E283">
        <v>28</v>
      </c>
      <c r="F283">
        <v>0</v>
      </c>
      <c r="G283">
        <v>0</v>
      </c>
      <c r="H283">
        <v>347464</v>
      </c>
      <c r="I283">
        <v>7.8541999999999996</v>
      </c>
      <c r="K283" t="s">
        <v>15</v>
      </c>
      <c r="L283">
        <v>0</v>
      </c>
    </row>
    <row r="284" spans="1:12" x14ac:dyDescent="0.2">
      <c r="A284">
        <v>283</v>
      </c>
      <c r="B284">
        <v>3</v>
      </c>
      <c r="C284" t="s">
        <v>427</v>
      </c>
      <c r="D284" t="s">
        <v>13</v>
      </c>
      <c r="E284">
        <v>16</v>
      </c>
      <c r="F284">
        <v>0</v>
      </c>
      <c r="G284">
        <v>0</v>
      </c>
      <c r="H284">
        <v>345778</v>
      </c>
      <c r="I284">
        <v>9.5</v>
      </c>
      <c r="K284" t="s">
        <v>15</v>
      </c>
      <c r="L284">
        <v>0</v>
      </c>
    </row>
    <row r="285" spans="1:12" x14ac:dyDescent="0.2">
      <c r="A285">
        <v>284</v>
      </c>
      <c r="B285">
        <v>3</v>
      </c>
      <c r="C285" t="s">
        <v>428</v>
      </c>
      <c r="D285" t="s">
        <v>13</v>
      </c>
      <c r="E285">
        <v>19</v>
      </c>
      <c r="F285">
        <v>0</v>
      </c>
      <c r="G285">
        <v>0</v>
      </c>
      <c r="H285" t="s">
        <v>429</v>
      </c>
      <c r="I285">
        <v>8.0500000000000007</v>
      </c>
      <c r="K285" t="s">
        <v>15</v>
      </c>
      <c r="L285">
        <v>1</v>
      </c>
    </row>
    <row r="286" spans="1:12" x14ac:dyDescent="0.2">
      <c r="A286">
        <v>285</v>
      </c>
      <c r="B286">
        <v>1</v>
      </c>
      <c r="C286" t="s">
        <v>430</v>
      </c>
      <c r="D286" t="s">
        <v>13</v>
      </c>
      <c r="F286">
        <v>0</v>
      </c>
      <c r="G286">
        <v>0</v>
      </c>
      <c r="H286">
        <v>113056</v>
      </c>
      <c r="I286">
        <v>26</v>
      </c>
      <c r="J286" t="s">
        <v>431</v>
      </c>
      <c r="K286" t="s">
        <v>15</v>
      </c>
      <c r="L286">
        <v>0</v>
      </c>
    </row>
    <row r="287" spans="1:12" x14ac:dyDescent="0.2">
      <c r="A287">
        <v>286</v>
      </c>
      <c r="B287">
        <v>3</v>
      </c>
      <c r="C287" t="s">
        <v>432</v>
      </c>
      <c r="D287" t="s">
        <v>13</v>
      </c>
      <c r="E287">
        <v>33</v>
      </c>
      <c r="F287">
        <v>0</v>
      </c>
      <c r="G287">
        <v>0</v>
      </c>
      <c r="H287">
        <v>349239</v>
      </c>
      <c r="I287">
        <v>8.6624999999999996</v>
      </c>
      <c r="K287" t="s">
        <v>20</v>
      </c>
      <c r="L287">
        <v>0</v>
      </c>
    </row>
    <row r="288" spans="1:12" x14ac:dyDescent="0.2">
      <c r="A288">
        <v>287</v>
      </c>
      <c r="B288">
        <v>3</v>
      </c>
      <c r="C288" t="s">
        <v>433</v>
      </c>
      <c r="D288" t="s">
        <v>13</v>
      </c>
      <c r="E288">
        <v>30</v>
      </c>
      <c r="F288">
        <v>0</v>
      </c>
      <c r="G288">
        <v>0</v>
      </c>
      <c r="H288">
        <v>345774</v>
      </c>
      <c r="I288">
        <v>9.5</v>
      </c>
      <c r="K288" t="s">
        <v>15</v>
      </c>
      <c r="L288">
        <v>1</v>
      </c>
    </row>
    <row r="289" spans="1:12" x14ac:dyDescent="0.2">
      <c r="A289">
        <v>288</v>
      </c>
      <c r="B289">
        <v>3</v>
      </c>
      <c r="C289" t="s">
        <v>434</v>
      </c>
      <c r="D289" t="s">
        <v>13</v>
      </c>
      <c r="E289">
        <v>22</v>
      </c>
      <c r="F289">
        <v>0</v>
      </c>
      <c r="G289">
        <v>0</v>
      </c>
      <c r="H289">
        <v>349206</v>
      </c>
      <c r="I289">
        <v>7.8958000000000004</v>
      </c>
      <c r="K289" t="s">
        <v>15</v>
      </c>
      <c r="L289">
        <v>0</v>
      </c>
    </row>
    <row r="290" spans="1:12" x14ac:dyDescent="0.2">
      <c r="A290">
        <v>289</v>
      </c>
      <c r="B290">
        <v>2</v>
      </c>
      <c r="C290" t="s">
        <v>435</v>
      </c>
      <c r="D290" t="s">
        <v>13</v>
      </c>
      <c r="E290">
        <v>42</v>
      </c>
      <c r="F290">
        <v>0</v>
      </c>
      <c r="G290">
        <v>0</v>
      </c>
      <c r="H290">
        <v>237798</v>
      </c>
      <c r="I290">
        <v>13</v>
      </c>
      <c r="K290" t="s">
        <v>15</v>
      </c>
      <c r="L290">
        <v>1</v>
      </c>
    </row>
    <row r="291" spans="1:12" x14ac:dyDescent="0.2">
      <c r="A291">
        <v>290</v>
      </c>
      <c r="B291">
        <v>3</v>
      </c>
      <c r="C291" t="s">
        <v>436</v>
      </c>
      <c r="D291" t="s">
        <v>17</v>
      </c>
      <c r="E291">
        <v>22</v>
      </c>
      <c r="F291">
        <v>0</v>
      </c>
      <c r="G291">
        <v>0</v>
      </c>
      <c r="H291">
        <v>370373</v>
      </c>
      <c r="I291">
        <v>7.75</v>
      </c>
      <c r="K291" t="s">
        <v>27</v>
      </c>
      <c r="L291">
        <v>1</v>
      </c>
    </row>
    <row r="292" spans="1:12" x14ac:dyDescent="0.2">
      <c r="A292">
        <v>291</v>
      </c>
      <c r="B292">
        <v>1</v>
      </c>
      <c r="C292" t="s">
        <v>437</v>
      </c>
      <c r="D292" t="s">
        <v>17</v>
      </c>
      <c r="E292">
        <v>26</v>
      </c>
      <c r="F292">
        <v>0</v>
      </c>
      <c r="G292">
        <v>0</v>
      </c>
      <c r="H292">
        <v>19877</v>
      </c>
      <c r="I292">
        <v>78.849999999999994</v>
      </c>
      <c r="K292" t="s">
        <v>15</v>
      </c>
      <c r="L292">
        <v>1</v>
      </c>
    </row>
    <row r="293" spans="1:12" x14ac:dyDescent="0.2">
      <c r="A293">
        <v>292</v>
      </c>
      <c r="B293">
        <v>1</v>
      </c>
      <c r="C293" t="s">
        <v>438</v>
      </c>
      <c r="D293" t="s">
        <v>17</v>
      </c>
      <c r="E293">
        <v>19</v>
      </c>
      <c r="F293">
        <v>1</v>
      </c>
      <c r="G293">
        <v>0</v>
      </c>
      <c r="H293">
        <v>11967</v>
      </c>
      <c r="I293">
        <v>91.0792</v>
      </c>
      <c r="J293" t="s">
        <v>439</v>
      </c>
      <c r="K293" t="s">
        <v>20</v>
      </c>
      <c r="L293">
        <v>1</v>
      </c>
    </row>
    <row r="294" spans="1:12" x14ac:dyDescent="0.2">
      <c r="A294">
        <v>293</v>
      </c>
      <c r="B294">
        <v>2</v>
      </c>
      <c r="C294" t="s">
        <v>440</v>
      </c>
      <c r="D294" t="s">
        <v>13</v>
      </c>
      <c r="E294">
        <v>36</v>
      </c>
      <c r="F294">
        <v>0</v>
      </c>
      <c r="G294">
        <v>0</v>
      </c>
      <c r="H294" t="s">
        <v>441</v>
      </c>
      <c r="I294">
        <v>12.875</v>
      </c>
      <c r="J294" t="s">
        <v>442</v>
      </c>
      <c r="K294" t="s">
        <v>20</v>
      </c>
      <c r="L294">
        <v>0</v>
      </c>
    </row>
    <row r="295" spans="1:12" x14ac:dyDescent="0.2">
      <c r="A295">
        <v>294</v>
      </c>
      <c r="B295">
        <v>3</v>
      </c>
      <c r="C295" t="s">
        <v>443</v>
      </c>
      <c r="D295" t="s">
        <v>17</v>
      </c>
      <c r="E295">
        <v>24</v>
      </c>
      <c r="F295">
        <v>0</v>
      </c>
      <c r="G295">
        <v>0</v>
      </c>
      <c r="H295">
        <v>349236</v>
      </c>
      <c r="I295">
        <v>8.85</v>
      </c>
      <c r="K295" t="s">
        <v>15</v>
      </c>
      <c r="L295">
        <v>0</v>
      </c>
    </row>
    <row r="296" spans="1:12" x14ac:dyDescent="0.2">
      <c r="A296">
        <v>295</v>
      </c>
      <c r="B296">
        <v>3</v>
      </c>
      <c r="C296" t="s">
        <v>444</v>
      </c>
      <c r="D296" t="s">
        <v>13</v>
      </c>
      <c r="E296">
        <v>24</v>
      </c>
      <c r="F296">
        <v>0</v>
      </c>
      <c r="G296">
        <v>0</v>
      </c>
      <c r="H296">
        <v>349233</v>
      </c>
      <c r="I296">
        <v>7.8958000000000004</v>
      </c>
      <c r="K296" t="s">
        <v>15</v>
      </c>
      <c r="L296">
        <v>0</v>
      </c>
    </row>
    <row r="297" spans="1:12" x14ac:dyDescent="0.2">
      <c r="A297">
        <v>296</v>
      </c>
      <c r="B297">
        <v>1</v>
      </c>
      <c r="C297" t="s">
        <v>445</v>
      </c>
      <c r="D297" t="s">
        <v>13</v>
      </c>
      <c r="F297">
        <v>0</v>
      </c>
      <c r="G297">
        <v>0</v>
      </c>
      <c r="H297" t="s">
        <v>446</v>
      </c>
      <c r="I297">
        <v>27.720800000000001</v>
      </c>
      <c r="K297" t="s">
        <v>20</v>
      </c>
      <c r="L297">
        <v>0</v>
      </c>
    </row>
    <row r="298" spans="1:12" x14ac:dyDescent="0.2">
      <c r="A298">
        <v>297</v>
      </c>
      <c r="B298">
        <v>3</v>
      </c>
      <c r="C298" t="s">
        <v>447</v>
      </c>
      <c r="D298" t="s">
        <v>13</v>
      </c>
      <c r="E298">
        <v>23.5</v>
      </c>
      <c r="F298">
        <v>0</v>
      </c>
      <c r="G298">
        <v>0</v>
      </c>
      <c r="H298">
        <v>2693</v>
      </c>
      <c r="I298">
        <v>7.2291999999999996</v>
      </c>
      <c r="K298" t="s">
        <v>20</v>
      </c>
      <c r="L298">
        <v>0</v>
      </c>
    </row>
    <row r="299" spans="1:12" x14ac:dyDescent="0.2">
      <c r="A299">
        <v>298</v>
      </c>
      <c r="B299">
        <v>1</v>
      </c>
      <c r="C299" t="s">
        <v>448</v>
      </c>
      <c r="D299" t="s">
        <v>17</v>
      </c>
      <c r="E299">
        <v>2</v>
      </c>
      <c r="F299">
        <v>1</v>
      </c>
      <c r="G299">
        <v>2</v>
      </c>
      <c r="H299">
        <v>113781</v>
      </c>
      <c r="I299">
        <v>151.55000000000001</v>
      </c>
      <c r="J299" t="s">
        <v>449</v>
      </c>
      <c r="K299" t="s">
        <v>15</v>
      </c>
      <c r="L299">
        <v>0</v>
      </c>
    </row>
    <row r="300" spans="1:12" x14ac:dyDescent="0.2">
      <c r="A300">
        <v>299</v>
      </c>
      <c r="B300">
        <v>1</v>
      </c>
      <c r="C300" t="s">
        <v>450</v>
      </c>
      <c r="D300" t="s">
        <v>13</v>
      </c>
      <c r="F300">
        <v>0</v>
      </c>
      <c r="G300">
        <v>0</v>
      </c>
      <c r="H300">
        <v>19988</v>
      </c>
      <c r="I300">
        <v>30.5</v>
      </c>
      <c r="J300" t="s">
        <v>451</v>
      </c>
      <c r="K300" t="s">
        <v>15</v>
      </c>
      <c r="L300">
        <v>1</v>
      </c>
    </row>
    <row r="301" spans="1:12" x14ac:dyDescent="0.2">
      <c r="A301">
        <v>300</v>
      </c>
      <c r="B301">
        <v>1</v>
      </c>
      <c r="C301" t="s">
        <v>452</v>
      </c>
      <c r="D301" t="s">
        <v>17</v>
      </c>
      <c r="E301">
        <v>50</v>
      </c>
      <c r="F301">
        <v>0</v>
      </c>
      <c r="G301">
        <v>1</v>
      </c>
      <c r="H301" t="s">
        <v>187</v>
      </c>
      <c r="I301">
        <v>247.52080000000001</v>
      </c>
      <c r="J301" t="s">
        <v>188</v>
      </c>
      <c r="K301" t="s">
        <v>20</v>
      </c>
      <c r="L301">
        <v>1</v>
      </c>
    </row>
    <row r="302" spans="1:12" x14ac:dyDescent="0.2">
      <c r="A302">
        <v>301</v>
      </c>
      <c r="B302">
        <v>3</v>
      </c>
      <c r="C302" t="s">
        <v>453</v>
      </c>
      <c r="D302" t="s">
        <v>17</v>
      </c>
      <c r="F302">
        <v>0</v>
      </c>
      <c r="G302">
        <v>0</v>
      </c>
      <c r="H302">
        <v>9234</v>
      </c>
      <c r="I302">
        <v>7.75</v>
      </c>
      <c r="K302" t="s">
        <v>27</v>
      </c>
      <c r="L302">
        <v>1</v>
      </c>
    </row>
    <row r="303" spans="1:12" x14ac:dyDescent="0.2">
      <c r="A303">
        <v>302</v>
      </c>
      <c r="B303">
        <v>3</v>
      </c>
      <c r="C303" t="s">
        <v>454</v>
      </c>
      <c r="D303" t="s">
        <v>13</v>
      </c>
      <c r="F303">
        <v>2</v>
      </c>
      <c r="G303">
        <v>0</v>
      </c>
      <c r="H303">
        <v>367226</v>
      </c>
      <c r="I303">
        <v>23.25</v>
      </c>
      <c r="K303" t="s">
        <v>27</v>
      </c>
      <c r="L303">
        <v>1</v>
      </c>
    </row>
    <row r="304" spans="1:12" x14ac:dyDescent="0.2">
      <c r="A304">
        <v>303</v>
      </c>
      <c r="B304">
        <v>3</v>
      </c>
      <c r="C304" t="s">
        <v>455</v>
      </c>
      <c r="D304" t="s">
        <v>13</v>
      </c>
      <c r="E304">
        <v>19</v>
      </c>
      <c r="F304">
        <v>0</v>
      </c>
      <c r="G304">
        <v>0</v>
      </c>
      <c r="H304" t="s">
        <v>280</v>
      </c>
      <c r="I304">
        <v>0</v>
      </c>
      <c r="K304" t="s">
        <v>15</v>
      </c>
      <c r="L304">
        <v>0</v>
      </c>
    </row>
    <row r="305" spans="1:12" x14ac:dyDescent="0.2">
      <c r="A305">
        <v>304</v>
      </c>
      <c r="B305">
        <v>2</v>
      </c>
      <c r="C305" t="s">
        <v>456</v>
      </c>
      <c r="D305" t="s">
        <v>17</v>
      </c>
      <c r="F305">
        <v>0</v>
      </c>
      <c r="G305">
        <v>0</v>
      </c>
      <c r="H305">
        <v>226593</v>
      </c>
      <c r="I305">
        <v>12.35</v>
      </c>
      <c r="J305" t="s">
        <v>195</v>
      </c>
      <c r="K305" t="s">
        <v>27</v>
      </c>
      <c r="L305">
        <v>1</v>
      </c>
    </row>
    <row r="306" spans="1:12" x14ac:dyDescent="0.2">
      <c r="A306">
        <v>305</v>
      </c>
      <c r="B306">
        <v>3</v>
      </c>
      <c r="C306" t="s">
        <v>457</v>
      </c>
      <c r="D306" t="s">
        <v>13</v>
      </c>
      <c r="F306">
        <v>0</v>
      </c>
      <c r="G306">
        <v>0</v>
      </c>
      <c r="H306" t="s">
        <v>458</v>
      </c>
      <c r="I306">
        <v>8.0500000000000007</v>
      </c>
      <c r="K306" t="s">
        <v>15</v>
      </c>
      <c r="L306">
        <v>0</v>
      </c>
    </row>
    <row r="307" spans="1:12" x14ac:dyDescent="0.2">
      <c r="A307">
        <v>306</v>
      </c>
      <c r="B307">
        <v>1</v>
      </c>
      <c r="C307" t="s">
        <v>459</v>
      </c>
      <c r="D307" t="s">
        <v>13</v>
      </c>
      <c r="E307">
        <v>0.92</v>
      </c>
      <c r="F307">
        <v>1</v>
      </c>
      <c r="G307">
        <v>2</v>
      </c>
      <c r="H307">
        <v>113781</v>
      </c>
      <c r="I307">
        <v>151.55000000000001</v>
      </c>
      <c r="J307" t="s">
        <v>449</v>
      </c>
      <c r="K307" t="s">
        <v>15</v>
      </c>
      <c r="L307">
        <v>1</v>
      </c>
    </row>
    <row r="308" spans="1:12" x14ac:dyDescent="0.2">
      <c r="A308">
        <v>307</v>
      </c>
      <c r="B308">
        <v>1</v>
      </c>
      <c r="C308" t="s">
        <v>460</v>
      </c>
      <c r="D308" t="s">
        <v>17</v>
      </c>
      <c r="F308">
        <v>0</v>
      </c>
      <c r="G308">
        <v>0</v>
      </c>
      <c r="H308">
        <v>17421</v>
      </c>
      <c r="I308">
        <v>110.88330000000001</v>
      </c>
      <c r="K308" t="s">
        <v>20</v>
      </c>
      <c r="L308">
        <v>1</v>
      </c>
    </row>
    <row r="309" spans="1:12" x14ac:dyDescent="0.2">
      <c r="A309">
        <v>308</v>
      </c>
      <c r="B309">
        <v>1</v>
      </c>
      <c r="C309" t="s">
        <v>461</v>
      </c>
      <c r="D309" t="s">
        <v>17</v>
      </c>
      <c r="E309">
        <v>17</v>
      </c>
      <c r="F309">
        <v>1</v>
      </c>
      <c r="G309">
        <v>0</v>
      </c>
      <c r="H309" t="s">
        <v>462</v>
      </c>
      <c r="I309">
        <v>108.9</v>
      </c>
      <c r="J309" t="s">
        <v>463</v>
      </c>
      <c r="K309" t="s">
        <v>20</v>
      </c>
      <c r="L309">
        <v>1</v>
      </c>
    </row>
    <row r="310" spans="1:12" x14ac:dyDescent="0.2">
      <c r="A310">
        <v>309</v>
      </c>
      <c r="B310">
        <v>2</v>
      </c>
      <c r="C310" t="s">
        <v>464</v>
      </c>
      <c r="D310" t="s">
        <v>13</v>
      </c>
      <c r="E310">
        <v>30</v>
      </c>
      <c r="F310">
        <v>1</v>
      </c>
      <c r="G310">
        <v>0</v>
      </c>
      <c r="H310" t="s">
        <v>465</v>
      </c>
      <c r="I310">
        <v>24</v>
      </c>
      <c r="K310" t="s">
        <v>20</v>
      </c>
      <c r="L310">
        <v>0</v>
      </c>
    </row>
    <row r="311" spans="1:12" x14ac:dyDescent="0.2">
      <c r="A311">
        <v>310</v>
      </c>
      <c r="B311">
        <v>1</v>
      </c>
      <c r="C311" t="s">
        <v>466</v>
      </c>
      <c r="D311" t="s">
        <v>17</v>
      </c>
      <c r="E311">
        <v>30</v>
      </c>
      <c r="F311">
        <v>0</v>
      </c>
      <c r="G311">
        <v>0</v>
      </c>
      <c r="H311" t="s">
        <v>467</v>
      </c>
      <c r="I311">
        <v>56.929200000000002</v>
      </c>
      <c r="J311" t="s">
        <v>468</v>
      </c>
      <c r="K311" t="s">
        <v>20</v>
      </c>
      <c r="L311">
        <v>1</v>
      </c>
    </row>
    <row r="312" spans="1:12" x14ac:dyDescent="0.2">
      <c r="A312">
        <v>311</v>
      </c>
      <c r="B312">
        <v>1</v>
      </c>
      <c r="C312" t="s">
        <v>469</v>
      </c>
      <c r="D312" t="s">
        <v>17</v>
      </c>
      <c r="E312">
        <v>24</v>
      </c>
      <c r="F312">
        <v>0</v>
      </c>
      <c r="G312">
        <v>0</v>
      </c>
      <c r="H312">
        <v>11767</v>
      </c>
      <c r="I312">
        <v>83.158299999999997</v>
      </c>
      <c r="J312" t="s">
        <v>470</v>
      </c>
      <c r="K312" t="s">
        <v>20</v>
      </c>
      <c r="L312">
        <v>1</v>
      </c>
    </row>
    <row r="313" spans="1:12" x14ac:dyDescent="0.2">
      <c r="A313">
        <v>312</v>
      </c>
      <c r="B313">
        <v>1</v>
      </c>
      <c r="C313" t="s">
        <v>471</v>
      </c>
      <c r="D313" t="s">
        <v>17</v>
      </c>
      <c r="E313">
        <v>18</v>
      </c>
      <c r="F313">
        <v>2</v>
      </c>
      <c r="G313">
        <v>2</v>
      </c>
      <c r="H313" t="s">
        <v>472</v>
      </c>
      <c r="I313">
        <v>262.375</v>
      </c>
      <c r="J313" t="s">
        <v>473</v>
      </c>
      <c r="K313" t="s">
        <v>20</v>
      </c>
      <c r="L313">
        <v>1</v>
      </c>
    </row>
    <row r="314" spans="1:12" x14ac:dyDescent="0.2">
      <c r="A314">
        <v>313</v>
      </c>
      <c r="B314">
        <v>2</v>
      </c>
      <c r="C314" t="s">
        <v>474</v>
      </c>
      <c r="D314" t="s">
        <v>17</v>
      </c>
      <c r="E314">
        <v>26</v>
      </c>
      <c r="F314">
        <v>1</v>
      </c>
      <c r="G314">
        <v>1</v>
      </c>
      <c r="H314">
        <v>250651</v>
      </c>
      <c r="I314">
        <v>26</v>
      </c>
      <c r="K314" t="s">
        <v>15</v>
      </c>
      <c r="L314">
        <v>0</v>
      </c>
    </row>
    <row r="315" spans="1:12" x14ac:dyDescent="0.2">
      <c r="A315">
        <v>314</v>
      </c>
      <c r="B315">
        <v>3</v>
      </c>
      <c r="C315" t="s">
        <v>475</v>
      </c>
      <c r="D315" t="s">
        <v>13</v>
      </c>
      <c r="E315">
        <v>28</v>
      </c>
      <c r="F315">
        <v>0</v>
      </c>
      <c r="G315">
        <v>0</v>
      </c>
      <c r="H315">
        <v>349243</v>
      </c>
      <c r="I315">
        <v>7.8958000000000004</v>
      </c>
      <c r="K315" t="s">
        <v>15</v>
      </c>
      <c r="L315">
        <v>0</v>
      </c>
    </row>
    <row r="316" spans="1:12" x14ac:dyDescent="0.2">
      <c r="A316">
        <v>315</v>
      </c>
      <c r="B316">
        <v>2</v>
      </c>
      <c r="C316" t="s">
        <v>476</v>
      </c>
      <c r="D316" t="s">
        <v>13</v>
      </c>
      <c r="E316">
        <v>43</v>
      </c>
      <c r="F316">
        <v>1</v>
      </c>
      <c r="G316">
        <v>1</v>
      </c>
      <c r="H316" t="s">
        <v>477</v>
      </c>
      <c r="I316">
        <v>26.25</v>
      </c>
      <c r="K316" t="s">
        <v>15</v>
      </c>
      <c r="L316">
        <v>0</v>
      </c>
    </row>
    <row r="317" spans="1:12" x14ac:dyDescent="0.2">
      <c r="A317">
        <v>316</v>
      </c>
      <c r="B317">
        <v>3</v>
      </c>
      <c r="C317" t="s">
        <v>478</v>
      </c>
      <c r="D317" t="s">
        <v>17</v>
      </c>
      <c r="E317">
        <v>26</v>
      </c>
      <c r="F317">
        <v>0</v>
      </c>
      <c r="G317">
        <v>0</v>
      </c>
      <c r="H317">
        <v>347470</v>
      </c>
      <c r="I317">
        <v>7.8541999999999996</v>
      </c>
      <c r="K317" t="s">
        <v>15</v>
      </c>
      <c r="L317">
        <v>1</v>
      </c>
    </row>
    <row r="318" spans="1:12" x14ac:dyDescent="0.2">
      <c r="A318">
        <v>317</v>
      </c>
      <c r="B318">
        <v>2</v>
      </c>
      <c r="C318" t="s">
        <v>479</v>
      </c>
      <c r="D318" t="s">
        <v>17</v>
      </c>
      <c r="E318">
        <v>24</v>
      </c>
      <c r="F318">
        <v>1</v>
      </c>
      <c r="G318">
        <v>0</v>
      </c>
      <c r="H318">
        <v>244367</v>
      </c>
      <c r="I318">
        <v>26</v>
      </c>
      <c r="K318" t="s">
        <v>15</v>
      </c>
      <c r="L318">
        <v>1</v>
      </c>
    </row>
    <row r="319" spans="1:12" x14ac:dyDescent="0.2">
      <c r="A319">
        <v>318</v>
      </c>
      <c r="B319">
        <v>2</v>
      </c>
      <c r="C319" t="s">
        <v>480</v>
      </c>
      <c r="D319" t="s">
        <v>13</v>
      </c>
      <c r="E319">
        <v>54</v>
      </c>
      <c r="F319">
        <v>0</v>
      </c>
      <c r="G319">
        <v>0</v>
      </c>
      <c r="H319">
        <v>29011</v>
      </c>
      <c r="I319">
        <v>14</v>
      </c>
      <c r="K319" t="s">
        <v>15</v>
      </c>
      <c r="L319">
        <v>0</v>
      </c>
    </row>
    <row r="320" spans="1:12" x14ac:dyDescent="0.2">
      <c r="A320">
        <v>319</v>
      </c>
      <c r="B320">
        <v>1</v>
      </c>
      <c r="C320" t="s">
        <v>481</v>
      </c>
      <c r="D320" t="s">
        <v>17</v>
      </c>
      <c r="E320">
        <v>31</v>
      </c>
      <c r="F320">
        <v>0</v>
      </c>
      <c r="G320">
        <v>2</v>
      </c>
      <c r="H320">
        <v>36928</v>
      </c>
      <c r="I320">
        <v>164.86670000000001</v>
      </c>
      <c r="J320" t="s">
        <v>482</v>
      </c>
      <c r="K320" t="s">
        <v>15</v>
      </c>
      <c r="L320">
        <v>1</v>
      </c>
    </row>
    <row r="321" spans="1:12" x14ac:dyDescent="0.2">
      <c r="A321">
        <v>320</v>
      </c>
      <c r="B321">
        <v>1</v>
      </c>
      <c r="C321" t="s">
        <v>483</v>
      </c>
      <c r="D321" t="s">
        <v>17</v>
      </c>
      <c r="E321">
        <v>40</v>
      </c>
      <c r="F321">
        <v>1</v>
      </c>
      <c r="G321">
        <v>1</v>
      </c>
      <c r="H321">
        <v>16966</v>
      </c>
      <c r="I321">
        <v>134.5</v>
      </c>
      <c r="J321" t="s">
        <v>484</v>
      </c>
      <c r="K321" t="s">
        <v>20</v>
      </c>
      <c r="L321">
        <v>1</v>
      </c>
    </row>
    <row r="322" spans="1:12" x14ac:dyDescent="0.2">
      <c r="A322">
        <v>321</v>
      </c>
      <c r="B322">
        <v>3</v>
      </c>
      <c r="C322" t="s">
        <v>485</v>
      </c>
      <c r="D322" t="s">
        <v>13</v>
      </c>
      <c r="E322">
        <v>22</v>
      </c>
      <c r="F322">
        <v>0</v>
      </c>
      <c r="G322">
        <v>0</v>
      </c>
      <c r="H322" t="s">
        <v>486</v>
      </c>
      <c r="I322">
        <v>7.25</v>
      </c>
      <c r="K322" t="s">
        <v>15</v>
      </c>
      <c r="L322">
        <v>0</v>
      </c>
    </row>
    <row r="323" spans="1:12" x14ac:dyDescent="0.2">
      <c r="A323">
        <v>322</v>
      </c>
      <c r="B323">
        <v>3</v>
      </c>
      <c r="C323" t="s">
        <v>487</v>
      </c>
      <c r="D323" t="s">
        <v>13</v>
      </c>
      <c r="E323">
        <v>27</v>
      </c>
      <c r="F323">
        <v>0</v>
      </c>
      <c r="G323">
        <v>0</v>
      </c>
      <c r="H323">
        <v>349219</v>
      </c>
      <c r="I323">
        <v>7.8958000000000004</v>
      </c>
      <c r="K323" t="s">
        <v>15</v>
      </c>
      <c r="L323">
        <v>0</v>
      </c>
    </row>
    <row r="324" spans="1:12" x14ac:dyDescent="0.2">
      <c r="A324">
        <v>323</v>
      </c>
      <c r="B324">
        <v>2</v>
      </c>
      <c r="C324" t="s">
        <v>488</v>
      </c>
      <c r="D324" t="s">
        <v>17</v>
      </c>
      <c r="E324">
        <v>30</v>
      </c>
      <c r="F324">
        <v>0</v>
      </c>
      <c r="G324">
        <v>0</v>
      </c>
      <c r="H324">
        <v>234818</v>
      </c>
      <c r="I324">
        <v>12.35</v>
      </c>
      <c r="K324" t="s">
        <v>27</v>
      </c>
      <c r="L324">
        <v>1</v>
      </c>
    </row>
    <row r="325" spans="1:12" x14ac:dyDescent="0.2">
      <c r="A325">
        <v>324</v>
      </c>
      <c r="B325">
        <v>2</v>
      </c>
      <c r="C325" t="s">
        <v>489</v>
      </c>
      <c r="D325" t="s">
        <v>17</v>
      </c>
      <c r="E325">
        <v>22</v>
      </c>
      <c r="F325">
        <v>1</v>
      </c>
      <c r="G325">
        <v>1</v>
      </c>
      <c r="H325">
        <v>248738</v>
      </c>
      <c r="I325">
        <v>29</v>
      </c>
      <c r="K325" t="s">
        <v>15</v>
      </c>
      <c r="L325">
        <v>1</v>
      </c>
    </row>
    <row r="326" spans="1:12" x14ac:dyDescent="0.2">
      <c r="A326">
        <v>325</v>
      </c>
      <c r="B326">
        <v>3</v>
      </c>
      <c r="C326" t="s">
        <v>490</v>
      </c>
      <c r="D326" t="s">
        <v>13</v>
      </c>
      <c r="F326">
        <v>8</v>
      </c>
      <c r="G326">
        <v>2</v>
      </c>
      <c r="H326" t="s">
        <v>251</v>
      </c>
      <c r="I326">
        <v>69.55</v>
      </c>
      <c r="K326" t="s">
        <v>15</v>
      </c>
      <c r="L326">
        <v>0</v>
      </c>
    </row>
    <row r="327" spans="1:12" x14ac:dyDescent="0.2">
      <c r="A327">
        <v>326</v>
      </c>
      <c r="B327">
        <v>1</v>
      </c>
      <c r="C327" t="s">
        <v>491</v>
      </c>
      <c r="D327" t="s">
        <v>17</v>
      </c>
      <c r="E327">
        <v>36</v>
      </c>
      <c r="F327">
        <v>0</v>
      </c>
      <c r="G327">
        <v>0</v>
      </c>
      <c r="H327" t="s">
        <v>409</v>
      </c>
      <c r="I327">
        <v>135.63329999999999</v>
      </c>
      <c r="J327" t="s">
        <v>492</v>
      </c>
      <c r="K327" t="s">
        <v>20</v>
      </c>
      <c r="L327">
        <v>1</v>
      </c>
    </row>
    <row r="328" spans="1:12" x14ac:dyDescent="0.2">
      <c r="A328">
        <v>327</v>
      </c>
      <c r="B328">
        <v>3</v>
      </c>
      <c r="C328" t="s">
        <v>493</v>
      </c>
      <c r="D328" t="s">
        <v>13</v>
      </c>
      <c r="E328">
        <v>61</v>
      </c>
      <c r="F328">
        <v>0</v>
      </c>
      <c r="G328">
        <v>0</v>
      </c>
      <c r="H328">
        <v>345364</v>
      </c>
      <c r="I328">
        <v>6.2374999999999998</v>
      </c>
      <c r="K328" t="s">
        <v>15</v>
      </c>
      <c r="L328">
        <v>0</v>
      </c>
    </row>
    <row r="329" spans="1:12" x14ac:dyDescent="0.2">
      <c r="A329">
        <v>328</v>
      </c>
      <c r="B329">
        <v>2</v>
      </c>
      <c r="C329" t="s">
        <v>494</v>
      </c>
      <c r="D329" t="s">
        <v>17</v>
      </c>
      <c r="E329">
        <v>36</v>
      </c>
      <c r="F329">
        <v>0</v>
      </c>
      <c r="G329">
        <v>0</v>
      </c>
      <c r="H329">
        <v>28551</v>
      </c>
      <c r="I329">
        <v>13</v>
      </c>
      <c r="J329" t="s">
        <v>442</v>
      </c>
      <c r="K329" t="s">
        <v>15</v>
      </c>
      <c r="L329">
        <v>1</v>
      </c>
    </row>
    <row r="330" spans="1:12" x14ac:dyDescent="0.2">
      <c r="A330">
        <v>329</v>
      </c>
      <c r="B330">
        <v>3</v>
      </c>
      <c r="C330" t="s">
        <v>495</v>
      </c>
      <c r="D330" t="s">
        <v>17</v>
      </c>
      <c r="E330">
        <v>31</v>
      </c>
      <c r="F330">
        <v>1</v>
      </c>
      <c r="G330">
        <v>1</v>
      </c>
      <c r="H330">
        <v>363291</v>
      </c>
      <c r="I330">
        <v>20.524999999999999</v>
      </c>
      <c r="K330" t="s">
        <v>15</v>
      </c>
      <c r="L330">
        <v>1</v>
      </c>
    </row>
    <row r="331" spans="1:12" x14ac:dyDescent="0.2">
      <c r="A331">
        <v>330</v>
      </c>
      <c r="B331">
        <v>1</v>
      </c>
      <c r="C331" t="s">
        <v>496</v>
      </c>
      <c r="D331" t="s">
        <v>17</v>
      </c>
      <c r="E331">
        <v>16</v>
      </c>
      <c r="F331">
        <v>0</v>
      </c>
      <c r="G331">
        <v>1</v>
      </c>
      <c r="H331">
        <v>111361</v>
      </c>
      <c r="I331">
        <v>57.979199999999999</v>
      </c>
      <c r="J331" t="s">
        <v>497</v>
      </c>
      <c r="K331" t="s">
        <v>20</v>
      </c>
      <c r="L331">
        <v>1</v>
      </c>
    </row>
    <row r="332" spans="1:12" x14ac:dyDescent="0.2">
      <c r="A332">
        <v>331</v>
      </c>
      <c r="B332">
        <v>3</v>
      </c>
      <c r="C332" t="s">
        <v>498</v>
      </c>
      <c r="D332" t="s">
        <v>17</v>
      </c>
      <c r="F332">
        <v>2</v>
      </c>
      <c r="G332">
        <v>0</v>
      </c>
      <c r="H332">
        <v>367226</v>
      </c>
      <c r="I332">
        <v>23.25</v>
      </c>
      <c r="K332" t="s">
        <v>27</v>
      </c>
      <c r="L332">
        <v>1</v>
      </c>
    </row>
    <row r="333" spans="1:12" x14ac:dyDescent="0.2">
      <c r="A333">
        <v>332</v>
      </c>
      <c r="B333">
        <v>1</v>
      </c>
      <c r="C333" t="s">
        <v>499</v>
      </c>
      <c r="D333" t="s">
        <v>13</v>
      </c>
      <c r="E333">
        <v>45.5</v>
      </c>
      <c r="F333">
        <v>0</v>
      </c>
      <c r="G333">
        <v>0</v>
      </c>
      <c r="H333">
        <v>113043</v>
      </c>
      <c r="I333">
        <v>28.5</v>
      </c>
      <c r="J333" t="s">
        <v>500</v>
      </c>
      <c r="K333" t="s">
        <v>15</v>
      </c>
      <c r="L333">
        <v>0</v>
      </c>
    </row>
    <row r="334" spans="1:12" x14ac:dyDescent="0.2">
      <c r="A334">
        <v>333</v>
      </c>
      <c r="B334">
        <v>1</v>
      </c>
      <c r="C334" t="s">
        <v>501</v>
      </c>
      <c r="D334" t="s">
        <v>13</v>
      </c>
      <c r="E334">
        <v>38</v>
      </c>
      <c r="F334">
        <v>0</v>
      </c>
      <c r="G334">
        <v>1</v>
      </c>
      <c r="H334" t="s">
        <v>406</v>
      </c>
      <c r="I334">
        <v>153.46250000000001</v>
      </c>
      <c r="J334" t="s">
        <v>502</v>
      </c>
      <c r="K334" t="s">
        <v>15</v>
      </c>
      <c r="L334">
        <v>0</v>
      </c>
    </row>
    <row r="335" spans="1:12" x14ac:dyDescent="0.2">
      <c r="A335">
        <v>334</v>
      </c>
      <c r="B335">
        <v>3</v>
      </c>
      <c r="C335" t="s">
        <v>503</v>
      </c>
      <c r="D335" t="s">
        <v>13</v>
      </c>
      <c r="E335">
        <v>16</v>
      </c>
      <c r="F335">
        <v>2</v>
      </c>
      <c r="G335">
        <v>0</v>
      </c>
      <c r="H335">
        <v>345764</v>
      </c>
      <c r="I335">
        <v>18</v>
      </c>
      <c r="K335" t="s">
        <v>15</v>
      </c>
      <c r="L335">
        <v>0</v>
      </c>
    </row>
    <row r="336" spans="1:12" x14ac:dyDescent="0.2">
      <c r="A336">
        <v>335</v>
      </c>
      <c r="B336">
        <v>1</v>
      </c>
      <c r="C336" t="s">
        <v>504</v>
      </c>
      <c r="D336" t="s">
        <v>17</v>
      </c>
      <c r="F336">
        <v>1</v>
      </c>
      <c r="G336">
        <v>0</v>
      </c>
      <c r="H336" t="s">
        <v>505</v>
      </c>
      <c r="I336">
        <v>133.65</v>
      </c>
      <c r="K336" t="s">
        <v>15</v>
      </c>
      <c r="L336">
        <v>1</v>
      </c>
    </row>
    <row r="337" spans="1:12" x14ac:dyDescent="0.2">
      <c r="A337">
        <v>336</v>
      </c>
      <c r="B337">
        <v>3</v>
      </c>
      <c r="C337" t="s">
        <v>506</v>
      </c>
      <c r="D337" t="s">
        <v>13</v>
      </c>
      <c r="F337">
        <v>0</v>
      </c>
      <c r="G337">
        <v>0</v>
      </c>
      <c r="H337">
        <v>349225</v>
      </c>
      <c r="I337">
        <v>7.8958000000000004</v>
      </c>
      <c r="K337" t="s">
        <v>15</v>
      </c>
      <c r="L337">
        <v>0</v>
      </c>
    </row>
    <row r="338" spans="1:12" x14ac:dyDescent="0.2">
      <c r="A338">
        <v>337</v>
      </c>
      <c r="B338">
        <v>1</v>
      </c>
      <c r="C338" t="s">
        <v>507</v>
      </c>
      <c r="D338" t="s">
        <v>13</v>
      </c>
      <c r="E338">
        <v>29</v>
      </c>
      <c r="F338">
        <v>1</v>
      </c>
      <c r="G338">
        <v>0</v>
      </c>
      <c r="H338">
        <v>113776</v>
      </c>
      <c r="I338">
        <v>66.599999999999994</v>
      </c>
      <c r="J338" t="s">
        <v>237</v>
      </c>
      <c r="K338" t="s">
        <v>15</v>
      </c>
      <c r="L338">
        <v>0</v>
      </c>
    </row>
    <row r="339" spans="1:12" x14ac:dyDescent="0.2">
      <c r="A339">
        <v>338</v>
      </c>
      <c r="B339">
        <v>1</v>
      </c>
      <c r="C339" t="s">
        <v>508</v>
      </c>
      <c r="D339" t="s">
        <v>17</v>
      </c>
      <c r="E339">
        <v>41</v>
      </c>
      <c r="F339">
        <v>0</v>
      </c>
      <c r="G339">
        <v>0</v>
      </c>
      <c r="H339">
        <v>16966</v>
      </c>
      <c r="I339">
        <v>134.5</v>
      </c>
      <c r="J339" t="s">
        <v>509</v>
      </c>
      <c r="K339" t="s">
        <v>20</v>
      </c>
      <c r="L339">
        <v>1</v>
      </c>
    </row>
    <row r="340" spans="1:12" x14ac:dyDescent="0.2">
      <c r="A340">
        <v>339</v>
      </c>
      <c r="B340">
        <v>3</v>
      </c>
      <c r="C340" t="s">
        <v>510</v>
      </c>
      <c r="D340" t="s">
        <v>13</v>
      </c>
      <c r="E340">
        <v>45</v>
      </c>
      <c r="F340">
        <v>0</v>
      </c>
      <c r="G340">
        <v>0</v>
      </c>
      <c r="H340">
        <v>7598</v>
      </c>
      <c r="I340">
        <v>8.0500000000000007</v>
      </c>
      <c r="K340" t="s">
        <v>15</v>
      </c>
      <c r="L340">
        <v>1</v>
      </c>
    </row>
    <row r="341" spans="1:12" x14ac:dyDescent="0.2">
      <c r="A341">
        <v>340</v>
      </c>
      <c r="B341">
        <v>1</v>
      </c>
      <c r="C341" t="s">
        <v>511</v>
      </c>
      <c r="D341" t="s">
        <v>13</v>
      </c>
      <c r="E341">
        <v>45</v>
      </c>
      <c r="F341">
        <v>0</v>
      </c>
      <c r="G341">
        <v>0</v>
      </c>
      <c r="H341">
        <v>113784</v>
      </c>
      <c r="I341">
        <v>35.5</v>
      </c>
      <c r="J341" t="s">
        <v>512</v>
      </c>
      <c r="K341" t="s">
        <v>15</v>
      </c>
      <c r="L341">
        <v>0</v>
      </c>
    </row>
    <row r="342" spans="1:12" x14ac:dyDescent="0.2">
      <c r="A342">
        <v>341</v>
      </c>
      <c r="B342">
        <v>2</v>
      </c>
      <c r="C342" t="s">
        <v>513</v>
      </c>
      <c r="D342" t="s">
        <v>13</v>
      </c>
      <c r="E342">
        <v>2</v>
      </c>
      <c r="F342">
        <v>1</v>
      </c>
      <c r="G342">
        <v>1</v>
      </c>
      <c r="H342">
        <v>230080</v>
      </c>
      <c r="I342">
        <v>26</v>
      </c>
      <c r="J342" t="s">
        <v>232</v>
      </c>
      <c r="K342" t="s">
        <v>15</v>
      </c>
      <c r="L342">
        <v>1</v>
      </c>
    </row>
    <row r="343" spans="1:12" x14ac:dyDescent="0.2">
      <c r="A343">
        <v>342</v>
      </c>
      <c r="B343">
        <v>1</v>
      </c>
      <c r="C343" t="s">
        <v>514</v>
      </c>
      <c r="D343" t="s">
        <v>17</v>
      </c>
      <c r="E343">
        <v>24</v>
      </c>
      <c r="F343">
        <v>3</v>
      </c>
      <c r="G343">
        <v>2</v>
      </c>
      <c r="H343">
        <v>19950</v>
      </c>
      <c r="I343">
        <v>263</v>
      </c>
      <c r="J343" t="s">
        <v>57</v>
      </c>
      <c r="K343" t="s">
        <v>15</v>
      </c>
      <c r="L343">
        <v>1</v>
      </c>
    </row>
    <row r="344" spans="1:12" x14ac:dyDescent="0.2">
      <c r="A344">
        <v>343</v>
      </c>
      <c r="B344">
        <v>2</v>
      </c>
      <c r="C344" t="s">
        <v>515</v>
      </c>
      <c r="D344" t="s">
        <v>13</v>
      </c>
      <c r="E344">
        <v>28</v>
      </c>
      <c r="F344">
        <v>0</v>
      </c>
      <c r="G344">
        <v>0</v>
      </c>
      <c r="H344">
        <v>248740</v>
      </c>
      <c r="I344">
        <v>13</v>
      </c>
      <c r="K344" t="s">
        <v>15</v>
      </c>
      <c r="L344">
        <v>0</v>
      </c>
    </row>
    <row r="345" spans="1:12" x14ac:dyDescent="0.2">
      <c r="A345">
        <v>344</v>
      </c>
      <c r="B345">
        <v>2</v>
      </c>
      <c r="C345" t="s">
        <v>516</v>
      </c>
      <c r="D345" t="s">
        <v>13</v>
      </c>
      <c r="E345">
        <v>25</v>
      </c>
      <c r="F345">
        <v>0</v>
      </c>
      <c r="G345">
        <v>0</v>
      </c>
      <c r="H345">
        <v>244361</v>
      </c>
      <c r="I345">
        <v>13</v>
      </c>
      <c r="K345" t="s">
        <v>15</v>
      </c>
      <c r="L345">
        <v>0</v>
      </c>
    </row>
    <row r="346" spans="1:12" x14ac:dyDescent="0.2">
      <c r="A346">
        <v>345</v>
      </c>
      <c r="B346">
        <v>2</v>
      </c>
      <c r="C346" t="s">
        <v>517</v>
      </c>
      <c r="D346" t="s">
        <v>13</v>
      </c>
      <c r="E346">
        <v>36</v>
      </c>
      <c r="F346">
        <v>0</v>
      </c>
      <c r="G346">
        <v>0</v>
      </c>
      <c r="H346">
        <v>229236</v>
      </c>
      <c r="I346">
        <v>13</v>
      </c>
      <c r="K346" t="s">
        <v>15</v>
      </c>
      <c r="L346">
        <v>0</v>
      </c>
    </row>
    <row r="347" spans="1:12" x14ac:dyDescent="0.2">
      <c r="A347">
        <v>346</v>
      </c>
      <c r="B347">
        <v>2</v>
      </c>
      <c r="C347" t="s">
        <v>518</v>
      </c>
      <c r="D347" t="s">
        <v>17</v>
      </c>
      <c r="E347">
        <v>24</v>
      </c>
      <c r="F347">
        <v>0</v>
      </c>
      <c r="G347">
        <v>0</v>
      </c>
      <c r="H347">
        <v>248733</v>
      </c>
      <c r="I347">
        <v>13</v>
      </c>
      <c r="J347" t="s">
        <v>117</v>
      </c>
      <c r="K347" t="s">
        <v>15</v>
      </c>
      <c r="L347">
        <v>1</v>
      </c>
    </row>
    <row r="348" spans="1:12" x14ac:dyDescent="0.2">
      <c r="A348">
        <v>347</v>
      </c>
      <c r="B348">
        <v>2</v>
      </c>
      <c r="C348" t="s">
        <v>519</v>
      </c>
      <c r="D348" t="s">
        <v>17</v>
      </c>
      <c r="E348">
        <v>40</v>
      </c>
      <c r="F348">
        <v>0</v>
      </c>
      <c r="G348">
        <v>0</v>
      </c>
      <c r="H348">
        <v>31418</v>
      </c>
      <c r="I348">
        <v>13</v>
      </c>
      <c r="K348" t="s">
        <v>15</v>
      </c>
      <c r="L348">
        <v>1</v>
      </c>
    </row>
    <row r="349" spans="1:12" x14ac:dyDescent="0.2">
      <c r="A349">
        <v>348</v>
      </c>
      <c r="B349">
        <v>3</v>
      </c>
      <c r="C349" t="s">
        <v>520</v>
      </c>
      <c r="D349" t="s">
        <v>17</v>
      </c>
      <c r="F349">
        <v>1</v>
      </c>
      <c r="G349">
        <v>0</v>
      </c>
      <c r="H349">
        <v>386525</v>
      </c>
      <c r="I349">
        <v>16.100000000000001</v>
      </c>
      <c r="K349" t="s">
        <v>15</v>
      </c>
      <c r="L349">
        <v>1</v>
      </c>
    </row>
    <row r="350" spans="1:12" x14ac:dyDescent="0.2">
      <c r="A350">
        <v>349</v>
      </c>
      <c r="B350">
        <v>3</v>
      </c>
      <c r="C350" t="s">
        <v>521</v>
      </c>
      <c r="D350" t="s">
        <v>13</v>
      </c>
      <c r="E350">
        <v>3</v>
      </c>
      <c r="F350">
        <v>1</v>
      </c>
      <c r="G350">
        <v>1</v>
      </c>
      <c r="H350" t="s">
        <v>522</v>
      </c>
      <c r="I350">
        <v>15.9</v>
      </c>
      <c r="K350" t="s">
        <v>15</v>
      </c>
      <c r="L350">
        <v>1</v>
      </c>
    </row>
    <row r="351" spans="1:12" x14ac:dyDescent="0.2">
      <c r="A351">
        <v>350</v>
      </c>
      <c r="B351">
        <v>3</v>
      </c>
      <c r="C351" t="s">
        <v>523</v>
      </c>
      <c r="D351" t="s">
        <v>13</v>
      </c>
      <c r="E351">
        <v>42</v>
      </c>
      <c r="F351">
        <v>0</v>
      </c>
      <c r="G351">
        <v>0</v>
      </c>
      <c r="H351">
        <v>315088</v>
      </c>
      <c r="I351">
        <v>8.6624999999999996</v>
      </c>
      <c r="K351" t="s">
        <v>15</v>
      </c>
      <c r="L351">
        <v>0</v>
      </c>
    </row>
    <row r="352" spans="1:12" x14ac:dyDescent="0.2">
      <c r="A352">
        <v>351</v>
      </c>
      <c r="B352">
        <v>3</v>
      </c>
      <c r="C352" t="s">
        <v>524</v>
      </c>
      <c r="D352" t="s">
        <v>13</v>
      </c>
      <c r="E352">
        <v>23</v>
      </c>
      <c r="F352">
        <v>0</v>
      </c>
      <c r="G352">
        <v>0</v>
      </c>
      <c r="H352">
        <v>7267</v>
      </c>
      <c r="I352">
        <v>9.2249999999999996</v>
      </c>
      <c r="K352" t="s">
        <v>15</v>
      </c>
      <c r="L352">
        <v>0</v>
      </c>
    </row>
    <row r="353" spans="1:12" x14ac:dyDescent="0.2">
      <c r="A353">
        <v>352</v>
      </c>
      <c r="B353">
        <v>1</v>
      </c>
      <c r="C353" t="s">
        <v>525</v>
      </c>
      <c r="D353" t="s">
        <v>13</v>
      </c>
      <c r="F353">
        <v>0</v>
      </c>
      <c r="G353">
        <v>0</v>
      </c>
      <c r="H353">
        <v>113510</v>
      </c>
      <c r="I353">
        <v>35</v>
      </c>
      <c r="J353" t="s">
        <v>526</v>
      </c>
      <c r="K353" t="s">
        <v>15</v>
      </c>
      <c r="L353">
        <v>0</v>
      </c>
    </row>
    <row r="354" spans="1:12" x14ac:dyDescent="0.2">
      <c r="A354">
        <v>353</v>
      </c>
      <c r="B354">
        <v>3</v>
      </c>
      <c r="C354" t="s">
        <v>527</v>
      </c>
      <c r="D354" t="s">
        <v>13</v>
      </c>
      <c r="E354">
        <v>15</v>
      </c>
      <c r="F354">
        <v>1</v>
      </c>
      <c r="G354">
        <v>1</v>
      </c>
      <c r="H354">
        <v>2695</v>
      </c>
      <c r="I354">
        <v>7.2291999999999996</v>
      </c>
      <c r="K354" t="s">
        <v>20</v>
      </c>
      <c r="L354">
        <v>0</v>
      </c>
    </row>
    <row r="355" spans="1:12" x14ac:dyDescent="0.2">
      <c r="A355">
        <v>354</v>
      </c>
      <c r="B355">
        <v>3</v>
      </c>
      <c r="C355" t="s">
        <v>528</v>
      </c>
      <c r="D355" t="s">
        <v>13</v>
      </c>
      <c r="E355">
        <v>25</v>
      </c>
      <c r="F355">
        <v>1</v>
      </c>
      <c r="G355">
        <v>0</v>
      </c>
      <c r="H355">
        <v>349237</v>
      </c>
      <c r="I355">
        <v>17.8</v>
      </c>
      <c r="K355" t="s">
        <v>15</v>
      </c>
      <c r="L355">
        <v>0</v>
      </c>
    </row>
    <row r="356" spans="1:12" x14ac:dyDescent="0.2">
      <c r="A356">
        <v>355</v>
      </c>
      <c r="B356">
        <v>3</v>
      </c>
      <c r="C356" t="s">
        <v>529</v>
      </c>
      <c r="D356" t="s">
        <v>13</v>
      </c>
      <c r="F356">
        <v>0</v>
      </c>
      <c r="G356">
        <v>0</v>
      </c>
      <c r="H356">
        <v>2647</v>
      </c>
      <c r="I356">
        <v>7.2249999999999996</v>
      </c>
      <c r="K356" t="s">
        <v>20</v>
      </c>
      <c r="L356">
        <v>0</v>
      </c>
    </row>
    <row r="357" spans="1:12" x14ac:dyDescent="0.2">
      <c r="A357">
        <v>356</v>
      </c>
      <c r="B357">
        <v>3</v>
      </c>
      <c r="C357" t="s">
        <v>530</v>
      </c>
      <c r="D357" t="s">
        <v>13</v>
      </c>
      <c r="E357">
        <v>28</v>
      </c>
      <c r="F357">
        <v>0</v>
      </c>
      <c r="G357">
        <v>0</v>
      </c>
      <c r="H357">
        <v>345783</v>
      </c>
      <c r="I357">
        <v>9.5</v>
      </c>
      <c r="K357" t="s">
        <v>15</v>
      </c>
      <c r="L357">
        <v>0</v>
      </c>
    </row>
    <row r="358" spans="1:12" x14ac:dyDescent="0.2">
      <c r="A358">
        <v>357</v>
      </c>
      <c r="B358">
        <v>1</v>
      </c>
      <c r="C358" t="s">
        <v>531</v>
      </c>
      <c r="D358" t="s">
        <v>17</v>
      </c>
      <c r="E358">
        <v>22</v>
      </c>
      <c r="F358">
        <v>0</v>
      </c>
      <c r="G358">
        <v>1</v>
      </c>
      <c r="H358">
        <v>113505</v>
      </c>
      <c r="I358">
        <v>55</v>
      </c>
      <c r="J358" t="s">
        <v>260</v>
      </c>
      <c r="K358" t="s">
        <v>15</v>
      </c>
      <c r="L358">
        <v>1</v>
      </c>
    </row>
    <row r="359" spans="1:12" x14ac:dyDescent="0.2">
      <c r="A359">
        <v>358</v>
      </c>
      <c r="B359">
        <v>2</v>
      </c>
      <c r="C359" t="s">
        <v>532</v>
      </c>
      <c r="D359" t="s">
        <v>17</v>
      </c>
      <c r="E359">
        <v>38</v>
      </c>
      <c r="F359">
        <v>0</v>
      </c>
      <c r="G359">
        <v>0</v>
      </c>
      <c r="H359">
        <v>237671</v>
      </c>
      <c r="I359">
        <v>13</v>
      </c>
      <c r="K359" t="s">
        <v>15</v>
      </c>
      <c r="L359">
        <v>0</v>
      </c>
    </row>
    <row r="360" spans="1:12" x14ac:dyDescent="0.2">
      <c r="A360">
        <v>359</v>
      </c>
      <c r="B360">
        <v>3</v>
      </c>
      <c r="C360" t="s">
        <v>533</v>
      </c>
      <c r="D360" t="s">
        <v>17</v>
      </c>
      <c r="F360">
        <v>0</v>
      </c>
      <c r="G360">
        <v>0</v>
      </c>
      <c r="H360">
        <v>330931</v>
      </c>
      <c r="I360">
        <v>7.8792</v>
      </c>
      <c r="K360" t="s">
        <v>27</v>
      </c>
      <c r="L360">
        <v>1</v>
      </c>
    </row>
    <row r="361" spans="1:12" x14ac:dyDescent="0.2">
      <c r="A361">
        <v>360</v>
      </c>
      <c r="B361">
        <v>3</v>
      </c>
      <c r="C361" t="s">
        <v>534</v>
      </c>
      <c r="D361" t="s">
        <v>17</v>
      </c>
      <c r="F361">
        <v>0</v>
      </c>
      <c r="G361">
        <v>0</v>
      </c>
      <c r="H361">
        <v>330980</v>
      </c>
      <c r="I361">
        <v>7.8792</v>
      </c>
      <c r="K361" t="s">
        <v>27</v>
      </c>
      <c r="L361">
        <v>1</v>
      </c>
    </row>
    <row r="362" spans="1:12" x14ac:dyDescent="0.2">
      <c r="A362">
        <v>361</v>
      </c>
      <c r="B362">
        <v>3</v>
      </c>
      <c r="C362" t="s">
        <v>535</v>
      </c>
      <c r="D362" t="s">
        <v>13</v>
      </c>
      <c r="E362">
        <v>40</v>
      </c>
      <c r="F362">
        <v>1</v>
      </c>
      <c r="G362">
        <v>4</v>
      </c>
      <c r="H362">
        <v>347088</v>
      </c>
      <c r="I362">
        <v>27.9</v>
      </c>
      <c r="K362" t="s">
        <v>15</v>
      </c>
      <c r="L362">
        <v>0</v>
      </c>
    </row>
    <row r="363" spans="1:12" x14ac:dyDescent="0.2">
      <c r="A363">
        <v>362</v>
      </c>
      <c r="B363">
        <v>2</v>
      </c>
      <c r="C363" t="s">
        <v>536</v>
      </c>
      <c r="D363" t="s">
        <v>13</v>
      </c>
      <c r="E363">
        <v>29</v>
      </c>
      <c r="F363">
        <v>1</v>
      </c>
      <c r="G363">
        <v>0</v>
      </c>
      <c r="H363" t="s">
        <v>537</v>
      </c>
      <c r="I363">
        <v>27.720800000000001</v>
      </c>
      <c r="K363" t="s">
        <v>20</v>
      </c>
      <c r="L363">
        <v>0</v>
      </c>
    </row>
    <row r="364" spans="1:12" x14ac:dyDescent="0.2">
      <c r="A364">
        <v>363</v>
      </c>
      <c r="B364">
        <v>3</v>
      </c>
      <c r="C364" t="s">
        <v>538</v>
      </c>
      <c r="D364" t="s">
        <v>17</v>
      </c>
      <c r="E364">
        <v>45</v>
      </c>
      <c r="F364">
        <v>0</v>
      </c>
      <c r="G364">
        <v>1</v>
      </c>
      <c r="H364">
        <v>2691</v>
      </c>
      <c r="I364">
        <v>14.4542</v>
      </c>
      <c r="K364" t="s">
        <v>20</v>
      </c>
      <c r="L364">
        <v>0</v>
      </c>
    </row>
    <row r="365" spans="1:12" x14ac:dyDescent="0.2">
      <c r="A365">
        <v>364</v>
      </c>
      <c r="B365">
        <v>3</v>
      </c>
      <c r="C365" t="s">
        <v>539</v>
      </c>
      <c r="D365" t="s">
        <v>13</v>
      </c>
      <c r="E365">
        <v>35</v>
      </c>
      <c r="F365">
        <v>0</v>
      </c>
      <c r="G365">
        <v>0</v>
      </c>
      <c r="H365" t="s">
        <v>540</v>
      </c>
      <c r="I365">
        <v>7.05</v>
      </c>
      <c r="K365" t="s">
        <v>15</v>
      </c>
      <c r="L365">
        <v>0</v>
      </c>
    </row>
    <row r="366" spans="1:12" x14ac:dyDescent="0.2">
      <c r="A366">
        <v>365</v>
      </c>
      <c r="B366">
        <v>3</v>
      </c>
      <c r="C366" t="s">
        <v>541</v>
      </c>
      <c r="D366" t="s">
        <v>13</v>
      </c>
      <c r="F366">
        <v>1</v>
      </c>
      <c r="G366">
        <v>0</v>
      </c>
      <c r="H366">
        <v>370365</v>
      </c>
      <c r="I366">
        <v>15.5</v>
      </c>
      <c r="K366" t="s">
        <v>27</v>
      </c>
      <c r="L366">
        <v>0</v>
      </c>
    </row>
    <row r="367" spans="1:12" x14ac:dyDescent="0.2">
      <c r="A367">
        <v>366</v>
      </c>
      <c r="B367">
        <v>3</v>
      </c>
      <c r="C367" t="s">
        <v>542</v>
      </c>
      <c r="D367" t="s">
        <v>13</v>
      </c>
      <c r="E367">
        <v>30</v>
      </c>
      <c r="F367">
        <v>0</v>
      </c>
      <c r="G367">
        <v>0</v>
      </c>
      <c r="H367" t="s">
        <v>543</v>
      </c>
      <c r="I367">
        <v>7.25</v>
      </c>
      <c r="K367" t="s">
        <v>15</v>
      </c>
      <c r="L367">
        <v>0</v>
      </c>
    </row>
    <row r="368" spans="1:12" x14ac:dyDescent="0.2">
      <c r="A368">
        <v>367</v>
      </c>
      <c r="B368">
        <v>1</v>
      </c>
      <c r="C368" t="s">
        <v>544</v>
      </c>
      <c r="D368" t="s">
        <v>17</v>
      </c>
      <c r="E368">
        <v>60</v>
      </c>
      <c r="F368">
        <v>1</v>
      </c>
      <c r="G368">
        <v>0</v>
      </c>
      <c r="H368">
        <v>110813</v>
      </c>
      <c r="I368">
        <v>75.25</v>
      </c>
      <c r="J368" t="s">
        <v>545</v>
      </c>
      <c r="K368" t="s">
        <v>20</v>
      </c>
      <c r="L368">
        <v>1</v>
      </c>
    </row>
    <row r="369" spans="1:12" x14ac:dyDescent="0.2">
      <c r="A369">
        <v>368</v>
      </c>
      <c r="B369">
        <v>3</v>
      </c>
      <c r="C369" t="s">
        <v>546</v>
      </c>
      <c r="D369" t="s">
        <v>17</v>
      </c>
      <c r="F369">
        <v>0</v>
      </c>
      <c r="G369">
        <v>0</v>
      </c>
      <c r="H369">
        <v>2626</v>
      </c>
      <c r="I369">
        <v>7.2291999999999996</v>
      </c>
      <c r="K369" t="s">
        <v>20</v>
      </c>
      <c r="L369">
        <v>1</v>
      </c>
    </row>
    <row r="370" spans="1:12" x14ac:dyDescent="0.2">
      <c r="A370">
        <v>369</v>
      </c>
      <c r="B370">
        <v>3</v>
      </c>
      <c r="C370" t="s">
        <v>547</v>
      </c>
      <c r="D370" t="s">
        <v>17</v>
      </c>
      <c r="F370">
        <v>0</v>
      </c>
      <c r="G370">
        <v>0</v>
      </c>
      <c r="H370">
        <v>14313</v>
      </c>
      <c r="I370">
        <v>7.75</v>
      </c>
      <c r="K370" t="s">
        <v>27</v>
      </c>
      <c r="L370">
        <v>1</v>
      </c>
    </row>
    <row r="371" spans="1:12" x14ac:dyDescent="0.2">
      <c r="A371">
        <v>370</v>
      </c>
      <c r="B371">
        <v>1</v>
      </c>
      <c r="C371" t="s">
        <v>548</v>
      </c>
      <c r="D371" t="s">
        <v>17</v>
      </c>
      <c r="E371">
        <v>24</v>
      </c>
      <c r="F371">
        <v>0</v>
      </c>
      <c r="G371">
        <v>0</v>
      </c>
      <c r="H371" t="s">
        <v>549</v>
      </c>
      <c r="I371">
        <v>69.3</v>
      </c>
      <c r="J371" t="s">
        <v>550</v>
      </c>
      <c r="K371" t="s">
        <v>20</v>
      </c>
      <c r="L371">
        <v>1</v>
      </c>
    </row>
    <row r="372" spans="1:12" x14ac:dyDescent="0.2">
      <c r="A372">
        <v>371</v>
      </c>
      <c r="B372">
        <v>1</v>
      </c>
      <c r="C372" t="s">
        <v>551</v>
      </c>
      <c r="D372" t="s">
        <v>13</v>
      </c>
      <c r="E372">
        <v>25</v>
      </c>
      <c r="F372">
        <v>1</v>
      </c>
      <c r="G372">
        <v>0</v>
      </c>
      <c r="H372">
        <v>11765</v>
      </c>
      <c r="I372">
        <v>55.441699999999997</v>
      </c>
      <c r="J372" t="s">
        <v>552</v>
      </c>
      <c r="K372" t="s">
        <v>20</v>
      </c>
      <c r="L372">
        <v>1</v>
      </c>
    </row>
    <row r="373" spans="1:12" x14ac:dyDescent="0.2">
      <c r="A373">
        <v>372</v>
      </c>
      <c r="B373">
        <v>3</v>
      </c>
      <c r="C373" t="s">
        <v>553</v>
      </c>
      <c r="D373" t="s">
        <v>13</v>
      </c>
      <c r="E373">
        <v>18</v>
      </c>
      <c r="F373">
        <v>1</v>
      </c>
      <c r="G373">
        <v>0</v>
      </c>
      <c r="H373">
        <v>3101267</v>
      </c>
      <c r="I373">
        <v>6.4958</v>
      </c>
      <c r="K373" t="s">
        <v>15</v>
      </c>
      <c r="L373">
        <v>0</v>
      </c>
    </row>
    <row r="374" spans="1:12" x14ac:dyDescent="0.2">
      <c r="A374">
        <v>373</v>
      </c>
      <c r="B374">
        <v>3</v>
      </c>
      <c r="C374" t="s">
        <v>554</v>
      </c>
      <c r="D374" t="s">
        <v>13</v>
      </c>
      <c r="E374">
        <v>19</v>
      </c>
      <c r="F374">
        <v>0</v>
      </c>
      <c r="G374">
        <v>0</v>
      </c>
      <c r="H374">
        <v>323951</v>
      </c>
      <c r="I374">
        <v>8.0500000000000007</v>
      </c>
      <c r="K374" t="s">
        <v>15</v>
      </c>
      <c r="L374">
        <v>0</v>
      </c>
    </row>
    <row r="375" spans="1:12" x14ac:dyDescent="0.2">
      <c r="A375">
        <v>374</v>
      </c>
      <c r="B375">
        <v>1</v>
      </c>
      <c r="C375" t="s">
        <v>555</v>
      </c>
      <c r="D375" t="s">
        <v>13</v>
      </c>
      <c r="E375">
        <v>22</v>
      </c>
      <c r="F375">
        <v>0</v>
      </c>
      <c r="G375">
        <v>0</v>
      </c>
      <c r="H375" t="s">
        <v>409</v>
      </c>
      <c r="I375">
        <v>135.63329999999999</v>
      </c>
      <c r="K375" t="s">
        <v>20</v>
      </c>
      <c r="L375">
        <v>0</v>
      </c>
    </row>
    <row r="376" spans="1:12" x14ac:dyDescent="0.2">
      <c r="A376">
        <v>375</v>
      </c>
      <c r="B376">
        <v>3</v>
      </c>
      <c r="C376" t="s">
        <v>556</v>
      </c>
      <c r="D376" t="s">
        <v>17</v>
      </c>
      <c r="E376">
        <v>3</v>
      </c>
      <c r="F376">
        <v>3</v>
      </c>
      <c r="G376">
        <v>1</v>
      </c>
      <c r="H376">
        <v>349909</v>
      </c>
      <c r="I376">
        <v>21.074999999999999</v>
      </c>
      <c r="K376" t="s">
        <v>15</v>
      </c>
      <c r="L376">
        <v>0</v>
      </c>
    </row>
    <row r="377" spans="1:12" x14ac:dyDescent="0.2">
      <c r="A377">
        <v>376</v>
      </c>
      <c r="B377">
        <v>1</v>
      </c>
      <c r="C377" t="s">
        <v>557</v>
      </c>
      <c r="D377" t="s">
        <v>17</v>
      </c>
      <c r="F377">
        <v>1</v>
      </c>
      <c r="G377">
        <v>0</v>
      </c>
      <c r="H377" t="s">
        <v>69</v>
      </c>
      <c r="I377">
        <v>82.1708</v>
      </c>
      <c r="K377" t="s">
        <v>20</v>
      </c>
      <c r="L377">
        <v>1</v>
      </c>
    </row>
    <row r="378" spans="1:12" x14ac:dyDescent="0.2">
      <c r="A378">
        <v>377</v>
      </c>
      <c r="B378">
        <v>3</v>
      </c>
      <c r="C378" t="s">
        <v>558</v>
      </c>
      <c r="D378" t="s">
        <v>17</v>
      </c>
      <c r="E378">
        <v>22</v>
      </c>
      <c r="F378">
        <v>0</v>
      </c>
      <c r="G378">
        <v>0</v>
      </c>
      <c r="H378" t="s">
        <v>559</v>
      </c>
      <c r="I378">
        <v>7.25</v>
      </c>
      <c r="K378" t="s">
        <v>15</v>
      </c>
      <c r="L378">
        <v>1</v>
      </c>
    </row>
    <row r="379" spans="1:12" x14ac:dyDescent="0.2">
      <c r="A379">
        <v>378</v>
      </c>
      <c r="B379">
        <v>1</v>
      </c>
      <c r="C379" t="s">
        <v>560</v>
      </c>
      <c r="D379" t="s">
        <v>13</v>
      </c>
      <c r="E379">
        <v>27</v>
      </c>
      <c r="F379">
        <v>0</v>
      </c>
      <c r="G379">
        <v>2</v>
      </c>
      <c r="H379">
        <v>113503</v>
      </c>
      <c r="I379">
        <v>211.5</v>
      </c>
      <c r="J379" t="s">
        <v>561</v>
      </c>
      <c r="K379" t="s">
        <v>20</v>
      </c>
      <c r="L379">
        <v>0</v>
      </c>
    </row>
    <row r="380" spans="1:12" x14ac:dyDescent="0.2">
      <c r="A380">
        <v>379</v>
      </c>
      <c r="B380">
        <v>3</v>
      </c>
      <c r="C380" t="s">
        <v>562</v>
      </c>
      <c r="D380" t="s">
        <v>13</v>
      </c>
      <c r="E380">
        <v>20</v>
      </c>
      <c r="F380">
        <v>0</v>
      </c>
      <c r="G380">
        <v>0</v>
      </c>
      <c r="H380">
        <v>2648</v>
      </c>
      <c r="I380">
        <v>4.0125000000000002</v>
      </c>
      <c r="K380" t="s">
        <v>20</v>
      </c>
      <c r="L380">
        <v>0</v>
      </c>
    </row>
    <row r="381" spans="1:12" x14ac:dyDescent="0.2">
      <c r="A381">
        <v>380</v>
      </c>
      <c r="B381">
        <v>3</v>
      </c>
      <c r="C381" t="s">
        <v>563</v>
      </c>
      <c r="D381" t="s">
        <v>13</v>
      </c>
      <c r="E381">
        <v>19</v>
      </c>
      <c r="F381">
        <v>0</v>
      </c>
      <c r="G381">
        <v>0</v>
      </c>
      <c r="H381">
        <v>347069</v>
      </c>
      <c r="I381">
        <v>7.7750000000000004</v>
      </c>
      <c r="K381" t="s">
        <v>15</v>
      </c>
      <c r="L381">
        <v>0</v>
      </c>
    </row>
    <row r="382" spans="1:12" x14ac:dyDescent="0.2">
      <c r="A382">
        <v>381</v>
      </c>
      <c r="B382">
        <v>1</v>
      </c>
      <c r="C382" t="s">
        <v>564</v>
      </c>
      <c r="D382" t="s">
        <v>17</v>
      </c>
      <c r="E382">
        <v>42</v>
      </c>
      <c r="F382">
        <v>0</v>
      </c>
      <c r="G382">
        <v>0</v>
      </c>
      <c r="H382" t="s">
        <v>565</v>
      </c>
      <c r="I382">
        <v>227.52500000000001</v>
      </c>
      <c r="K382" t="s">
        <v>20</v>
      </c>
      <c r="L382">
        <v>1</v>
      </c>
    </row>
    <row r="383" spans="1:12" x14ac:dyDescent="0.2">
      <c r="A383">
        <v>382</v>
      </c>
      <c r="B383">
        <v>3</v>
      </c>
      <c r="C383" t="s">
        <v>566</v>
      </c>
      <c r="D383" t="s">
        <v>17</v>
      </c>
      <c r="E383">
        <v>1</v>
      </c>
      <c r="F383">
        <v>0</v>
      </c>
      <c r="G383">
        <v>2</v>
      </c>
      <c r="H383">
        <v>2653</v>
      </c>
      <c r="I383">
        <v>15.7417</v>
      </c>
      <c r="K383" t="s">
        <v>20</v>
      </c>
      <c r="L383">
        <v>1</v>
      </c>
    </row>
    <row r="384" spans="1:12" x14ac:dyDescent="0.2">
      <c r="A384">
        <v>383</v>
      </c>
      <c r="B384">
        <v>3</v>
      </c>
      <c r="C384" t="s">
        <v>567</v>
      </c>
      <c r="D384" t="s">
        <v>13</v>
      </c>
      <c r="E384">
        <v>32</v>
      </c>
      <c r="F384">
        <v>0</v>
      </c>
      <c r="G384">
        <v>0</v>
      </c>
      <c r="H384" t="s">
        <v>568</v>
      </c>
      <c r="I384">
        <v>7.9249999999999998</v>
      </c>
      <c r="K384" t="s">
        <v>15</v>
      </c>
      <c r="L384">
        <v>0</v>
      </c>
    </row>
    <row r="385" spans="1:12" x14ac:dyDescent="0.2">
      <c r="A385">
        <v>384</v>
      </c>
      <c r="B385">
        <v>1</v>
      </c>
      <c r="C385" t="s">
        <v>569</v>
      </c>
      <c r="D385" t="s">
        <v>17</v>
      </c>
      <c r="E385">
        <v>35</v>
      </c>
      <c r="F385">
        <v>1</v>
      </c>
      <c r="G385">
        <v>0</v>
      </c>
      <c r="H385">
        <v>113789</v>
      </c>
      <c r="I385">
        <v>52</v>
      </c>
      <c r="K385" t="s">
        <v>15</v>
      </c>
      <c r="L385">
        <v>1</v>
      </c>
    </row>
    <row r="386" spans="1:12" x14ac:dyDescent="0.2">
      <c r="A386">
        <v>385</v>
      </c>
      <c r="B386">
        <v>3</v>
      </c>
      <c r="C386" t="s">
        <v>570</v>
      </c>
      <c r="D386" t="s">
        <v>13</v>
      </c>
      <c r="F386">
        <v>0</v>
      </c>
      <c r="G386">
        <v>0</v>
      </c>
      <c r="H386">
        <v>349227</v>
      </c>
      <c r="I386">
        <v>7.8958000000000004</v>
      </c>
      <c r="K386" t="s">
        <v>15</v>
      </c>
      <c r="L386">
        <v>0</v>
      </c>
    </row>
    <row r="387" spans="1:12" x14ac:dyDescent="0.2">
      <c r="A387">
        <v>386</v>
      </c>
      <c r="B387">
        <v>2</v>
      </c>
      <c r="C387" t="s">
        <v>571</v>
      </c>
      <c r="D387" t="s">
        <v>13</v>
      </c>
      <c r="E387">
        <v>18</v>
      </c>
      <c r="F387">
        <v>0</v>
      </c>
      <c r="G387">
        <v>0</v>
      </c>
      <c r="H387" t="s">
        <v>126</v>
      </c>
      <c r="I387">
        <v>73.5</v>
      </c>
      <c r="K387" t="s">
        <v>15</v>
      </c>
      <c r="L387">
        <v>0</v>
      </c>
    </row>
    <row r="388" spans="1:12" x14ac:dyDescent="0.2">
      <c r="A388">
        <v>387</v>
      </c>
      <c r="B388">
        <v>3</v>
      </c>
      <c r="C388" t="s">
        <v>572</v>
      </c>
      <c r="D388" t="s">
        <v>13</v>
      </c>
      <c r="E388">
        <v>1</v>
      </c>
      <c r="F388">
        <v>5</v>
      </c>
      <c r="G388">
        <v>2</v>
      </c>
      <c r="H388" t="s">
        <v>105</v>
      </c>
      <c r="I388">
        <v>46.9</v>
      </c>
      <c r="K388" t="s">
        <v>15</v>
      </c>
      <c r="L388">
        <v>0</v>
      </c>
    </row>
    <row r="389" spans="1:12" x14ac:dyDescent="0.2">
      <c r="A389">
        <v>388</v>
      </c>
      <c r="B389">
        <v>2</v>
      </c>
      <c r="C389" t="s">
        <v>573</v>
      </c>
      <c r="D389" t="s">
        <v>17</v>
      </c>
      <c r="E389">
        <v>36</v>
      </c>
      <c r="F389">
        <v>0</v>
      </c>
      <c r="G389">
        <v>0</v>
      </c>
      <c r="H389">
        <v>27849</v>
      </c>
      <c r="I389">
        <v>13</v>
      </c>
      <c r="K389" t="s">
        <v>15</v>
      </c>
      <c r="L389">
        <v>1</v>
      </c>
    </row>
    <row r="390" spans="1:12" x14ac:dyDescent="0.2">
      <c r="A390">
        <v>389</v>
      </c>
      <c r="B390">
        <v>3</v>
      </c>
      <c r="C390" t="s">
        <v>574</v>
      </c>
      <c r="D390" t="s">
        <v>13</v>
      </c>
      <c r="F390">
        <v>0</v>
      </c>
      <c r="G390">
        <v>0</v>
      </c>
      <c r="H390">
        <v>367655</v>
      </c>
      <c r="I390">
        <v>7.7291999999999996</v>
      </c>
      <c r="K390" t="s">
        <v>27</v>
      </c>
      <c r="L390">
        <v>0</v>
      </c>
    </row>
    <row r="391" spans="1:12" x14ac:dyDescent="0.2">
      <c r="A391">
        <v>390</v>
      </c>
      <c r="B391">
        <v>2</v>
      </c>
      <c r="C391" t="s">
        <v>575</v>
      </c>
      <c r="D391" t="s">
        <v>17</v>
      </c>
      <c r="E391">
        <v>17</v>
      </c>
      <c r="F391">
        <v>0</v>
      </c>
      <c r="G391">
        <v>0</v>
      </c>
      <c r="H391" t="s">
        <v>576</v>
      </c>
      <c r="I391">
        <v>12</v>
      </c>
      <c r="K391" t="s">
        <v>20</v>
      </c>
      <c r="L391">
        <v>1</v>
      </c>
    </row>
    <row r="392" spans="1:12" x14ac:dyDescent="0.2">
      <c r="A392">
        <v>391</v>
      </c>
      <c r="B392">
        <v>1</v>
      </c>
      <c r="C392" t="s">
        <v>577</v>
      </c>
      <c r="D392" t="s">
        <v>13</v>
      </c>
      <c r="E392">
        <v>36</v>
      </c>
      <c r="F392">
        <v>1</v>
      </c>
      <c r="G392">
        <v>2</v>
      </c>
      <c r="H392">
        <v>113760</v>
      </c>
      <c r="I392">
        <v>120</v>
      </c>
      <c r="J392" t="s">
        <v>578</v>
      </c>
      <c r="K392" t="s">
        <v>15</v>
      </c>
      <c r="L392">
        <v>1</v>
      </c>
    </row>
    <row r="393" spans="1:12" x14ac:dyDescent="0.2">
      <c r="A393">
        <v>392</v>
      </c>
      <c r="B393">
        <v>3</v>
      </c>
      <c r="C393" t="s">
        <v>579</v>
      </c>
      <c r="D393" t="s">
        <v>13</v>
      </c>
      <c r="E393">
        <v>21</v>
      </c>
      <c r="F393">
        <v>0</v>
      </c>
      <c r="G393">
        <v>0</v>
      </c>
      <c r="H393">
        <v>350034</v>
      </c>
      <c r="I393">
        <v>7.7957999999999998</v>
      </c>
      <c r="K393" t="s">
        <v>15</v>
      </c>
      <c r="L393">
        <v>1</v>
      </c>
    </row>
    <row r="394" spans="1:12" x14ac:dyDescent="0.2">
      <c r="A394">
        <v>393</v>
      </c>
      <c r="B394">
        <v>3</v>
      </c>
      <c r="C394" t="s">
        <v>580</v>
      </c>
      <c r="D394" t="s">
        <v>13</v>
      </c>
      <c r="E394">
        <v>28</v>
      </c>
      <c r="F394">
        <v>2</v>
      </c>
      <c r="G394">
        <v>0</v>
      </c>
      <c r="H394">
        <v>3101277</v>
      </c>
      <c r="I394">
        <v>7.9249999999999998</v>
      </c>
      <c r="K394" t="s">
        <v>15</v>
      </c>
      <c r="L394">
        <v>0</v>
      </c>
    </row>
    <row r="395" spans="1:12" x14ac:dyDescent="0.2">
      <c r="A395">
        <v>394</v>
      </c>
      <c r="B395">
        <v>1</v>
      </c>
      <c r="C395" t="s">
        <v>581</v>
      </c>
      <c r="D395" t="s">
        <v>17</v>
      </c>
      <c r="E395">
        <v>23</v>
      </c>
      <c r="F395">
        <v>1</v>
      </c>
      <c r="G395">
        <v>0</v>
      </c>
      <c r="H395">
        <v>35273</v>
      </c>
      <c r="I395">
        <v>113.27500000000001</v>
      </c>
      <c r="J395" t="s">
        <v>328</v>
      </c>
      <c r="K395" t="s">
        <v>20</v>
      </c>
      <c r="L395">
        <v>1</v>
      </c>
    </row>
    <row r="396" spans="1:12" x14ac:dyDescent="0.2">
      <c r="A396">
        <v>395</v>
      </c>
      <c r="B396">
        <v>3</v>
      </c>
      <c r="C396" t="s">
        <v>582</v>
      </c>
      <c r="D396" t="s">
        <v>17</v>
      </c>
      <c r="E396">
        <v>24</v>
      </c>
      <c r="F396">
        <v>0</v>
      </c>
      <c r="G396">
        <v>2</v>
      </c>
      <c r="H396" t="s">
        <v>34</v>
      </c>
      <c r="I396">
        <v>16.7</v>
      </c>
      <c r="J396" t="s">
        <v>35</v>
      </c>
      <c r="K396" t="s">
        <v>15</v>
      </c>
      <c r="L396">
        <v>1</v>
      </c>
    </row>
    <row r="397" spans="1:12" x14ac:dyDescent="0.2">
      <c r="A397">
        <v>396</v>
      </c>
      <c r="B397">
        <v>3</v>
      </c>
      <c r="C397" t="s">
        <v>583</v>
      </c>
      <c r="D397" t="s">
        <v>13</v>
      </c>
      <c r="E397">
        <v>22</v>
      </c>
      <c r="F397">
        <v>0</v>
      </c>
      <c r="G397">
        <v>0</v>
      </c>
      <c r="H397">
        <v>350052</v>
      </c>
      <c r="I397">
        <v>7.7957999999999998</v>
      </c>
      <c r="K397" t="s">
        <v>15</v>
      </c>
      <c r="L397">
        <v>0</v>
      </c>
    </row>
    <row r="398" spans="1:12" x14ac:dyDescent="0.2">
      <c r="A398">
        <v>397</v>
      </c>
      <c r="B398">
        <v>3</v>
      </c>
      <c r="C398" t="s">
        <v>584</v>
      </c>
      <c r="D398" t="s">
        <v>17</v>
      </c>
      <c r="E398">
        <v>31</v>
      </c>
      <c r="F398">
        <v>0</v>
      </c>
      <c r="G398">
        <v>0</v>
      </c>
      <c r="H398">
        <v>350407</v>
      </c>
      <c r="I398">
        <v>7.8541999999999996</v>
      </c>
      <c r="K398" t="s">
        <v>15</v>
      </c>
      <c r="L398">
        <v>0</v>
      </c>
    </row>
    <row r="399" spans="1:12" x14ac:dyDescent="0.2">
      <c r="A399">
        <v>398</v>
      </c>
      <c r="B399">
        <v>2</v>
      </c>
      <c r="C399" t="s">
        <v>585</v>
      </c>
      <c r="D399" t="s">
        <v>13</v>
      </c>
      <c r="E399">
        <v>46</v>
      </c>
      <c r="F399">
        <v>0</v>
      </c>
      <c r="G399">
        <v>0</v>
      </c>
      <c r="H399">
        <v>28403</v>
      </c>
      <c r="I399">
        <v>26</v>
      </c>
      <c r="K399" t="s">
        <v>15</v>
      </c>
      <c r="L399">
        <v>0</v>
      </c>
    </row>
    <row r="400" spans="1:12" x14ac:dyDescent="0.2">
      <c r="A400">
        <v>399</v>
      </c>
      <c r="B400">
        <v>2</v>
      </c>
      <c r="C400" t="s">
        <v>586</v>
      </c>
      <c r="D400" t="s">
        <v>13</v>
      </c>
      <c r="E400">
        <v>23</v>
      </c>
      <c r="F400">
        <v>0</v>
      </c>
      <c r="G400">
        <v>0</v>
      </c>
      <c r="H400">
        <v>244278</v>
      </c>
      <c r="I400">
        <v>10.5</v>
      </c>
      <c r="K400" t="s">
        <v>15</v>
      </c>
      <c r="L400">
        <v>0</v>
      </c>
    </row>
    <row r="401" spans="1:12" x14ac:dyDescent="0.2">
      <c r="A401">
        <v>400</v>
      </c>
      <c r="B401">
        <v>2</v>
      </c>
      <c r="C401" t="s">
        <v>587</v>
      </c>
      <c r="D401" t="s">
        <v>17</v>
      </c>
      <c r="E401">
        <v>28</v>
      </c>
      <c r="F401">
        <v>0</v>
      </c>
      <c r="G401">
        <v>0</v>
      </c>
      <c r="H401">
        <v>240929</v>
      </c>
      <c r="I401">
        <v>12.65</v>
      </c>
      <c r="K401" t="s">
        <v>15</v>
      </c>
      <c r="L401">
        <v>1</v>
      </c>
    </row>
    <row r="402" spans="1:12" x14ac:dyDescent="0.2">
      <c r="A402">
        <v>401</v>
      </c>
      <c r="B402">
        <v>3</v>
      </c>
      <c r="C402" t="s">
        <v>588</v>
      </c>
      <c r="D402" t="s">
        <v>13</v>
      </c>
      <c r="E402">
        <v>39</v>
      </c>
      <c r="F402">
        <v>0</v>
      </c>
      <c r="G402">
        <v>0</v>
      </c>
      <c r="H402" t="s">
        <v>589</v>
      </c>
      <c r="I402">
        <v>7.9249999999999998</v>
      </c>
      <c r="K402" t="s">
        <v>15</v>
      </c>
      <c r="L402">
        <v>1</v>
      </c>
    </row>
    <row r="403" spans="1:12" x14ac:dyDescent="0.2">
      <c r="A403">
        <v>402</v>
      </c>
      <c r="B403">
        <v>3</v>
      </c>
      <c r="C403" t="s">
        <v>590</v>
      </c>
      <c r="D403" t="s">
        <v>13</v>
      </c>
      <c r="E403">
        <v>26</v>
      </c>
      <c r="F403">
        <v>0</v>
      </c>
      <c r="G403">
        <v>0</v>
      </c>
      <c r="H403">
        <v>341826</v>
      </c>
      <c r="I403">
        <v>8.0500000000000007</v>
      </c>
      <c r="K403" t="s">
        <v>15</v>
      </c>
      <c r="L403">
        <v>0</v>
      </c>
    </row>
    <row r="404" spans="1:12" x14ac:dyDescent="0.2">
      <c r="A404">
        <v>403</v>
      </c>
      <c r="B404">
        <v>3</v>
      </c>
      <c r="C404" t="s">
        <v>591</v>
      </c>
      <c r="D404" t="s">
        <v>17</v>
      </c>
      <c r="E404">
        <v>21</v>
      </c>
      <c r="F404">
        <v>1</v>
      </c>
      <c r="G404">
        <v>0</v>
      </c>
      <c r="H404">
        <v>4137</v>
      </c>
      <c r="I404">
        <v>9.8249999999999993</v>
      </c>
      <c r="K404" t="s">
        <v>15</v>
      </c>
      <c r="L404">
        <v>0</v>
      </c>
    </row>
    <row r="405" spans="1:12" x14ac:dyDescent="0.2">
      <c r="A405">
        <v>404</v>
      </c>
      <c r="B405">
        <v>3</v>
      </c>
      <c r="C405" t="s">
        <v>592</v>
      </c>
      <c r="D405" t="s">
        <v>13</v>
      </c>
      <c r="E405">
        <v>28</v>
      </c>
      <c r="F405">
        <v>1</v>
      </c>
      <c r="G405">
        <v>0</v>
      </c>
      <c r="H405" t="s">
        <v>224</v>
      </c>
      <c r="I405">
        <v>15.85</v>
      </c>
      <c r="K405" t="s">
        <v>15</v>
      </c>
      <c r="L405">
        <v>0</v>
      </c>
    </row>
    <row r="406" spans="1:12" x14ac:dyDescent="0.2">
      <c r="A406">
        <v>405</v>
      </c>
      <c r="B406">
        <v>3</v>
      </c>
      <c r="C406" t="s">
        <v>593</v>
      </c>
      <c r="D406" t="s">
        <v>17</v>
      </c>
      <c r="E406">
        <v>20</v>
      </c>
      <c r="F406">
        <v>0</v>
      </c>
      <c r="G406">
        <v>0</v>
      </c>
      <c r="H406">
        <v>315096</v>
      </c>
      <c r="I406">
        <v>8.6624999999999996</v>
      </c>
      <c r="K406" t="s">
        <v>15</v>
      </c>
      <c r="L406">
        <v>0</v>
      </c>
    </row>
    <row r="407" spans="1:12" x14ac:dyDescent="0.2">
      <c r="A407">
        <v>406</v>
      </c>
      <c r="B407">
        <v>2</v>
      </c>
      <c r="C407" t="s">
        <v>594</v>
      </c>
      <c r="D407" t="s">
        <v>13</v>
      </c>
      <c r="E407">
        <v>34</v>
      </c>
      <c r="F407">
        <v>1</v>
      </c>
      <c r="G407">
        <v>0</v>
      </c>
      <c r="H407">
        <v>28664</v>
      </c>
      <c r="I407">
        <v>21</v>
      </c>
      <c r="K407" t="s">
        <v>15</v>
      </c>
      <c r="L407">
        <v>0</v>
      </c>
    </row>
    <row r="408" spans="1:12" x14ac:dyDescent="0.2">
      <c r="A408">
        <v>407</v>
      </c>
      <c r="B408">
        <v>3</v>
      </c>
      <c r="C408" t="s">
        <v>595</v>
      </c>
      <c r="D408" t="s">
        <v>13</v>
      </c>
      <c r="E408">
        <v>51</v>
      </c>
      <c r="F408">
        <v>0</v>
      </c>
      <c r="G408">
        <v>0</v>
      </c>
      <c r="H408">
        <v>347064</v>
      </c>
      <c r="I408">
        <v>7.75</v>
      </c>
      <c r="K408" t="s">
        <v>15</v>
      </c>
      <c r="L408">
        <v>0</v>
      </c>
    </row>
    <row r="409" spans="1:12" x14ac:dyDescent="0.2">
      <c r="A409">
        <v>408</v>
      </c>
      <c r="B409">
        <v>2</v>
      </c>
      <c r="C409" t="s">
        <v>596</v>
      </c>
      <c r="D409" t="s">
        <v>13</v>
      </c>
      <c r="E409">
        <v>3</v>
      </c>
      <c r="F409">
        <v>1</v>
      </c>
      <c r="G409">
        <v>1</v>
      </c>
      <c r="H409">
        <v>29106</v>
      </c>
      <c r="I409">
        <v>18.75</v>
      </c>
      <c r="K409" t="s">
        <v>15</v>
      </c>
      <c r="L409">
        <v>1</v>
      </c>
    </row>
    <row r="410" spans="1:12" x14ac:dyDescent="0.2">
      <c r="A410">
        <v>409</v>
      </c>
      <c r="B410">
        <v>3</v>
      </c>
      <c r="C410" t="s">
        <v>597</v>
      </c>
      <c r="D410" t="s">
        <v>13</v>
      </c>
      <c r="E410">
        <v>21</v>
      </c>
      <c r="F410">
        <v>0</v>
      </c>
      <c r="G410">
        <v>0</v>
      </c>
      <c r="H410">
        <v>312992</v>
      </c>
      <c r="I410">
        <v>7.7750000000000004</v>
      </c>
      <c r="K410" t="s">
        <v>15</v>
      </c>
      <c r="L410">
        <v>0</v>
      </c>
    </row>
    <row r="411" spans="1:12" x14ac:dyDescent="0.2">
      <c r="A411">
        <v>410</v>
      </c>
      <c r="B411">
        <v>3</v>
      </c>
      <c r="C411" t="s">
        <v>598</v>
      </c>
      <c r="D411" t="s">
        <v>17</v>
      </c>
      <c r="F411">
        <v>3</v>
      </c>
      <c r="G411">
        <v>1</v>
      </c>
      <c r="H411">
        <v>4133</v>
      </c>
      <c r="I411">
        <v>25.466699999999999</v>
      </c>
      <c r="K411" t="s">
        <v>15</v>
      </c>
      <c r="L411">
        <v>0</v>
      </c>
    </row>
    <row r="412" spans="1:12" x14ac:dyDescent="0.2">
      <c r="A412">
        <v>411</v>
      </c>
      <c r="B412">
        <v>3</v>
      </c>
      <c r="C412" t="s">
        <v>599</v>
      </c>
      <c r="D412" t="s">
        <v>13</v>
      </c>
      <c r="F412">
        <v>0</v>
      </c>
      <c r="G412">
        <v>0</v>
      </c>
      <c r="H412">
        <v>349222</v>
      </c>
      <c r="I412">
        <v>7.8958000000000004</v>
      </c>
      <c r="K412" t="s">
        <v>15</v>
      </c>
      <c r="L412">
        <v>0</v>
      </c>
    </row>
    <row r="413" spans="1:12" x14ac:dyDescent="0.2">
      <c r="A413">
        <v>412</v>
      </c>
      <c r="B413">
        <v>3</v>
      </c>
      <c r="C413" t="s">
        <v>600</v>
      </c>
      <c r="D413" t="s">
        <v>13</v>
      </c>
      <c r="F413">
        <v>0</v>
      </c>
      <c r="G413">
        <v>0</v>
      </c>
      <c r="H413">
        <v>394140</v>
      </c>
      <c r="I413">
        <v>6.8582999999999998</v>
      </c>
      <c r="K413" t="s">
        <v>27</v>
      </c>
      <c r="L413">
        <v>0</v>
      </c>
    </row>
    <row r="414" spans="1:12" x14ac:dyDescent="0.2">
      <c r="A414">
        <v>413</v>
      </c>
      <c r="B414">
        <v>1</v>
      </c>
      <c r="C414" t="s">
        <v>601</v>
      </c>
      <c r="D414" t="s">
        <v>17</v>
      </c>
      <c r="E414">
        <v>33</v>
      </c>
      <c r="F414">
        <v>1</v>
      </c>
      <c r="G414">
        <v>0</v>
      </c>
      <c r="H414">
        <v>19928</v>
      </c>
      <c r="I414">
        <v>90</v>
      </c>
      <c r="J414" t="s">
        <v>373</v>
      </c>
      <c r="K414" t="s">
        <v>27</v>
      </c>
      <c r="L414">
        <v>1</v>
      </c>
    </row>
    <row r="415" spans="1:12" x14ac:dyDescent="0.2">
      <c r="A415">
        <v>414</v>
      </c>
      <c r="B415">
        <v>2</v>
      </c>
      <c r="C415" t="s">
        <v>602</v>
      </c>
      <c r="D415" t="s">
        <v>13</v>
      </c>
      <c r="F415">
        <v>0</v>
      </c>
      <c r="G415">
        <v>0</v>
      </c>
      <c r="H415">
        <v>239853</v>
      </c>
      <c r="I415">
        <v>0</v>
      </c>
      <c r="K415" t="s">
        <v>15</v>
      </c>
      <c r="L415">
        <v>0</v>
      </c>
    </row>
    <row r="416" spans="1:12" x14ac:dyDescent="0.2">
      <c r="A416">
        <v>415</v>
      </c>
      <c r="B416">
        <v>3</v>
      </c>
      <c r="C416" t="s">
        <v>603</v>
      </c>
      <c r="D416" t="s">
        <v>13</v>
      </c>
      <c r="E416">
        <v>44</v>
      </c>
      <c r="F416">
        <v>0</v>
      </c>
      <c r="G416">
        <v>0</v>
      </c>
      <c r="H416" t="s">
        <v>604</v>
      </c>
      <c r="I416">
        <v>7.9249999999999998</v>
      </c>
      <c r="K416" t="s">
        <v>15</v>
      </c>
      <c r="L416">
        <v>1</v>
      </c>
    </row>
    <row r="417" spans="1:12" x14ac:dyDescent="0.2">
      <c r="A417">
        <v>416</v>
      </c>
      <c r="B417">
        <v>3</v>
      </c>
      <c r="C417" t="s">
        <v>605</v>
      </c>
      <c r="D417" t="s">
        <v>17</v>
      </c>
      <c r="F417">
        <v>0</v>
      </c>
      <c r="G417">
        <v>0</v>
      </c>
      <c r="H417">
        <v>343095</v>
      </c>
      <c r="I417">
        <v>8.0500000000000007</v>
      </c>
      <c r="K417" t="s">
        <v>15</v>
      </c>
      <c r="L417">
        <v>0</v>
      </c>
    </row>
    <row r="418" spans="1:12" x14ac:dyDescent="0.2">
      <c r="A418">
        <v>417</v>
      </c>
      <c r="B418">
        <v>2</v>
      </c>
      <c r="C418" t="s">
        <v>606</v>
      </c>
      <c r="D418" t="s">
        <v>17</v>
      </c>
      <c r="E418">
        <v>34</v>
      </c>
      <c r="F418">
        <v>1</v>
      </c>
      <c r="G418">
        <v>1</v>
      </c>
      <c r="H418">
        <v>28220</v>
      </c>
      <c r="I418">
        <v>32.5</v>
      </c>
      <c r="K418" t="s">
        <v>15</v>
      </c>
      <c r="L418">
        <v>1</v>
      </c>
    </row>
    <row r="419" spans="1:12" x14ac:dyDescent="0.2">
      <c r="A419">
        <v>418</v>
      </c>
      <c r="B419">
        <v>2</v>
      </c>
      <c r="C419" t="s">
        <v>607</v>
      </c>
      <c r="D419" t="s">
        <v>17</v>
      </c>
      <c r="E419">
        <v>18</v>
      </c>
      <c r="F419">
        <v>0</v>
      </c>
      <c r="G419">
        <v>2</v>
      </c>
      <c r="H419">
        <v>250652</v>
      </c>
      <c r="I419">
        <v>13</v>
      </c>
      <c r="K419" t="s">
        <v>15</v>
      </c>
      <c r="L419">
        <v>1</v>
      </c>
    </row>
    <row r="420" spans="1:12" x14ac:dyDescent="0.2">
      <c r="A420">
        <v>419</v>
      </c>
      <c r="B420">
        <v>2</v>
      </c>
      <c r="C420" t="s">
        <v>608</v>
      </c>
      <c r="D420" t="s">
        <v>13</v>
      </c>
      <c r="E420">
        <v>30</v>
      </c>
      <c r="F420">
        <v>0</v>
      </c>
      <c r="G420">
        <v>0</v>
      </c>
      <c r="H420">
        <v>28228</v>
      </c>
      <c r="I420">
        <v>13</v>
      </c>
      <c r="K420" t="s">
        <v>15</v>
      </c>
      <c r="L420">
        <v>0</v>
      </c>
    </row>
    <row r="421" spans="1:12" x14ac:dyDescent="0.2">
      <c r="A421">
        <v>420</v>
      </c>
      <c r="B421">
        <v>3</v>
      </c>
      <c r="C421" t="s">
        <v>609</v>
      </c>
      <c r="D421" t="s">
        <v>17</v>
      </c>
      <c r="E421">
        <v>10</v>
      </c>
      <c r="F421">
        <v>0</v>
      </c>
      <c r="G421">
        <v>2</v>
      </c>
      <c r="H421">
        <v>345773</v>
      </c>
      <c r="I421">
        <v>24.15</v>
      </c>
      <c r="K421" t="s">
        <v>15</v>
      </c>
      <c r="L421">
        <v>0</v>
      </c>
    </row>
    <row r="422" spans="1:12" x14ac:dyDescent="0.2">
      <c r="A422">
        <v>421</v>
      </c>
      <c r="B422">
        <v>3</v>
      </c>
      <c r="C422" t="s">
        <v>610</v>
      </c>
      <c r="D422" t="s">
        <v>13</v>
      </c>
      <c r="F422">
        <v>0</v>
      </c>
      <c r="G422">
        <v>0</v>
      </c>
      <c r="H422">
        <v>349254</v>
      </c>
      <c r="I422">
        <v>7.8958000000000004</v>
      </c>
      <c r="K422" t="s">
        <v>20</v>
      </c>
      <c r="L422">
        <v>0</v>
      </c>
    </row>
    <row r="423" spans="1:12" x14ac:dyDescent="0.2">
      <c r="A423">
        <v>422</v>
      </c>
      <c r="B423">
        <v>3</v>
      </c>
      <c r="C423" t="s">
        <v>611</v>
      </c>
      <c r="D423" t="s">
        <v>13</v>
      </c>
      <c r="E423">
        <v>21</v>
      </c>
      <c r="F423">
        <v>0</v>
      </c>
      <c r="G423">
        <v>0</v>
      </c>
      <c r="H423" t="s">
        <v>612</v>
      </c>
      <c r="I423">
        <v>7.7332999999999998</v>
      </c>
      <c r="K423" t="s">
        <v>27</v>
      </c>
      <c r="L423">
        <v>0</v>
      </c>
    </row>
    <row r="424" spans="1:12" x14ac:dyDescent="0.2">
      <c r="A424">
        <v>423</v>
      </c>
      <c r="B424">
        <v>3</v>
      </c>
      <c r="C424" t="s">
        <v>613</v>
      </c>
      <c r="D424" t="s">
        <v>13</v>
      </c>
      <c r="E424">
        <v>29</v>
      </c>
      <c r="F424">
        <v>0</v>
      </c>
      <c r="G424">
        <v>0</v>
      </c>
      <c r="H424">
        <v>315082</v>
      </c>
      <c r="I424">
        <v>7.875</v>
      </c>
      <c r="K424" t="s">
        <v>15</v>
      </c>
      <c r="L424">
        <v>0</v>
      </c>
    </row>
    <row r="425" spans="1:12" x14ac:dyDescent="0.2">
      <c r="A425">
        <v>424</v>
      </c>
      <c r="B425">
        <v>3</v>
      </c>
      <c r="C425" t="s">
        <v>614</v>
      </c>
      <c r="D425" t="s">
        <v>17</v>
      </c>
      <c r="E425">
        <v>28</v>
      </c>
      <c r="F425">
        <v>1</v>
      </c>
      <c r="G425">
        <v>1</v>
      </c>
      <c r="H425">
        <v>347080</v>
      </c>
      <c r="I425">
        <v>14.4</v>
      </c>
      <c r="K425" t="s">
        <v>15</v>
      </c>
      <c r="L425">
        <v>0</v>
      </c>
    </row>
    <row r="426" spans="1:12" x14ac:dyDescent="0.2">
      <c r="A426">
        <v>425</v>
      </c>
      <c r="B426">
        <v>3</v>
      </c>
      <c r="C426" t="s">
        <v>615</v>
      </c>
      <c r="D426" t="s">
        <v>13</v>
      </c>
      <c r="E426">
        <v>18</v>
      </c>
      <c r="F426">
        <v>1</v>
      </c>
      <c r="G426">
        <v>1</v>
      </c>
      <c r="H426">
        <v>370129</v>
      </c>
      <c r="I426">
        <v>20.212499999999999</v>
      </c>
      <c r="K426" t="s">
        <v>15</v>
      </c>
      <c r="L426">
        <v>0</v>
      </c>
    </row>
    <row r="427" spans="1:12" x14ac:dyDescent="0.2">
      <c r="A427">
        <v>426</v>
      </c>
      <c r="B427">
        <v>3</v>
      </c>
      <c r="C427" t="s">
        <v>616</v>
      </c>
      <c r="D427" t="s">
        <v>13</v>
      </c>
      <c r="F427">
        <v>0</v>
      </c>
      <c r="G427">
        <v>0</v>
      </c>
      <c r="H427" t="s">
        <v>617</v>
      </c>
      <c r="I427">
        <v>7.25</v>
      </c>
      <c r="K427" t="s">
        <v>15</v>
      </c>
      <c r="L427">
        <v>0</v>
      </c>
    </row>
    <row r="428" spans="1:12" x14ac:dyDescent="0.2">
      <c r="A428">
        <v>427</v>
      </c>
      <c r="B428">
        <v>2</v>
      </c>
      <c r="C428" t="s">
        <v>618</v>
      </c>
      <c r="D428" t="s">
        <v>17</v>
      </c>
      <c r="E428">
        <v>28</v>
      </c>
      <c r="F428">
        <v>1</v>
      </c>
      <c r="G428">
        <v>0</v>
      </c>
      <c r="H428">
        <v>2003</v>
      </c>
      <c r="I428">
        <v>26</v>
      </c>
      <c r="K428" t="s">
        <v>15</v>
      </c>
      <c r="L428">
        <v>1</v>
      </c>
    </row>
    <row r="429" spans="1:12" x14ac:dyDescent="0.2">
      <c r="A429">
        <v>428</v>
      </c>
      <c r="B429">
        <v>2</v>
      </c>
      <c r="C429" t="s">
        <v>619</v>
      </c>
      <c r="D429" t="s">
        <v>17</v>
      </c>
      <c r="E429">
        <v>19</v>
      </c>
      <c r="F429">
        <v>0</v>
      </c>
      <c r="G429">
        <v>0</v>
      </c>
      <c r="H429">
        <v>250655</v>
      </c>
      <c r="I429">
        <v>26</v>
      </c>
      <c r="K429" t="s">
        <v>15</v>
      </c>
      <c r="L429">
        <v>1</v>
      </c>
    </row>
    <row r="430" spans="1:12" x14ac:dyDescent="0.2">
      <c r="A430">
        <v>429</v>
      </c>
      <c r="B430">
        <v>3</v>
      </c>
      <c r="C430" t="s">
        <v>620</v>
      </c>
      <c r="D430" t="s">
        <v>13</v>
      </c>
      <c r="F430">
        <v>0</v>
      </c>
      <c r="G430">
        <v>0</v>
      </c>
      <c r="H430">
        <v>364851</v>
      </c>
      <c r="I430">
        <v>7.75</v>
      </c>
      <c r="K430" t="s">
        <v>27</v>
      </c>
      <c r="L430">
        <v>0</v>
      </c>
    </row>
    <row r="431" spans="1:12" x14ac:dyDescent="0.2">
      <c r="A431">
        <v>430</v>
      </c>
      <c r="B431">
        <v>3</v>
      </c>
      <c r="C431" t="s">
        <v>621</v>
      </c>
      <c r="D431" t="s">
        <v>13</v>
      </c>
      <c r="E431">
        <v>32</v>
      </c>
      <c r="F431">
        <v>0</v>
      </c>
      <c r="G431">
        <v>0</v>
      </c>
      <c r="H431" t="s">
        <v>622</v>
      </c>
      <c r="I431">
        <v>8.0500000000000007</v>
      </c>
      <c r="J431" t="s">
        <v>623</v>
      </c>
      <c r="K431" t="s">
        <v>15</v>
      </c>
      <c r="L431">
        <v>1</v>
      </c>
    </row>
    <row r="432" spans="1:12" x14ac:dyDescent="0.2">
      <c r="A432">
        <v>431</v>
      </c>
      <c r="B432">
        <v>1</v>
      </c>
      <c r="C432" t="s">
        <v>624</v>
      </c>
      <c r="D432" t="s">
        <v>13</v>
      </c>
      <c r="E432">
        <v>28</v>
      </c>
      <c r="F432">
        <v>0</v>
      </c>
      <c r="G432">
        <v>0</v>
      </c>
      <c r="H432">
        <v>110564</v>
      </c>
      <c r="I432">
        <v>26.55</v>
      </c>
      <c r="J432" t="s">
        <v>98</v>
      </c>
      <c r="K432" t="s">
        <v>15</v>
      </c>
      <c r="L432">
        <v>1</v>
      </c>
    </row>
    <row r="433" spans="1:12" x14ac:dyDescent="0.2">
      <c r="A433">
        <v>432</v>
      </c>
      <c r="B433">
        <v>3</v>
      </c>
      <c r="C433" t="s">
        <v>625</v>
      </c>
      <c r="D433" t="s">
        <v>17</v>
      </c>
      <c r="F433">
        <v>1</v>
      </c>
      <c r="G433">
        <v>0</v>
      </c>
      <c r="H433">
        <v>376564</v>
      </c>
      <c r="I433">
        <v>16.100000000000001</v>
      </c>
      <c r="K433" t="s">
        <v>15</v>
      </c>
      <c r="L433">
        <v>1</v>
      </c>
    </row>
    <row r="434" spans="1:12" x14ac:dyDescent="0.2">
      <c r="A434">
        <v>433</v>
      </c>
      <c r="B434">
        <v>2</v>
      </c>
      <c r="C434" t="s">
        <v>626</v>
      </c>
      <c r="D434" t="s">
        <v>17</v>
      </c>
      <c r="E434">
        <v>42</v>
      </c>
      <c r="F434">
        <v>1</v>
      </c>
      <c r="G434">
        <v>0</v>
      </c>
      <c r="H434" t="s">
        <v>627</v>
      </c>
      <c r="I434">
        <v>26</v>
      </c>
      <c r="K434" t="s">
        <v>15</v>
      </c>
      <c r="L434">
        <v>1</v>
      </c>
    </row>
    <row r="435" spans="1:12" x14ac:dyDescent="0.2">
      <c r="A435">
        <v>434</v>
      </c>
      <c r="B435">
        <v>3</v>
      </c>
      <c r="C435" t="s">
        <v>628</v>
      </c>
      <c r="D435" t="s">
        <v>13</v>
      </c>
      <c r="E435">
        <v>17</v>
      </c>
      <c r="F435">
        <v>0</v>
      </c>
      <c r="G435">
        <v>0</v>
      </c>
      <c r="H435" t="s">
        <v>629</v>
      </c>
      <c r="I435">
        <v>7.125</v>
      </c>
      <c r="K435" t="s">
        <v>15</v>
      </c>
      <c r="L435">
        <v>0</v>
      </c>
    </row>
    <row r="436" spans="1:12" x14ac:dyDescent="0.2">
      <c r="A436">
        <v>435</v>
      </c>
      <c r="B436">
        <v>1</v>
      </c>
      <c r="C436" t="s">
        <v>630</v>
      </c>
      <c r="D436" t="s">
        <v>13</v>
      </c>
      <c r="E436">
        <v>50</v>
      </c>
      <c r="F436">
        <v>1</v>
      </c>
      <c r="G436">
        <v>0</v>
      </c>
      <c r="H436">
        <v>13507</v>
      </c>
      <c r="I436">
        <v>55.9</v>
      </c>
      <c r="J436" t="s">
        <v>631</v>
      </c>
      <c r="K436" t="s">
        <v>15</v>
      </c>
      <c r="L436">
        <v>0</v>
      </c>
    </row>
    <row r="437" spans="1:12" x14ac:dyDescent="0.2">
      <c r="A437">
        <v>436</v>
      </c>
      <c r="B437">
        <v>1</v>
      </c>
      <c r="C437" t="s">
        <v>632</v>
      </c>
      <c r="D437" t="s">
        <v>17</v>
      </c>
      <c r="E437">
        <v>14</v>
      </c>
      <c r="F437">
        <v>1</v>
      </c>
      <c r="G437">
        <v>2</v>
      </c>
      <c r="H437">
        <v>113760</v>
      </c>
      <c r="I437">
        <v>120</v>
      </c>
      <c r="J437" t="s">
        <v>578</v>
      </c>
      <c r="K437" t="s">
        <v>15</v>
      </c>
      <c r="L437">
        <v>1</v>
      </c>
    </row>
    <row r="438" spans="1:12" x14ac:dyDescent="0.2">
      <c r="A438">
        <v>437</v>
      </c>
      <c r="B438">
        <v>3</v>
      </c>
      <c r="C438" t="s">
        <v>633</v>
      </c>
      <c r="D438" t="s">
        <v>17</v>
      </c>
      <c r="E438">
        <v>21</v>
      </c>
      <c r="F438">
        <v>2</v>
      </c>
      <c r="G438">
        <v>2</v>
      </c>
      <c r="H438" t="s">
        <v>143</v>
      </c>
      <c r="I438">
        <v>34.375</v>
      </c>
      <c r="K438" t="s">
        <v>15</v>
      </c>
      <c r="L438">
        <v>0</v>
      </c>
    </row>
    <row r="439" spans="1:12" x14ac:dyDescent="0.2">
      <c r="A439">
        <v>438</v>
      </c>
      <c r="B439">
        <v>2</v>
      </c>
      <c r="C439" t="s">
        <v>634</v>
      </c>
      <c r="D439" t="s">
        <v>17</v>
      </c>
      <c r="E439">
        <v>24</v>
      </c>
      <c r="F439">
        <v>2</v>
      </c>
      <c r="G439">
        <v>3</v>
      </c>
      <c r="H439">
        <v>29106</v>
      </c>
      <c r="I439">
        <v>18.75</v>
      </c>
      <c r="K439" t="s">
        <v>15</v>
      </c>
      <c r="L439">
        <v>1</v>
      </c>
    </row>
    <row r="440" spans="1:12" x14ac:dyDescent="0.2">
      <c r="A440">
        <v>439</v>
      </c>
      <c r="B440">
        <v>1</v>
      </c>
      <c r="C440" t="s">
        <v>635</v>
      </c>
      <c r="D440" t="s">
        <v>13</v>
      </c>
      <c r="E440">
        <v>64</v>
      </c>
      <c r="F440">
        <v>1</v>
      </c>
      <c r="G440">
        <v>4</v>
      </c>
      <c r="H440">
        <v>19950</v>
      </c>
      <c r="I440">
        <v>263</v>
      </c>
      <c r="J440" t="s">
        <v>57</v>
      </c>
      <c r="K440" t="s">
        <v>15</v>
      </c>
      <c r="L440">
        <v>0</v>
      </c>
    </row>
    <row r="441" spans="1:12" x14ac:dyDescent="0.2">
      <c r="A441">
        <v>440</v>
      </c>
      <c r="B441">
        <v>2</v>
      </c>
      <c r="C441" t="s">
        <v>636</v>
      </c>
      <c r="D441" t="s">
        <v>13</v>
      </c>
      <c r="E441">
        <v>31</v>
      </c>
      <c r="F441">
        <v>0</v>
      </c>
      <c r="G441">
        <v>0</v>
      </c>
      <c r="H441" t="s">
        <v>637</v>
      </c>
      <c r="I441">
        <v>10.5</v>
      </c>
      <c r="K441" t="s">
        <v>15</v>
      </c>
      <c r="L441">
        <v>0</v>
      </c>
    </row>
    <row r="442" spans="1:12" x14ac:dyDescent="0.2">
      <c r="A442">
        <v>441</v>
      </c>
      <c r="B442">
        <v>2</v>
      </c>
      <c r="C442" t="s">
        <v>638</v>
      </c>
      <c r="D442" t="s">
        <v>17</v>
      </c>
      <c r="E442">
        <v>45</v>
      </c>
      <c r="F442">
        <v>1</v>
      </c>
      <c r="G442">
        <v>1</v>
      </c>
      <c r="H442" t="s">
        <v>477</v>
      </c>
      <c r="I442">
        <v>26.25</v>
      </c>
      <c r="K442" t="s">
        <v>15</v>
      </c>
      <c r="L442">
        <v>1</v>
      </c>
    </row>
    <row r="443" spans="1:12" x14ac:dyDescent="0.2">
      <c r="A443">
        <v>442</v>
      </c>
      <c r="B443">
        <v>3</v>
      </c>
      <c r="C443" t="s">
        <v>639</v>
      </c>
      <c r="D443" t="s">
        <v>13</v>
      </c>
      <c r="E443">
        <v>20</v>
      </c>
      <c r="F443">
        <v>0</v>
      </c>
      <c r="G443">
        <v>0</v>
      </c>
      <c r="H443">
        <v>345769</v>
      </c>
      <c r="I443">
        <v>9.5</v>
      </c>
      <c r="K443" t="s">
        <v>15</v>
      </c>
      <c r="L443">
        <v>0</v>
      </c>
    </row>
    <row r="444" spans="1:12" x14ac:dyDescent="0.2">
      <c r="A444">
        <v>443</v>
      </c>
      <c r="B444">
        <v>3</v>
      </c>
      <c r="C444" t="s">
        <v>640</v>
      </c>
      <c r="D444" t="s">
        <v>13</v>
      </c>
      <c r="E444">
        <v>25</v>
      </c>
      <c r="F444">
        <v>1</v>
      </c>
      <c r="G444">
        <v>0</v>
      </c>
      <c r="H444">
        <v>347076</v>
      </c>
      <c r="I444">
        <v>7.7750000000000004</v>
      </c>
      <c r="K444" t="s">
        <v>15</v>
      </c>
      <c r="L444">
        <v>0</v>
      </c>
    </row>
    <row r="445" spans="1:12" x14ac:dyDescent="0.2">
      <c r="A445">
        <v>444</v>
      </c>
      <c r="B445">
        <v>2</v>
      </c>
      <c r="C445" t="s">
        <v>641</v>
      </c>
      <c r="D445" t="s">
        <v>17</v>
      </c>
      <c r="E445">
        <v>28</v>
      </c>
      <c r="F445">
        <v>0</v>
      </c>
      <c r="G445">
        <v>0</v>
      </c>
      <c r="H445">
        <v>230434</v>
      </c>
      <c r="I445">
        <v>13</v>
      </c>
      <c r="K445" t="s">
        <v>15</v>
      </c>
      <c r="L445">
        <v>1</v>
      </c>
    </row>
    <row r="446" spans="1:12" x14ac:dyDescent="0.2">
      <c r="A446">
        <v>445</v>
      </c>
      <c r="B446">
        <v>3</v>
      </c>
      <c r="C446" t="s">
        <v>642</v>
      </c>
      <c r="D446" t="s">
        <v>13</v>
      </c>
      <c r="F446">
        <v>0</v>
      </c>
      <c r="G446">
        <v>0</v>
      </c>
      <c r="H446">
        <v>65306</v>
      </c>
      <c r="I446">
        <v>8.1125000000000007</v>
      </c>
      <c r="K446" t="s">
        <v>15</v>
      </c>
      <c r="L446">
        <v>1</v>
      </c>
    </row>
    <row r="447" spans="1:12" x14ac:dyDescent="0.2">
      <c r="A447">
        <v>446</v>
      </c>
      <c r="B447">
        <v>1</v>
      </c>
      <c r="C447" t="s">
        <v>643</v>
      </c>
      <c r="D447" t="s">
        <v>13</v>
      </c>
      <c r="E447">
        <v>4</v>
      </c>
      <c r="F447">
        <v>0</v>
      </c>
      <c r="G447">
        <v>2</v>
      </c>
      <c r="H447">
        <v>33638</v>
      </c>
      <c r="I447">
        <v>81.8583</v>
      </c>
      <c r="J447" t="s">
        <v>644</v>
      </c>
      <c r="K447" t="s">
        <v>15</v>
      </c>
      <c r="L447">
        <v>1</v>
      </c>
    </row>
    <row r="448" spans="1:12" x14ac:dyDescent="0.2">
      <c r="A448">
        <v>447</v>
      </c>
      <c r="B448">
        <v>2</v>
      </c>
      <c r="C448" t="s">
        <v>645</v>
      </c>
      <c r="D448" t="s">
        <v>17</v>
      </c>
      <c r="E448">
        <v>13</v>
      </c>
      <c r="F448">
        <v>0</v>
      </c>
      <c r="G448">
        <v>1</v>
      </c>
      <c r="H448">
        <v>250644</v>
      </c>
      <c r="I448">
        <v>19.5</v>
      </c>
      <c r="K448" t="s">
        <v>15</v>
      </c>
      <c r="L448">
        <v>1</v>
      </c>
    </row>
    <row r="449" spans="1:12" x14ac:dyDescent="0.2">
      <c r="A449">
        <v>448</v>
      </c>
      <c r="B449">
        <v>1</v>
      </c>
      <c r="C449" t="s">
        <v>646</v>
      </c>
      <c r="D449" t="s">
        <v>13</v>
      </c>
      <c r="E449">
        <v>34</v>
      </c>
      <c r="F449">
        <v>0</v>
      </c>
      <c r="G449">
        <v>0</v>
      </c>
      <c r="H449">
        <v>113794</v>
      </c>
      <c r="I449">
        <v>26.55</v>
      </c>
      <c r="K449" t="s">
        <v>15</v>
      </c>
      <c r="L449">
        <v>1</v>
      </c>
    </row>
    <row r="450" spans="1:12" x14ac:dyDescent="0.2">
      <c r="A450">
        <v>449</v>
      </c>
      <c r="B450">
        <v>3</v>
      </c>
      <c r="C450" t="s">
        <v>647</v>
      </c>
      <c r="D450" t="s">
        <v>17</v>
      </c>
      <c r="E450">
        <v>5</v>
      </c>
      <c r="F450">
        <v>2</v>
      </c>
      <c r="G450">
        <v>1</v>
      </c>
      <c r="H450">
        <v>2666</v>
      </c>
      <c r="I450">
        <v>19.258299999999998</v>
      </c>
      <c r="K450" t="s">
        <v>20</v>
      </c>
      <c r="L450">
        <v>1</v>
      </c>
    </row>
    <row r="451" spans="1:12" x14ac:dyDescent="0.2">
      <c r="A451">
        <v>450</v>
      </c>
      <c r="B451">
        <v>1</v>
      </c>
      <c r="C451" t="s">
        <v>648</v>
      </c>
      <c r="D451" t="s">
        <v>13</v>
      </c>
      <c r="E451">
        <v>52</v>
      </c>
      <c r="F451">
        <v>0</v>
      </c>
      <c r="G451">
        <v>0</v>
      </c>
      <c r="H451">
        <v>113786</v>
      </c>
      <c r="I451">
        <v>30.5</v>
      </c>
      <c r="J451" t="s">
        <v>649</v>
      </c>
      <c r="K451" t="s">
        <v>15</v>
      </c>
      <c r="L451">
        <v>1</v>
      </c>
    </row>
    <row r="452" spans="1:12" x14ac:dyDescent="0.2">
      <c r="A452">
        <v>451</v>
      </c>
      <c r="B452">
        <v>2</v>
      </c>
      <c r="C452" t="s">
        <v>650</v>
      </c>
      <c r="D452" t="s">
        <v>13</v>
      </c>
      <c r="E452">
        <v>36</v>
      </c>
      <c r="F452">
        <v>1</v>
      </c>
      <c r="G452">
        <v>2</v>
      </c>
      <c r="H452" t="s">
        <v>103</v>
      </c>
      <c r="I452">
        <v>27.75</v>
      </c>
      <c r="K452" t="s">
        <v>15</v>
      </c>
      <c r="L452">
        <v>0</v>
      </c>
    </row>
    <row r="453" spans="1:12" x14ac:dyDescent="0.2">
      <c r="A453">
        <v>452</v>
      </c>
      <c r="B453">
        <v>3</v>
      </c>
      <c r="C453" t="s">
        <v>651</v>
      </c>
      <c r="D453" t="s">
        <v>13</v>
      </c>
      <c r="F453">
        <v>1</v>
      </c>
      <c r="G453">
        <v>0</v>
      </c>
      <c r="H453">
        <v>65303</v>
      </c>
      <c r="I453">
        <v>19.966699999999999</v>
      </c>
      <c r="K453" t="s">
        <v>15</v>
      </c>
      <c r="L453">
        <v>0</v>
      </c>
    </row>
    <row r="454" spans="1:12" x14ac:dyDescent="0.2">
      <c r="A454">
        <v>453</v>
      </c>
      <c r="B454">
        <v>1</v>
      </c>
      <c r="C454" t="s">
        <v>652</v>
      </c>
      <c r="D454" t="s">
        <v>13</v>
      </c>
      <c r="E454">
        <v>30</v>
      </c>
      <c r="F454">
        <v>0</v>
      </c>
      <c r="G454">
        <v>0</v>
      </c>
      <c r="H454">
        <v>113051</v>
      </c>
      <c r="I454">
        <v>27.75</v>
      </c>
      <c r="J454" t="s">
        <v>653</v>
      </c>
      <c r="K454" t="s">
        <v>20</v>
      </c>
      <c r="L454">
        <v>0</v>
      </c>
    </row>
    <row r="455" spans="1:12" x14ac:dyDescent="0.2">
      <c r="A455">
        <v>454</v>
      </c>
      <c r="B455">
        <v>1</v>
      </c>
      <c r="C455" t="s">
        <v>654</v>
      </c>
      <c r="D455" t="s">
        <v>13</v>
      </c>
      <c r="E455">
        <v>49</v>
      </c>
      <c r="F455">
        <v>1</v>
      </c>
      <c r="G455">
        <v>0</v>
      </c>
      <c r="H455">
        <v>17453</v>
      </c>
      <c r="I455">
        <v>89.104200000000006</v>
      </c>
      <c r="J455" t="s">
        <v>655</v>
      </c>
      <c r="K455" t="s">
        <v>20</v>
      </c>
      <c r="L455">
        <v>1</v>
      </c>
    </row>
    <row r="456" spans="1:12" x14ac:dyDescent="0.2">
      <c r="A456">
        <v>455</v>
      </c>
      <c r="B456">
        <v>3</v>
      </c>
      <c r="C456" t="s">
        <v>656</v>
      </c>
      <c r="D456" t="s">
        <v>13</v>
      </c>
      <c r="F456">
        <v>0</v>
      </c>
      <c r="G456">
        <v>0</v>
      </c>
      <c r="H456" t="s">
        <v>657</v>
      </c>
      <c r="I456">
        <v>8.0500000000000007</v>
      </c>
      <c r="K456" t="s">
        <v>15</v>
      </c>
      <c r="L456">
        <v>0</v>
      </c>
    </row>
    <row r="457" spans="1:12" x14ac:dyDescent="0.2">
      <c r="A457">
        <v>456</v>
      </c>
      <c r="B457">
        <v>3</v>
      </c>
      <c r="C457" t="s">
        <v>658</v>
      </c>
      <c r="D457" t="s">
        <v>13</v>
      </c>
      <c r="E457">
        <v>29</v>
      </c>
      <c r="F457">
        <v>0</v>
      </c>
      <c r="G457">
        <v>0</v>
      </c>
      <c r="H457">
        <v>349240</v>
      </c>
      <c r="I457">
        <v>7.8958000000000004</v>
      </c>
      <c r="K457" t="s">
        <v>20</v>
      </c>
      <c r="L457">
        <v>1</v>
      </c>
    </row>
    <row r="458" spans="1:12" x14ac:dyDescent="0.2">
      <c r="A458">
        <v>457</v>
      </c>
      <c r="B458">
        <v>1</v>
      </c>
      <c r="C458" t="s">
        <v>659</v>
      </c>
      <c r="D458" t="s">
        <v>13</v>
      </c>
      <c r="E458">
        <v>65</v>
      </c>
      <c r="F458">
        <v>0</v>
      </c>
      <c r="G458">
        <v>0</v>
      </c>
      <c r="H458">
        <v>13509</v>
      </c>
      <c r="I458">
        <v>26.55</v>
      </c>
      <c r="J458" t="s">
        <v>660</v>
      </c>
      <c r="K458" t="s">
        <v>15</v>
      </c>
      <c r="L458">
        <v>0</v>
      </c>
    </row>
    <row r="459" spans="1:12" x14ac:dyDescent="0.2">
      <c r="A459">
        <v>458</v>
      </c>
      <c r="B459">
        <v>1</v>
      </c>
      <c r="C459" t="s">
        <v>661</v>
      </c>
      <c r="D459" t="s">
        <v>17</v>
      </c>
      <c r="F459">
        <v>1</v>
      </c>
      <c r="G459">
        <v>0</v>
      </c>
      <c r="H459">
        <v>17464</v>
      </c>
      <c r="I459">
        <v>51.862499999999997</v>
      </c>
      <c r="J459" t="s">
        <v>662</v>
      </c>
      <c r="K459" t="s">
        <v>15</v>
      </c>
      <c r="L459">
        <v>1</v>
      </c>
    </row>
    <row r="460" spans="1:12" x14ac:dyDescent="0.2">
      <c r="A460">
        <v>459</v>
      </c>
      <c r="B460">
        <v>2</v>
      </c>
      <c r="C460" t="s">
        <v>663</v>
      </c>
      <c r="D460" t="s">
        <v>17</v>
      </c>
      <c r="E460">
        <v>50</v>
      </c>
      <c r="F460">
        <v>0</v>
      </c>
      <c r="G460">
        <v>0</v>
      </c>
      <c r="H460" t="s">
        <v>664</v>
      </c>
      <c r="I460">
        <v>10.5</v>
      </c>
      <c r="K460" t="s">
        <v>15</v>
      </c>
      <c r="L460">
        <v>1</v>
      </c>
    </row>
    <row r="461" spans="1:12" x14ac:dyDescent="0.2">
      <c r="A461">
        <v>460</v>
      </c>
      <c r="B461">
        <v>3</v>
      </c>
      <c r="C461" t="s">
        <v>665</v>
      </c>
      <c r="D461" t="s">
        <v>13</v>
      </c>
      <c r="F461">
        <v>0</v>
      </c>
      <c r="G461">
        <v>0</v>
      </c>
      <c r="H461">
        <v>371060</v>
      </c>
      <c r="I461">
        <v>7.75</v>
      </c>
      <c r="K461" t="s">
        <v>27</v>
      </c>
      <c r="L461">
        <v>0</v>
      </c>
    </row>
    <row r="462" spans="1:12" x14ac:dyDescent="0.2">
      <c r="A462">
        <v>461</v>
      </c>
      <c r="B462">
        <v>1</v>
      </c>
      <c r="C462" t="s">
        <v>666</v>
      </c>
      <c r="D462" t="s">
        <v>13</v>
      </c>
      <c r="E462">
        <v>48</v>
      </c>
      <c r="F462">
        <v>0</v>
      </c>
      <c r="G462">
        <v>0</v>
      </c>
      <c r="H462">
        <v>19952</v>
      </c>
      <c r="I462">
        <v>26.55</v>
      </c>
      <c r="J462" t="s">
        <v>667</v>
      </c>
      <c r="K462" t="s">
        <v>15</v>
      </c>
      <c r="L462">
        <v>1</v>
      </c>
    </row>
    <row r="463" spans="1:12" x14ac:dyDescent="0.2">
      <c r="A463">
        <v>462</v>
      </c>
      <c r="B463">
        <v>3</v>
      </c>
      <c r="C463" t="s">
        <v>668</v>
      </c>
      <c r="D463" t="s">
        <v>13</v>
      </c>
      <c r="E463">
        <v>34</v>
      </c>
      <c r="F463">
        <v>0</v>
      </c>
      <c r="G463">
        <v>0</v>
      </c>
      <c r="H463">
        <v>364506</v>
      </c>
      <c r="I463">
        <v>8.0500000000000007</v>
      </c>
      <c r="K463" t="s">
        <v>15</v>
      </c>
      <c r="L463">
        <v>0</v>
      </c>
    </row>
    <row r="464" spans="1:12" x14ac:dyDescent="0.2">
      <c r="A464">
        <v>463</v>
      </c>
      <c r="B464">
        <v>1</v>
      </c>
      <c r="C464" t="s">
        <v>669</v>
      </c>
      <c r="D464" t="s">
        <v>13</v>
      </c>
      <c r="E464">
        <v>47</v>
      </c>
      <c r="F464">
        <v>0</v>
      </c>
      <c r="G464">
        <v>0</v>
      </c>
      <c r="H464">
        <v>111320</v>
      </c>
      <c r="I464">
        <v>38.5</v>
      </c>
      <c r="J464" t="s">
        <v>670</v>
      </c>
      <c r="K464" t="s">
        <v>15</v>
      </c>
      <c r="L464">
        <v>0</v>
      </c>
    </row>
    <row r="465" spans="1:12" x14ac:dyDescent="0.2">
      <c r="A465">
        <v>464</v>
      </c>
      <c r="B465">
        <v>2</v>
      </c>
      <c r="C465" t="s">
        <v>671</v>
      </c>
      <c r="D465" t="s">
        <v>13</v>
      </c>
      <c r="E465">
        <v>48</v>
      </c>
      <c r="F465">
        <v>0</v>
      </c>
      <c r="G465">
        <v>0</v>
      </c>
      <c r="H465">
        <v>234360</v>
      </c>
      <c r="I465">
        <v>13</v>
      </c>
      <c r="K465" t="s">
        <v>15</v>
      </c>
      <c r="L465">
        <v>0</v>
      </c>
    </row>
    <row r="466" spans="1:12" x14ac:dyDescent="0.2">
      <c r="A466">
        <v>465</v>
      </c>
      <c r="B466">
        <v>3</v>
      </c>
      <c r="C466" t="s">
        <v>672</v>
      </c>
      <c r="D466" t="s">
        <v>13</v>
      </c>
      <c r="F466">
        <v>0</v>
      </c>
      <c r="G466">
        <v>0</v>
      </c>
      <c r="H466" t="s">
        <v>673</v>
      </c>
      <c r="I466">
        <v>8.0500000000000007</v>
      </c>
      <c r="K466" t="s">
        <v>15</v>
      </c>
      <c r="L466">
        <v>0</v>
      </c>
    </row>
    <row r="467" spans="1:12" x14ac:dyDescent="0.2">
      <c r="A467">
        <v>466</v>
      </c>
      <c r="B467">
        <v>3</v>
      </c>
      <c r="C467" t="s">
        <v>674</v>
      </c>
      <c r="D467" t="s">
        <v>13</v>
      </c>
      <c r="E467">
        <v>38</v>
      </c>
      <c r="F467">
        <v>0</v>
      </c>
      <c r="G467">
        <v>0</v>
      </c>
      <c r="H467" t="s">
        <v>675</v>
      </c>
      <c r="I467">
        <v>7.05</v>
      </c>
      <c r="K467" t="s">
        <v>15</v>
      </c>
      <c r="L467">
        <v>0</v>
      </c>
    </row>
    <row r="468" spans="1:12" x14ac:dyDescent="0.2">
      <c r="A468">
        <v>467</v>
      </c>
      <c r="B468">
        <v>2</v>
      </c>
      <c r="C468" t="s">
        <v>676</v>
      </c>
      <c r="D468" t="s">
        <v>13</v>
      </c>
      <c r="F468">
        <v>0</v>
      </c>
      <c r="G468">
        <v>0</v>
      </c>
      <c r="H468">
        <v>239853</v>
      </c>
      <c r="I468">
        <v>0</v>
      </c>
      <c r="K468" t="s">
        <v>15</v>
      </c>
      <c r="L468">
        <v>0</v>
      </c>
    </row>
    <row r="469" spans="1:12" x14ac:dyDescent="0.2">
      <c r="A469">
        <v>468</v>
      </c>
      <c r="B469">
        <v>1</v>
      </c>
      <c r="C469" t="s">
        <v>677</v>
      </c>
      <c r="D469" t="s">
        <v>13</v>
      </c>
      <c r="E469">
        <v>56</v>
      </c>
      <c r="F469">
        <v>0</v>
      </c>
      <c r="G469">
        <v>0</v>
      </c>
      <c r="H469">
        <v>113792</v>
      </c>
      <c r="I469">
        <v>26.55</v>
      </c>
      <c r="K469" t="s">
        <v>15</v>
      </c>
      <c r="L469">
        <v>0</v>
      </c>
    </row>
    <row r="470" spans="1:12" x14ac:dyDescent="0.2">
      <c r="A470">
        <v>469</v>
      </c>
      <c r="B470">
        <v>3</v>
      </c>
      <c r="C470" t="s">
        <v>678</v>
      </c>
      <c r="D470" t="s">
        <v>13</v>
      </c>
      <c r="F470">
        <v>0</v>
      </c>
      <c r="G470">
        <v>0</v>
      </c>
      <c r="H470">
        <v>36209</v>
      </c>
      <c r="I470">
        <v>7.7249999999999996</v>
      </c>
      <c r="K470" t="s">
        <v>27</v>
      </c>
      <c r="L470">
        <v>0</v>
      </c>
    </row>
    <row r="471" spans="1:12" x14ac:dyDescent="0.2">
      <c r="A471">
        <v>470</v>
      </c>
      <c r="B471">
        <v>3</v>
      </c>
      <c r="C471" t="s">
        <v>679</v>
      </c>
      <c r="D471" t="s">
        <v>17</v>
      </c>
      <c r="E471">
        <v>0.75</v>
      </c>
      <c r="F471">
        <v>2</v>
      </c>
      <c r="G471">
        <v>1</v>
      </c>
      <c r="H471">
        <v>2666</v>
      </c>
      <c r="I471">
        <v>19.258299999999998</v>
      </c>
      <c r="K471" t="s">
        <v>20</v>
      </c>
      <c r="L471">
        <v>1</v>
      </c>
    </row>
    <row r="472" spans="1:12" x14ac:dyDescent="0.2">
      <c r="A472">
        <v>471</v>
      </c>
      <c r="B472">
        <v>3</v>
      </c>
      <c r="C472" t="s">
        <v>680</v>
      </c>
      <c r="D472" t="s">
        <v>13</v>
      </c>
      <c r="F472">
        <v>0</v>
      </c>
      <c r="G472">
        <v>0</v>
      </c>
      <c r="H472">
        <v>323592</v>
      </c>
      <c r="I472">
        <v>7.25</v>
      </c>
      <c r="K472" t="s">
        <v>15</v>
      </c>
      <c r="L472">
        <v>0</v>
      </c>
    </row>
    <row r="473" spans="1:12" x14ac:dyDescent="0.2">
      <c r="A473">
        <v>472</v>
      </c>
      <c r="B473">
        <v>3</v>
      </c>
      <c r="C473" t="s">
        <v>681</v>
      </c>
      <c r="D473" t="s">
        <v>13</v>
      </c>
      <c r="E473">
        <v>38</v>
      </c>
      <c r="F473">
        <v>0</v>
      </c>
      <c r="G473">
        <v>0</v>
      </c>
      <c r="H473">
        <v>315089</v>
      </c>
      <c r="I473">
        <v>8.6624999999999996</v>
      </c>
      <c r="K473" t="s">
        <v>15</v>
      </c>
      <c r="L473">
        <v>0</v>
      </c>
    </row>
    <row r="474" spans="1:12" x14ac:dyDescent="0.2">
      <c r="A474">
        <v>473</v>
      </c>
      <c r="B474">
        <v>2</v>
      </c>
      <c r="C474" t="s">
        <v>682</v>
      </c>
      <c r="D474" t="s">
        <v>17</v>
      </c>
      <c r="E474">
        <v>33</v>
      </c>
      <c r="F474">
        <v>1</v>
      </c>
      <c r="G474">
        <v>2</v>
      </c>
      <c r="H474" t="s">
        <v>103</v>
      </c>
      <c r="I474">
        <v>27.75</v>
      </c>
      <c r="K474" t="s">
        <v>15</v>
      </c>
      <c r="L474">
        <v>1</v>
      </c>
    </row>
    <row r="475" spans="1:12" x14ac:dyDescent="0.2">
      <c r="A475">
        <v>474</v>
      </c>
      <c r="B475">
        <v>2</v>
      </c>
      <c r="C475" t="s">
        <v>683</v>
      </c>
      <c r="D475" t="s">
        <v>17</v>
      </c>
      <c r="E475">
        <v>23</v>
      </c>
      <c r="F475">
        <v>0</v>
      </c>
      <c r="G475">
        <v>0</v>
      </c>
      <c r="H475" t="s">
        <v>684</v>
      </c>
      <c r="I475">
        <v>13.791700000000001</v>
      </c>
      <c r="J475" t="s">
        <v>442</v>
      </c>
      <c r="K475" t="s">
        <v>20</v>
      </c>
      <c r="L475">
        <v>1</v>
      </c>
    </row>
    <row r="476" spans="1:12" x14ac:dyDescent="0.2">
      <c r="A476">
        <v>475</v>
      </c>
      <c r="B476">
        <v>3</v>
      </c>
      <c r="C476" t="s">
        <v>685</v>
      </c>
      <c r="D476" t="s">
        <v>17</v>
      </c>
      <c r="E476">
        <v>22</v>
      </c>
      <c r="F476">
        <v>0</v>
      </c>
      <c r="G476">
        <v>0</v>
      </c>
      <c r="H476">
        <v>7553</v>
      </c>
      <c r="I476">
        <v>9.8375000000000004</v>
      </c>
      <c r="K476" t="s">
        <v>15</v>
      </c>
      <c r="L476">
        <v>0</v>
      </c>
    </row>
    <row r="477" spans="1:12" x14ac:dyDescent="0.2">
      <c r="A477">
        <v>476</v>
      </c>
      <c r="B477">
        <v>1</v>
      </c>
      <c r="C477" t="s">
        <v>686</v>
      </c>
      <c r="D477" t="s">
        <v>13</v>
      </c>
      <c r="F477">
        <v>0</v>
      </c>
      <c r="G477">
        <v>0</v>
      </c>
      <c r="H477">
        <v>110465</v>
      </c>
      <c r="I477">
        <v>52</v>
      </c>
      <c r="J477" t="s">
        <v>687</v>
      </c>
      <c r="K477" t="s">
        <v>15</v>
      </c>
      <c r="L477">
        <v>0</v>
      </c>
    </row>
    <row r="478" spans="1:12" x14ac:dyDescent="0.2">
      <c r="A478">
        <v>477</v>
      </c>
      <c r="B478">
        <v>2</v>
      </c>
      <c r="C478" t="s">
        <v>688</v>
      </c>
      <c r="D478" t="s">
        <v>13</v>
      </c>
      <c r="E478">
        <v>34</v>
      </c>
      <c r="F478">
        <v>1</v>
      </c>
      <c r="G478">
        <v>0</v>
      </c>
      <c r="H478">
        <v>31027</v>
      </c>
      <c r="I478">
        <v>21</v>
      </c>
      <c r="K478" t="s">
        <v>15</v>
      </c>
      <c r="L478">
        <v>0</v>
      </c>
    </row>
    <row r="479" spans="1:12" x14ac:dyDescent="0.2">
      <c r="A479">
        <v>478</v>
      </c>
      <c r="B479">
        <v>3</v>
      </c>
      <c r="C479" t="s">
        <v>689</v>
      </c>
      <c r="D479" t="s">
        <v>13</v>
      </c>
      <c r="E479">
        <v>29</v>
      </c>
      <c r="F479">
        <v>1</v>
      </c>
      <c r="G479">
        <v>0</v>
      </c>
      <c r="H479">
        <v>3460</v>
      </c>
      <c r="I479">
        <v>7.0457999999999998</v>
      </c>
      <c r="K479" t="s">
        <v>15</v>
      </c>
      <c r="L479">
        <v>0</v>
      </c>
    </row>
    <row r="480" spans="1:12" x14ac:dyDescent="0.2">
      <c r="A480">
        <v>479</v>
      </c>
      <c r="B480">
        <v>3</v>
      </c>
      <c r="C480" t="s">
        <v>690</v>
      </c>
      <c r="D480" t="s">
        <v>13</v>
      </c>
      <c r="E480">
        <v>22</v>
      </c>
      <c r="F480">
        <v>0</v>
      </c>
      <c r="G480">
        <v>0</v>
      </c>
      <c r="H480">
        <v>350060</v>
      </c>
      <c r="I480">
        <v>7.5208000000000004</v>
      </c>
      <c r="K480" t="s">
        <v>15</v>
      </c>
      <c r="L480">
        <v>0</v>
      </c>
    </row>
    <row r="481" spans="1:12" x14ac:dyDescent="0.2">
      <c r="A481">
        <v>480</v>
      </c>
      <c r="B481">
        <v>3</v>
      </c>
      <c r="C481" t="s">
        <v>691</v>
      </c>
      <c r="D481" t="s">
        <v>17</v>
      </c>
      <c r="E481">
        <v>2</v>
      </c>
      <c r="F481">
        <v>0</v>
      </c>
      <c r="G481">
        <v>1</v>
      </c>
      <c r="H481">
        <v>3101298</v>
      </c>
      <c r="I481">
        <v>12.2875</v>
      </c>
      <c r="K481" t="s">
        <v>15</v>
      </c>
      <c r="L481">
        <v>1</v>
      </c>
    </row>
    <row r="482" spans="1:12" x14ac:dyDescent="0.2">
      <c r="A482">
        <v>481</v>
      </c>
      <c r="B482">
        <v>3</v>
      </c>
      <c r="C482" t="s">
        <v>692</v>
      </c>
      <c r="D482" t="s">
        <v>13</v>
      </c>
      <c r="E482">
        <v>9</v>
      </c>
      <c r="F482">
        <v>5</v>
      </c>
      <c r="G482">
        <v>2</v>
      </c>
      <c r="H482" t="s">
        <v>105</v>
      </c>
      <c r="I482">
        <v>46.9</v>
      </c>
      <c r="K482" t="s">
        <v>15</v>
      </c>
      <c r="L482">
        <v>0</v>
      </c>
    </row>
    <row r="483" spans="1:12" x14ac:dyDescent="0.2">
      <c r="A483">
        <v>482</v>
      </c>
      <c r="B483">
        <v>2</v>
      </c>
      <c r="C483" t="s">
        <v>693</v>
      </c>
      <c r="D483" t="s">
        <v>13</v>
      </c>
      <c r="F483">
        <v>0</v>
      </c>
      <c r="G483">
        <v>0</v>
      </c>
      <c r="H483">
        <v>239854</v>
      </c>
      <c r="I483">
        <v>0</v>
      </c>
      <c r="K483" t="s">
        <v>15</v>
      </c>
      <c r="L483">
        <v>0</v>
      </c>
    </row>
    <row r="484" spans="1:12" x14ac:dyDescent="0.2">
      <c r="A484">
        <v>483</v>
      </c>
      <c r="B484">
        <v>3</v>
      </c>
      <c r="C484" t="s">
        <v>694</v>
      </c>
      <c r="D484" t="s">
        <v>13</v>
      </c>
      <c r="E484">
        <v>50</v>
      </c>
      <c r="F484">
        <v>0</v>
      </c>
      <c r="G484">
        <v>0</v>
      </c>
      <c r="H484" t="s">
        <v>695</v>
      </c>
      <c r="I484">
        <v>8.0500000000000007</v>
      </c>
      <c r="K484" t="s">
        <v>15</v>
      </c>
      <c r="L484">
        <v>0</v>
      </c>
    </row>
    <row r="485" spans="1:12" x14ac:dyDescent="0.2">
      <c r="A485">
        <v>484</v>
      </c>
      <c r="B485">
        <v>3</v>
      </c>
      <c r="C485" t="s">
        <v>696</v>
      </c>
      <c r="D485" t="s">
        <v>17</v>
      </c>
      <c r="E485">
        <v>63</v>
      </c>
      <c r="F485">
        <v>0</v>
      </c>
      <c r="G485">
        <v>0</v>
      </c>
      <c r="H485">
        <v>4134</v>
      </c>
      <c r="I485">
        <v>9.5875000000000004</v>
      </c>
      <c r="K485" t="s">
        <v>15</v>
      </c>
      <c r="L485">
        <v>1</v>
      </c>
    </row>
    <row r="486" spans="1:12" x14ac:dyDescent="0.2">
      <c r="A486">
        <v>485</v>
      </c>
      <c r="B486">
        <v>1</v>
      </c>
      <c r="C486" t="s">
        <v>697</v>
      </c>
      <c r="D486" t="s">
        <v>13</v>
      </c>
      <c r="E486">
        <v>25</v>
      </c>
      <c r="F486">
        <v>1</v>
      </c>
      <c r="G486">
        <v>0</v>
      </c>
      <c r="H486">
        <v>11967</v>
      </c>
      <c r="I486">
        <v>91.0792</v>
      </c>
      <c r="J486" t="s">
        <v>439</v>
      </c>
      <c r="K486" t="s">
        <v>20</v>
      </c>
      <c r="L486">
        <v>1</v>
      </c>
    </row>
    <row r="487" spans="1:12" x14ac:dyDescent="0.2">
      <c r="A487">
        <v>486</v>
      </c>
      <c r="B487">
        <v>3</v>
      </c>
      <c r="C487" t="s">
        <v>698</v>
      </c>
      <c r="D487" t="s">
        <v>17</v>
      </c>
      <c r="F487">
        <v>3</v>
      </c>
      <c r="G487">
        <v>1</v>
      </c>
      <c r="H487">
        <v>4133</v>
      </c>
      <c r="I487">
        <v>25.466699999999999</v>
      </c>
      <c r="K487" t="s">
        <v>15</v>
      </c>
      <c r="L487">
        <v>0</v>
      </c>
    </row>
    <row r="488" spans="1:12" x14ac:dyDescent="0.2">
      <c r="A488">
        <v>487</v>
      </c>
      <c r="B488">
        <v>1</v>
      </c>
      <c r="C488" t="s">
        <v>699</v>
      </c>
      <c r="D488" t="s">
        <v>17</v>
      </c>
      <c r="E488">
        <v>35</v>
      </c>
      <c r="F488">
        <v>1</v>
      </c>
      <c r="G488">
        <v>0</v>
      </c>
      <c r="H488">
        <v>19943</v>
      </c>
      <c r="I488">
        <v>90</v>
      </c>
      <c r="J488" t="s">
        <v>342</v>
      </c>
      <c r="K488" t="s">
        <v>15</v>
      </c>
      <c r="L488">
        <v>1</v>
      </c>
    </row>
    <row r="489" spans="1:12" x14ac:dyDescent="0.2">
      <c r="A489">
        <v>488</v>
      </c>
      <c r="B489">
        <v>1</v>
      </c>
      <c r="C489" t="s">
        <v>700</v>
      </c>
      <c r="D489" t="s">
        <v>13</v>
      </c>
      <c r="E489">
        <v>58</v>
      </c>
      <c r="F489">
        <v>0</v>
      </c>
      <c r="G489">
        <v>0</v>
      </c>
      <c r="H489">
        <v>11771</v>
      </c>
      <c r="I489">
        <v>29.7</v>
      </c>
      <c r="J489" t="s">
        <v>701</v>
      </c>
      <c r="K489" t="s">
        <v>20</v>
      </c>
      <c r="L489">
        <v>0</v>
      </c>
    </row>
    <row r="490" spans="1:12" x14ac:dyDescent="0.2">
      <c r="A490">
        <v>489</v>
      </c>
      <c r="B490">
        <v>3</v>
      </c>
      <c r="C490" t="s">
        <v>702</v>
      </c>
      <c r="D490" t="s">
        <v>13</v>
      </c>
      <c r="E490">
        <v>30</v>
      </c>
      <c r="F490">
        <v>0</v>
      </c>
      <c r="G490">
        <v>0</v>
      </c>
      <c r="H490" t="s">
        <v>703</v>
      </c>
      <c r="I490">
        <v>8.0500000000000007</v>
      </c>
      <c r="K490" t="s">
        <v>15</v>
      </c>
      <c r="L490">
        <v>0</v>
      </c>
    </row>
    <row r="491" spans="1:12" x14ac:dyDescent="0.2">
      <c r="A491">
        <v>490</v>
      </c>
      <c r="B491">
        <v>3</v>
      </c>
      <c r="C491" t="s">
        <v>704</v>
      </c>
      <c r="D491" t="s">
        <v>13</v>
      </c>
      <c r="E491">
        <v>9</v>
      </c>
      <c r="F491">
        <v>1</v>
      </c>
      <c r="G491">
        <v>1</v>
      </c>
      <c r="H491" t="s">
        <v>522</v>
      </c>
      <c r="I491">
        <v>15.9</v>
      </c>
      <c r="K491" t="s">
        <v>15</v>
      </c>
      <c r="L491">
        <v>1</v>
      </c>
    </row>
    <row r="492" spans="1:12" x14ac:dyDescent="0.2">
      <c r="A492">
        <v>491</v>
      </c>
      <c r="B492">
        <v>3</v>
      </c>
      <c r="C492" t="s">
        <v>705</v>
      </c>
      <c r="D492" t="s">
        <v>13</v>
      </c>
      <c r="F492">
        <v>1</v>
      </c>
      <c r="G492">
        <v>0</v>
      </c>
      <c r="H492">
        <v>65304</v>
      </c>
      <c r="I492">
        <v>19.966699999999999</v>
      </c>
      <c r="K492" t="s">
        <v>15</v>
      </c>
      <c r="L492">
        <v>0</v>
      </c>
    </row>
    <row r="493" spans="1:12" x14ac:dyDescent="0.2">
      <c r="A493">
        <v>492</v>
      </c>
      <c r="B493">
        <v>3</v>
      </c>
      <c r="C493" t="s">
        <v>706</v>
      </c>
      <c r="D493" t="s">
        <v>13</v>
      </c>
      <c r="E493">
        <v>21</v>
      </c>
      <c r="F493">
        <v>0</v>
      </c>
      <c r="G493">
        <v>0</v>
      </c>
      <c r="H493" t="s">
        <v>707</v>
      </c>
      <c r="I493">
        <v>7.25</v>
      </c>
      <c r="K493" t="s">
        <v>15</v>
      </c>
      <c r="L493">
        <v>0</v>
      </c>
    </row>
    <row r="494" spans="1:12" x14ac:dyDescent="0.2">
      <c r="A494">
        <v>493</v>
      </c>
      <c r="B494">
        <v>1</v>
      </c>
      <c r="C494" t="s">
        <v>708</v>
      </c>
      <c r="D494" t="s">
        <v>13</v>
      </c>
      <c r="E494">
        <v>55</v>
      </c>
      <c r="F494">
        <v>0</v>
      </c>
      <c r="G494">
        <v>0</v>
      </c>
      <c r="H494">
        <v>113787</v>
      </c>
      <c r="I494">
        <v>30.5</v>
      </c>
      <c r="J494" t="s">
        <v>709</v>
      </c>
      <c r="K494" t="s">
        <v>15</v>
      </c>
      <c r="L494">
        <v>0</v>
      </c>
    </row>
    <row r="495" spans="1:12" x14ac:dyDescent="0.2">
      <c r="A495">
        <v>494</v>
      </c>
      <c r="B495">
        <v>1</v>
      </c>
      <c r="C495" t="s">
        <v>710</v>
      </c>
      <c r="D495" t="s">
        <v>13</v>
      </c>
      <c r="E495">
        <v>71</v>
      </c>
      <c r="F495">
        <v>0</v>
      </c>
      <c r="G495">
        <v>0</v>
      </c>
      <c r="H495" t="s">
        <v>711</v>
      </c>
      <c r="I495">
        <v>49.504199999999997</v>
      </c>
      <c r="K495" t="s">
        <v>20</v>
      </c>
      <c r="L495">
        <v>0</v>
      </c>
    </row>
    <row r="496" spans="1:12" x14ac:dyDescent="0.2">
      <c r="A496">
        <v>495</v>
      </c>
      <c r="B496">
        <v>3</v>
      </c>
      <c r="C496" t="s">
        <v>712</v>
      </c>
      <c r="D496" t="s">
        <v>13</v>
      </c>
      <c r="E496">
        <v>21</v>
      </c>
      <c r="F496">
        <v>0</v>
      </c>
      <c r="G496">
        <v>0</v>
      </c>
      <c r="H496" t="s">
        <v>713</v>
      </c>
      <c r="I496">
        <v>8.0500000000000007</v>
      </c>
      <c r="K496" t="s">
        <v>15</v>
      </c>
      <c r="L496">
        <v>0</v>
      </c>
    </row>
    <row r="497" spans="1:12" x14ac:dyDescent="0.2">
      <c r="A497">
        <v>496</v>
      </c>
      <c r="B497">
        <v>3</v>
      </c>
      <c r="C497" t="s">
        <v>714</v>
      </c>
      <c r="D497" t="s">
        <v>13</v>
      </c>
      <c r="F497">
        <v>0</v>
      </c>
      <c r="G497">
        <v>0</v>
      </c>
      <c r="H497">
        <v>2627</v>
      </c>
      <c r="I497">
        <v>14.458299999999999</v>
      </c>
      <c r="K497" t="s">
        <v>20</v>
      </c>
      <c r="L497">
        <v>0</v>
      </c>
    </row>
    <row r="498" spans="1:12" x14ac:dyDescent="0.2">
      <c r="A498">
        <v>497</v>
      </c>
      <c r="B498">
        <v>1</v>
      </c>
      <c r="C498" t="s">
        <v>715</v>
      </c>
      <c r="D498" t="s">
        <v>17</v>
      </c>
      <c r="E498">
        <v>54</v>
      </c>
      <c r="F498">
        <v>1</v>
      </c>
      <c r="G498">
        <v>0</v>
      </c>
      <c r="H498">
        <v>36947</v>
      </c>
      <c r="I498">
        <v>78.2667</v>
      </c>
      <c r="J498" t="s">
        <v>716</v>
      </c>
      <c r="K498" t="s">
        <v>20</v>
      </c>
      <c r="L498">
        <v>1</v>
      </c>
    </row>
    <row r="499" spans="1:12" x14ac:dyDescent="0.2">
      <c r="A499">
        <v>498</v>
      </c>
      <c r="B499">
        <v>3</v>
      </c>
      <c r="C499" t="s">
        <v>717</v>
      </c>
      <c r="D499" t="s">
        <v>13</v>
      </c>
      <c r="F499">
        <v>0</v>
      </c>
      <c r="G499">
        <v>0</v>
      </c>
      <c r="H499" t="s">
        <v>718</v>
      </c>
      <c r="I499">
        <v>15.1</v>
      </c>
      <c r="K499" t="s">
        <v>15</v>
      </c>
      <c r="L499">
        <v>0</v>
      </c>
    </row>
    <row r="500" spans="1:12" x14ac:dyDescent="0.2">
      <c r="A500">
        <v>499</v>
      </c>
      <c r="B500">
        <v>1</v>
      </c>
      <c r="C500" t="s">
        <v>719</v>
      </c>
      <c r="D500" t="s">
        <v>17</v>
      </c>
      <c r="E500">
        <v>25</v>
      </c>
      <c r="F500">
        <v>1</v>
      </c>
      <c r="G500">
        <v>2</v>
      </c>
      <c r="H500">
        <v>113781</v>
      </c>
      <c r="I500">
        <v>151.55000000000001</v>
      </c>
      <c r="J500" t="s">
        <v>449</v>
      </c>
      <c r="K500" t="s">
        <v>15</v>
      </c>
      <c r="L500">
        <v>0</v>
      </c>
    </row>
    <row r="501" spans="1:12" x14ac:dyDescent="0.2">
      <c r="A501">
        <v>500</v>
      </c>
      <c r="B501">
        <v>3</v>
      </c>
      <c r="C501" t="s">
        <v>720</v>
      </c>
      <c r="D501" t="s">
        <v>13</v>
      </c>
      <c r="E501">
        <v>24</v>
      </c>
      <c r="F501">
        <v>0</v>
      </c>
      <c r="G501">
        <v>0</v>
      </c>
      <c r="H501">
        <v>350035</v>
      </c>
      <c r="I501">
        <v>7.7957999999999998</v>
      </c>
      <c r="K501" t="s">
        <v>15</v>
      </c>
      <c r="L501">
        <v>0</v>
      </c>
    </row>
    <row r="502" spans="1:12" x14ac:dyDescent="0.2">
      <c r="A502">
        <v>501</v>
      </c>
      <c r="B502">
        <v>3</v>
      </c>
      <c r="C502" t="s">
        <v>721</v>
      </c>
      <c r="D502" t="s">
        <v>13</v>
      </c>
      <c r="E502">
        <v>17</v>
      </c>
      <c r="F502">
        <v>0</v>
      </c>
      <c r="G502">
        <v>0</v>
      </c>
      <c r="H502">
        <v>315086</v>
      </c>
      <c r="I502">
        <v>8.6624999999999996</v>
      </c>
      <c r="K502" t="s">
        <v>15</v>
      </c>
      <c r="L502">
        <v>0</v>
      </c>
    </row>
    <row r="503" spans="1:12" x14ac:dyDescent="0.2">
      <c r="A503">
        <v>502</v>
      </c>
      <c r="B503">
        <v>3</v>
      </c>
      <c r="C503" t="s">
        <v>722</v>
      </c>
      <c r="D503" t="s">
        <v>17</v>
      </c>
      <c r="E503">
        <v>21</v>
      </c>
      <c r="F503">
        <v>0</v>
      </c>
      <c r="G503">
        <v>0</v>
      </c>
      <c r="H503">
        <v>364846</v>
      </c>
      <c r="I503">
        <v>7.75</v>
      </c>
      <c r="K503" t="s">
        <v>27</v>
      </c>
      <c r="L503">
        <v>0</v>
      </c>
    </row>
    <row r="504" spans="1:12" x14ac:dyDescent="0.2">
      <c r="A504">
        <v>503</v>
      </c>
      <c r="B504">
        <v>3</v>
      </c>
      <c r="C504" t="s">
        <v>723</v>
      </c>
      <c r="D504" t="s">
        <v>17</v>
      </c>
      <c r="F504">
        <v>0</v>
      </c>
      <c r="G504">
        <v>0</v>
      </c>
      <c r="H504">
        <v>330909</v>
      </c>
      <c r="I504">
        <v>7.6292</v>
      </c>
      <c r="K504" t="s">
        <v>27</v>
      </c>
      <c r="L504">
        <v>0</v>
      </c>
    </row>
    <row r="505" spans="1:12" x14ac:dyDescent="0.2">
      <c r="A505">
        <v>504</v>
      </c>
      <c r="B505">
        <v>3</v>
      </c>
      <c r="C505" t="s">
        <v>724</v>
      </c>
      <c r="D505" t="s">
        <v>17</v>
      </c>
      <c r="E505">
        <v>37</v>
      </c>
      <c r="F505">
        <v>0</v>
      </c>
      <c r="G505">
        <v>0</v>
      </c>
      <c r="H505">
        <v>4135</v>
      </c>
      <c r="I505">
        <v>9.5875000000000004</v>
      </c>
      <c r="K505" t="s">
        <v>15</v>
      </c>
      <c r="L505">
        <v>0</v>
      </c>
    </row>
    <row r="506" spans="1:12" x14ac:dyDescent="0.2">
      <c r="A506">
        <v>505</v>
      </c>
      <c r="B506">
        <v>1</v>
      </c>
      <c r="C506" t="s">
        <v>725</v>
      </c>
      <c r="D506" t="s">
        <v>17</v>
      </c>
      <c r="E506">
        <v>16</v>
      </c>
      <c r="F506">
        <v>0</v>
      </c>
      <c r="G506">
        <v>0</v>
      </c>
      <c r="H506">
        <v>110152</v>
      </c>
      <c r="I506">
        <v>86.5</v>
      </c>
      <c r="J506" t="s">
        <v>726</v>
      </c>
      <c r="K506" t="s">
        <v>15</v>
      </c>
      <c r="L506">
        <v>1</v>
      </c>
    </row>
    <row r="507" spans="1:12" x14ac:dyDescent="0.2">
      <c r="A507">
        <v>506</v>
      </c>
      <c r="B507">
        <v>1</v>
      </c>
      <c r="C507" t="s">
        <v>727</v>
      </c>
      <c r="D507" t="s">
        <v>13</v>
      </c>
      <c r="E507">
        <v>18</v>
      </c>
      <c r="F507">
        <v>1</v>
      </c>
      <c r="G507">
        <v>0</v>
      </c>
      <c r="H507" t="s">
        <v>462</v>
      </c>
      <c r="I507">
        <v>108.9</v>
      </c>
      <c r="J507" t="s">
        <v>463</v>
      </c>
      <c r="K507" t="s">
        <v>20</v>
      </c>
      <c r="L507">
        <v>0</v>
      </c>
    </row>
    <row r="508" spans="1:12" x14ac:dyDescent="0.2">
      <c r="A508">
        <v>507</v>
      </c>
      <c r="B508">
        <v>2</v>
      </c>
      <c r="C508" t="s">
        <v>728</v>
      </c>
      <c r="D508" t="s">
        <v>17</v>
      </c>
      <c r="E508">
        <v>33</v>
      </c>
      <c r="F508">
        <v>0</v>
      </c>
      <c r="G508">
        <v>2</v>
      </c>
      <c r="H508">
        <v>26360</v>
      </c>
      <c r="I508">
        <v>26</v>
      </c>
      <c r="K508" t="s">
        <v>15</v>
      </c>
      <c r="L508">
        <v>1</v>
      </c>
    </row>
    <row r="509" spans="1:12" x14ac:dyDescent="0.2">
      <c r="A509">
        <v>508</v>
      </c>
      <c r="B509">
        <v>1</v>
      </c>
      <c r="C509" t="s">
        <v>729</v>
      </c>
      <c r="D509" t="s">
        <v>13</v>
      </c>
      <c r="F509">
        <v>0</v>
      </c>
      <c r="G509">
        <v>0</v>
      </c>
      <c r="H509">
        <v>111427</v>
      </c>
      <c r="I509">
        <v>26.55</v>
      </c>
      <c r="K509" t="s">
        <v>15</v>
      </c>
      <c r="L509">
        <v>1</v>
      </c>
    </row>
    <row r="510" spans="1:12" x14ac:dyDescent="0.2">
      <c r="A510">
        <v>509</v>
      </c>
      <c r="B510">
        <v>3</v>
      </c>
      <c r="C510" t="s">
        <v>730</v>
      </c>
      <c r="D510" t="s">
        <v>13</v>
      </c>
      <c r="E510">
        <v>28</v>
      </c>
      <c r="F510">
        <v>0</v>
      </c>
      <c r="G510">
        <v>0</v>
      </c>
      <c r="H510" t="s">
        <v>731</v>
      </c>
      <c r="I510">
        <v>22.524999999999999</v>
      </c>
      <c r="K510" t="s">
        <v>15</v>
      </c>
      <c r="L510">
        <v>0</v>
      </c>
    </row>
    <row r="511" spans="1:12" x14ac:dyDescent="0.2">
      <c r="A511">
        <v>510</v>
      </c>
      <c r="B511">
        <v>3</v>
      </c>
      <c r="C511" t="s">
        <v>732</v>
      </c>
      <c r="D511" t="s">
        <v>13</v>
      </c>
      <c r="E511">
        <v>26</v>
      </c>
      <c r="F511">
        <v>0</v>
      </c>
      <c r="G511">
        <v>0</v>
      </c>
      <c r="H511">
        <v>1601</v>
      </c>
      <c r="I511">
        <v>56.495800000000003</v>
      </c>
      <c r="K511" t="s">
        <v>15</v>
      </c>
      <c r="L511">
        <v>1</v>
      </c>
    </row>
    <row r="512" spans="1:12" x14ac:dyDescent="0.2">
      <c r="A512">
        <v>511</v>
      </c>
      <c r="B512">
        <v>3</v>
      </c>
      <c r="C512" t="s">
        <v>733</v>
      </c>
      <c r="D512" t="s">
        <v>13</v>
      </c>
      <c r="E512">
        <v>29</v>
      </c>
      <c r="F512">
        <v>0</v>
      </c>
      <c r="G512">
        <v>0</v>
      </c>
      <c r="H512">
        <v>382651</v>
      </c>
      <c r="I512">
        <v>7.75</v>
      </c>
      <c r="K512" t="s">
        <v>27</v>
      </c>
      <c r="L512">
        <v>1</v>
      </c>
    </row>
    <row r="513" spans="1:12" x14ac:dyDescent="0.2">
      <c r="A513">
        <v>512</v>
      </c>
      <c r="B513">
        <v>3</v>
      </c>
      <c r="C513" t="s">
        <v>734</v>
      </c>
      <c r="D513" t="s">
        <v>13</v>
      </c>
      <c r="F513">
        <v>0</v>
      </c>
      <c r="G513">
        <v>0</v>
      </c>
      <c r="H513" t="s">
        <v>735</v>
      </c>
      <c r="I513">
        <v>8.0500000000000007</v>
      </c>
      <c r="K513" t="s">
        <v>15</v>
      </c>
      <c r="L513">
        <v>0</v>
      </c>
    </row>
    <row r="514" spans="1:12" x14ac:dyDescent="0.2">
      <c r="A514">
        <v>513</v>
      </c>
      <c r="B514">
        <v>1</v>
      </c>
      <c r="C514" t="s">
        <v>736</v>
      </c>
      <c r="D514" t="s">
        <v>13</v>
      </c>
      <c r="E514">
        <v>36</v>
      </c>
      <c r="F514">
        <v>0</v>
      </c>
      <c r="G514">
        <v>0</v>
      </c>
      <c r="H514" t="s">
        <v>737</v>
      </c>
      <c r="I514">
        <v>26.287500000000001</v>
      </c>
      <c r="J514" t="s">
        <v>738</v>
      </c>
      <c r="K514" t="s">
        <v>15</v>
      </c>
      <c r="L514">
        <v>1</v>
      </c>
    </row>
    <row r="515" spans="1:12" x14ac:dyDescent="0.2">
      <c r="A515">
        <v>514</v>
      </c>
      <c r="B515">
        <v>1</v>
      </c>
      <c r="C515" t="s">
        <v>739</v>
      </c>
      <c r="D515" t="s">
        <v>17</v>
      </c>
      <c r="E515">
        <v>54</v>
      </c>
      <c r="F515">
        <v>1</v>
      </c>
      <c r="G515">
        <v>0</v>
      </c>
      <c r="H515" t="s">
        <v>740</v>
      </c>
      <c r="I515">
        <v>59.4</v>
      </c>
      <c r="K515" t="s">
        <v>20</v>
      </c>
      <c r="L515">
        <v>1</v>
      </c>
    </row>
    <row r="516" spans="1:12" x14ac:dyDescent="0.2">
      <c r="A516">
        <v>515</v>
      </c>
      <c r="B516">
        <v>3</v>
      </c>
      <c r="C516" t="s">
        <v>741</v>
      </c>
      <c r="D516" t="s">
        <v>13</v>
      </c>
      <c r="E516">
        <v>24</v>
      </c>
      <c r="F516">
        <v>0</v>
      </c>
      <c r="G516">
        <v>0</v>
      </c>
      <c r="H516">
        <v>349209</v>
      </c>
      <c r="I516">
        <v>7.4958</v>
      </c>
      <c r="K516" t="s">
        <v>15</v>
      </c>
      <c r="L516">
        <v>0</v>
      </c>
    </row>
    <row r="517" spans="1:12" x14ac:dyDescent="0.2">
      <c r="A517">
        <v>516</v>
      </c>
      <c r="B517">
        <v>1</v>
      </c>
      <c r="C517" t="s">
        <v>742</v>
      </c>
      <c r="D517" t="s">
        <v>13</v>
      </c>
      <c r="E517">
        <v>47</v>
      </c>
      <c r="F517">
        <v>0</v>
      </c>
      <c r="G517">
        <v>0</v>
      </c>
      <c r="H517">
        <v>36967</v>
      </c>
      <c r="I517">
        <v>34.020800000000001</v>
      </c>
      <c r="J517" t="s">
        <v>743</v>
      </c>
      <c r="K517" t="s">
        <v>15</v>
      </c>
      <c r="L517">
        <v>0</v>
      </c>
    </row>
    <row r="518" spans="1:12" x14ac:dyDescent="0.2">
      <c r="A518">
        <v>517</v>
      </c>
      <c r="B518">
        <v>2</v>
      </c>
      <c r="C518" t="s">
        <v>744</v>
      </c>
      <c r="D518" t="s">
        <v>17</v>
      </c>
      <c r="E518">
        <v>34</v>
      </c>
      <c r="F518">
        <v>0</v>
      </c>
      <c r="G518">
        <v>0</v>
      </c>
      <c r="H518" t="s">
        <v>745</v>
      </c>
      <c r="I518">
        <v>10.5</v>
      </c>
      <c r="J518" t="s">
        <v>117</v>
      </c>
      <c r="K518" t="s">
        <v>15</v>
      </c>
      <c r="L518">
        <v>1</v>
      </c>
    </row>
    <row r="519" spans="1:12" x14ac:dyDescent="0.2">
      <c r="A519">
        <v>518</v>
      </c>
      <c r="B519">
        <v>3</v>
      </c>
      <c r="C519" t="s">
        <v>746</v>
      </c>
      <c r="D519" t="s">
        <v>13</v>
      </c>
      <c r="F519">
        <v>0</v>
      </c>
      <c r="G519">
        <v>0</v>
      </c>
      <c r="H519">
        <v>371110</v>
      </c>
      <c r="I519">
        <v>24.15</v>
      </c>
      <c r="K519" t="s">
        <v>27</v>
      </c>
      <c r="L519">
        <v>0</v>
      </c>
    </row>
    <row r="520" spans="1:12" x14ac:dyDescent="0.2">
      <c r="A520">
        <v>519</v>
      </c>
      <c r="B520">
        <v>2</v>
      </c>
      <c r="C520" t="s">
        <v>747</v>
      </c>
      <c r="D520" t="s">
        <v>17</v>
      </c>
      <c r="E520">
        <v>36</v>
      </c>
      <c r="F520">
        <v>1</v>
      </c>
      <c r="G520">
        <v>0</v>
      </c>
      <c r="H520">
        <v>226875</v>
      </c>
      <c r="I520">
        <v>26</v>
      </c>
      <c r="K520" t="s">
        <v>15</v>
      </c>
      <c r="L520">
        <v>1</v>
      </c>
    </row>
    <row r="521" spans="1:12" x14ac:dyDescent="0.2">
      <c r="A521">
        <v>520</v>
      </c>
      <c r="B521">
        <v>3</v>
      </c>
      <c r="C521" t="s">
        <v>748</v>
      </c>
      <c r="D521" t="s">
        <v>13</v>
      </c>
      <c r="E521">
        <v>32</v>
      </c>
      <c r="F521">
        <v>0</v>
      </c>
      <c r="G521">
        <v>0</v>
      </c>
      <c r="H521">
        <v>349242</v>
      </c>
      <c r="I521">
        <v>7.8958000000000004</v>
      </c>
      <c r="K521" t="s">
        <v>15</v>
      </c>
      <c r="L521">
        <v>0</v>
      </c>
    </row>
    <row r="522" spans="1:12" x14ac:dyDescent="0.2">
      <c r="A522">
        <v>521</v>
      </c>
      <c r="B522">
        <v>1</v>
      </c>
      <c r="C522" t="s">
        <v>749</v>
      </c>
      <c r="D522" t="s">
        <v>17</v>
      </c>
      <c r="E522">
        <v>30</v>
      </c>
      <c r="F522">
        <v>0</v>
      </c>
      <c r="G522">
        <v>0</v>
      </c>
      <c r="H522">
        <v>12749</v>
      </c>
      <c r="I522">
        <v>93.5</v>
      </c>
      <c r="J522" t="s">
        <v>750</v>
      </c>
      <c r="K522" t="s">
        <v>15</v>
      </c>
      <c r="L522">
        <v>1</v>
      </c>
    </row>
    <row r="523" spans="1:12" x14ac:dyDescent="0.2">
      <c r="A523">
        <v>522</v>
      </c>
      <c r="B523">
        <v>3</v>
      </c>
      <c r="C523" t="s">
        <v>751</v>
      </c>
      <c r="D523" t="s">
        <v>13</v>
      </c>
      <c r="E523">
        <v>22</v>
      </c>
      <c r="F523">
        <v>0</v>
      </c>
      <c r="G523">
        <v>0</v>
      </c>
      <c r="H523">
        <v>349252</v>
      </c>
      <c r="I523">
        <v>7.8958000000000004</v>
      </c>
      <c r="K523" t="s">
        <v>15</v>
      </c>
      <c r="L523">
        <v>0</v>
      </c>
    </row>
    <row r="524" spans="1:12" x14ac:dyDescent="0.2">
      <c r="A524">
        <v>523</v>
      </c>
      <c r="B524">
        <v>3</v>
      </c>
      <c r="C524" t="s">
        <v>752</v>
      </c>
      <c r="D524" t="s">
        <v>13</v>
      </c>
      <c r="F524">
        <v>0</v>
      </c>
      <c r="G524">
        <v>0</v>
      </c>
      <c r="H524">
        <v>2624</v>
      </c>
      <c r="I524">
        <v>7.2249999999999996</v>
      </c>
      <c r="K524" t="s">
        <v>20</v>
      </c>
      <c r="L524">
        <v>0</v>
      </c>
    </row>
    <row r="525" spans="1:12" x14ac:dyDescent="0.2">
      <c r="A525">
        <v>524</v>
      </c>
      <c r="B525">
        <v>1</v>
      </c>
      <c r="C525" t="s">
        <v>753</v>
      </c>
      <c r="D525" t="s">
        <v>17</v>
      </c>
      <c r="E525">
        <v>44</v>
      </c>
      <c r="F525">
        <v>0</v>
      </c>
      <c r="G525">
        <v>1</v>
      </c>
      <c r="H525">
        <v>111361</v>
      </c>
      <c r="I525">
        <v>57.979199999999999</v>
      </c>
      <c r="J525" t="s">
        <v>497</v>
      </c>
      <c r="K525" t="s">
        <v>20</v>
      </c>
      <c r="L525">
        <v>1</v>
      </c>
    </row>
    <row r="526" spans="1:12" x14ac:dyDescent="0.2">
      <c r="A526">
        <v>525</v>
      </c>
      <c r="B526">
        <v>3</v>
      </c>
      <c r="C526" t="s">
        <v>754</v>
      </c>
      <c r="D526" t="s">
        <v>13</v>
      </c>
      <c r="F526">
        <v>0</v>
      </c>
      <c r="G526">
        <v>0</v>
      </c>
      <c r="H526">
        <v>2700</v>
      </c>
      <c r="I526">
        <v>7.2291999999999996</v>
      </c>
      <c r="K526" t="s">
        <v>20</v>
      </c>
      <c r="L526">
        <v>0</v>
      </c>
    </row>
    <row r="527" spans="1:12" x14ac:dyDescent="0.2">
      <c r="A527">
        <v>526</v>
      </c>
      <c r="B527">
        <v>3</v>
      </c>
      <c r="C527" t="s">
        <v>755</v>
      </c>
      <c r="D527" t="s">
        <v>13</v>
      </c>
      <c r="E527">
        <v>40.5</v>
      </c>
      <c r="F527">
        <v>0</v>
      </c>
      <c r="G527">
        <v>0</v>
      </c>
      <c r="H527">
        <v>367232</v>
      </c>
      <c r="I527">
        <v>7.75</v>
      </c>
      <c r="K527" t="s">
        <v>27</v>
      </c>
      <c r="L527">
        <v>0</v>
      </c>
    </row>
    <row r="528" spans="1:12" x14ac:dyDescent="0.2">
      <c r="A528">
        <v>527</v>
      </c>
      <c r="B528">
        <v>2</v>
      </c>
      <c r="C528" t="s">
        <v>756</v>
      </c>
      <c r="D528" t="s">
        <v>17</v>
      </c>
      <c r="E528">
        <v>50</v>
      </c>
      <c r="F528">
        <v>0</v>
      </c>
      <c r="G528">
        <v>0</v>
      </c>
      <c r="H528" t="s">
        <v>757</v>
      </c>
      <c r="I528">
        <v>10.5</v>
      </c>
      <c r="K528" t="s">
        <v>15</v>
      </c>
      <c r="L528">
        <v>1</v>
      </c>
    </row>
    <row r="529" spans="1:12" x14ac:dyDescent="0.2">
      <c r="A529">
        <v>528</v>
      </c>
      <c r="B529">
        <v>1</v>
      </c>
      <c r="C529" t="s">
        <v>758</v>
      </c>
      <c r="D529" t="s">
        <v>13</v>
      </c>
      <c r="F529">
        <v>0</v>
      </c>
      <c r="G529">
        <v>0</v>
      </c>
      <c r="H529" t="s">
        <v>759</v>
      </c>
      <c r="I529">
        <v>221.7792</v>
      </c>
      <c r="J529" t="s">
        <v>760</v>
      </c>
      <c r="K529" t="s">
        <v>15</v>
      </c>
      <c r="L529">
        <v>0</v>
      </c>
    </row>
    <row r="530" spans="1:12" x14ac:dyDescent="0.2">
      <c r="A530">
        <v>529</v>
      </c>
      <c r="B530">
        <v>3</v>
      </c>
      <c r="C530" t="s">
        <v>761</v>
      </c>
      <c r="D530" t="s">
        <v>13</v>
      </c>
      <c r="E530">
        <v>39</v>
      </c>
      <c r="F530">
        <v>0</v>
      </c>
      <c r="G530">
        <v>0</v>
      </c>
      <c r="H530">
        <v>3101296</v>
      </c>
      <c r="I530">
        <v>7.9249999999999998</v>
      </c>
      <c r="K530" t="s">
        <v>15</v>
      </c>
      <c r="L530">
        <v>0</v>
      </c>
    </row>
    <row r="531" spans="1:12" x14ac:dyDescent="0.2">
      <c r="A531">
        <v>530</v>
      </c>
      <c r="B531">
        <v>2</v>
      </c>
      <c r="C531" t="s">
        <v>762</v>
      </c>
      <c r="D531" t="s">
        <v>13</v>
      </c>
      <c r="E531">
        <v>23</v>
      </c>
      <c r="F531">
        <v>2</v>
      </c>
      <c r="G531">
        <v>1</v>
      </c>
      <c r="H531">
        <v>29104</v>
      </c>
      <c r="I531">
        <v>11.5</v>
      </c>
      <c r="K531" t="s">
        <v>15</v>
      </c>
      <c r="L531">
        <v>0</v>
      </c>
    </row>
    <row r="532" spans="1:12" x14ac:dyDescent="0.2">
      <c r="A532">
        <v>531</v>
      </c>
      <c r="B532">
        <v>2</v>
      </c>
      <c r="C532" t="s">
        <v>763</v>
      </c>
      <c r="D532" t="s">
        <v>17</v>
      </c>
      <c r="E532">
        <v>2</v>
      </c>
      <c r="F532">
        <v>1</v>
      </c>
      <c r="G532">
        <v>1</v>
      </c>
      <c r="H532">
        <v>26360</v>
      </c>
      <c r="I532">
        <v>26</v>
      </c>
      <c r="K532" t="s">
        <v>15</v>
      </c>
      <c r="L532">
        <v>1</v>
      </c>
    </row>
    <row r="533" spans="1:12" x14ac:dyDescent="0.2">
      <c r="A533">
        <v>532</v>
      </c>
      <c r="B533">
        <v>3</v>
      </c>
      <c r="C533" t="s">
        <v>764</v>
      </c>
      <c r="D533" t="s">
        <v>13</v>
      </c>
      <c r="F533">
        <v>0</v>
      </c>
      <c r="G533">
        <v>0</v>
      </c>
      <c r="H533">
        <v>2641</v>
      </c>
      <c r="I533">
        <v>7.2291999999999996</v>
      </c>
      <c r="K533" t="s">
        <v>20</v>
      </c>
      <c r="L533">
        <v>0</v>
      </c>
    </row>
    <row r="534" spans="1:12" x14ac:dyDescent="0.2">
      <c r="A534">
        <v>533</v>
      </c>
      <c r="B534">
        <v>3</v>
      </c>
      <c r="C534" t="s">
        <v>765</v>
      </c>
      <c r="D534" t="s">
        <v>13</v>
      </c>
      <c r="E534">
        <v>17</v>
      </c>
      <c r="F534">
        <v>1</v>
      </c>
      <c r="G534">
        <v>1</v>
      </c>
      <c r="H534">
        <v>2690</v>
      </c>
      <c r="I534">
        <v>7.2291999999999996</v>
      </c>
      <c r="K534" t="s">
        <v>20</v>
      </c>
      <c r="L534">
        <v>0</v>
      </c>
    </row>
    <row r="535" spans="1:12" x14ac:dyDescent="0.2">
      <c r="A535">
        <v>534</v>
      </c>
      <c r="B535">
        <v>3</v>
      </c>
      <c r="C535" t="s">
        <v>766</v>
      </c>
      <c r="D535" t="s">
        <v>17</v>
      </c>
      <c r="F535">
        <v>0</v>
      </c>
      <c r="G535">
        <v>2</v>
      </c>
      <c r="H535">
        <v>2668</v>
      </c>
      <c r="I535">
        <v>22.3583</v>
      </c>
      <c r="K535" t="s">
        <v>20</v>
      </c>
      <c r="L535">
        <v>1</v>
      </c>
    </row>
    <row r="536" spans="1:12" x14ac:dyDescent="0.2">
      <c r="A536">
        <v>535</v>
      </c>
      <c r="B536">
        <v>3</v>
      </c>
      <c r="C536" t="s">
        <v>767</v>
      </c>
      <c r="D536" t="s">
        <v>17</v>
      </c>
      <c r="E536">
        <v>30</v>
      </c>
      <c r="F536">
        <v>0</v>
      </c>
      <c r="G536">
        <v>0</v>
      </c>
      <c r="H536">
        <v>315084</v>
      </c>
      <c r="I536">
        <v>8.6624999999999996</v>
      </c>
      <c r="K536" t="s">
        <v>15</v>
      </c>
      <c r="L536">
        <v>0</v>
      </c>
    </row>
    <row r="537" spans="1:12" x14ac:dyDescent="0.2">
      <c r="A537">
        <v>536</v>
      </c>
      <c r="B537">
        <v>2</v>
      </c>
      <c r="C537" t="s">
        <v>768</v>
      </c>
      <c r="D537" t="s">
        <v>17</v>
      </c>
      <c r="E537">
        <v>7</v>
      </c>
      <c r="F537">
        <v>0</v>
      </c>
      <c r="G537">
        <v>2</v>
      </c>
      <c r="H537" t="s">
        <v>477</v>
      </c>
      <c r="I537">
        <v>26.25</v>
      </c>
      <c r="K537" t="s">
        <v>15</v>
      </c>
      <c r="L537">
        <v>1</v>
      </c>
    </row>
    <row r="538" spans="1:12" x14ac:dyDescent="0.2">
      <c r="A538">
        <v>537</v>
      </c>
      <c r="B538">
        <v>1</v>
      </c>
      <c r="C538" t="s">
        <v>769</v>
      </c>
      <c r="D538" t="s">
        <v>13</v>
      </c>
      <c r="E538">
        <v>45</v>
      </c>
      <c r="F538">
        <v>0</v>
      </c>
      <c r="G538">
        <v>0</v>
      </c>
      <c r="H538">
        <v>113050</v>
      </c>
      <c r="I538">
        <v>26.55</v>
      </c>
      <c r="J538" t="s">
        <v>770</v>
      </c>
      <c r="K538" t="s">
        <v>15</v>
      </c>
      <c r="L538">
        <v>0</v>
      </c>
    </row>
    <row r="539" spans="1:12" x14ac:dyDescent="0.2">
      <c r="A539">
        <v>538</v>
      </c>
      <c r="B539">
        <v>1</v>
      </c>
      <c r="C539" t="s">
        <v>771</v>
      </c>
      <c r="D539" t="s">
        <v>17</v>
      </c>
      <c r="E539">
        <v>30</v>
      </c>
      <c r="F539">
        <v>0</v>
      </c>
      <c r="G539">
        <v>0</v>
      </c>
      <c r="H539" t="s">
        <v>772</v>
      </c>
      <c r="I539">
        <v>106.425</v>
      </c>
      <c r="K539" t="s">
        <v>20</v>
      </c>
      <c r="L539">
        <v>1</v>
      </c>
    </row>
    <row r="540" spans="1:12" x14ac:dyDescent="0.2">
      <c r="A540">
        <v>539</v>
      </c>
      <c r="B540">
        <v>3</v>
      </c>
      <c r="C540" t="s">
        <v>773</v>
      </c>
      <c r="D540" t="s">
        <v>13</v>
      </c>
      <c r="F540">
        <v>0</v>
      </c>
      <c r="G540">
        <v>0</v>
      </c>
      <c r="H540">
        <v>364498</v>
      </c>
      <c r="I540">
        <v>14.5</v>
      </c>
      <c r="K540" t="s">
        <v>15</v>
      </c>
      <c r="L540">
        <v>0</v>
      </c>
    </row>
    <row r="541" spans="1:12" x14ac:dyDescent="0.2">
      <c r="A541">
        <v>540</v>
      </c>
      <c r="B541">
        <v>1</v>
      </c>
      <c r="C541" t="s">
        <v>774</v>
      </c>
      <c r="D541" t="s">
        <v>17</v>
      </c>
      <c r="E541">
        <v>22</v>
      </c>
      <c r="F541">
        <v>0</v>
      </c>
      <c r="G541">
        <v>2</v>
      </c>
      <c r="H541">
        <v>13568</v>
      </c>
      <c r="I541">
        <v>49.5</v>
      </c>
      <c r="J541" t="s">
        <v>775</v>
      </c>
      <c r="K541" t="s">
        <v>20</v>
      </c>
      <c r="L541">
        <v>1</v>
      </c>
    </row>
    <row r="542" spans="1:12" x14ac:dyDescent="0.2">
      <c r="A542">
        <v>541</v>
      </c>
      <c r="B542">
        <v>1</v>
      </c>
      <c r="C542" t="s">
        <v>776</v>
      </c>
      <c r="D542" t="s">
        <v>17</v>
      </c>
      <c r="E542">
        <v>36</v>
      </c>
      <c r="F542">
        <v>0</v>
      </c>
      <c r="G542">
        <v>2</v>
      </c>
      <c r="H542" t="s">
        <v>777</v>
      </c>
      <c r="I542">
        <v>71</v>
      </c>
      <c r="J542" t="s">
        <v>778</v>
      </c>
      <c r="K542" t="s">
        <v>15</v>
      </c>
      <c r="L542">
        <v>1</v>
      </c>
    </row>
    <row r="543" spans="1:12" x14ac:dyDescent="0.2">
      <c r="A543">
        <v>542</v>
      </c>
      <c r="B543">
        <v>3</v>
      </c>
      <c r="C543" t="s">
        <v>779</v>
      </c>
      <c r="D543" t="s">
        <v>17</v>
      </c>
      <c r="E543">
        <v>9</v>
      </c>
      <c r="F543">
        <v>4</v>
      </c>
      <c r="G543">
        <v>2</v>
      </c>
      <c r="H543">
        <v>347082</v>
      </c>
      <c r="I543">
        <v>31.274999999999999</v>
      </c>
      <c r="K543" t="s">
        <v>15</v>
      </c>
      <c r="L543">
        <v>0</v>
      </c>
    </row>
    <row r="544" spans="1:12" x14ac:dyDescent="0.2">
      <c r="A544">
        <v>543</v>
      </c>
      <c r="B544">
        <v>3</v>
      </c>
      <c r="C544" t="s">
        <v>780</v>
      </c>
      <c r="D544" t="s">
        <v>17</v>
      </c>
      <c r="E544">
        <v>11</v>
      </c>
      <c r="F544">
        <v>4</v>
      </c>
      <c r="G544">
        <v>2</v>
      </c>
      <c r="H544">
        <v>347082</v>
      </c>
      <c r="I544">
        <v>31.274999999999999</v>
      </c>
      <c r="K544" t="s">
        <v>15</v>
      </c>
      <c r="L544">
        <v>0</v>
      </c>
    </row>
    <row r="545" spans="1:12" x14ac:dyDescent="0.2">
      <c r="A545">
        <v>544</v>
      </c>
      <c r="B545">
        <v>2</v>
      </c>
      <c r="C545" t="s">
        <v>781</v>
      </c>
      <c r="D545" t="s">
        <v>13</v>
      </c>
      <c r="E545">
        <v>32</v>
      </c>
      <c r="F545">
        <v>1</v>
      </c>
      <c r="G545">
        <v>0</v>
      </c>
      <c r="H545">
        <v>2908</v>
      </c>
      <c r="I545">
        <v>26</v>
      </c>
      <c r="K545" t="s">
        <v>15</v>
      </c>
      <c r="L545">
        <v>1</v>
      </c>
    </row>
    <row r="546" spans="1:12" x14ac:dyDescent="0.2">
      <c r="A546">
        <v>545</v>
      </c>
      <c r="B546">
        <v>1</v>
      </c>
      <c r="C546" t="s">
        <v>782</v>
      </c>
      <c r="D546" t="s">
        <v>13</v>
      </c>
      <c r="E546">
        <v>50</v>
      </c>
      <c r="F546">
        <v>1</v>
      </c>
      <c r="G546">
        <v>0</v>
      </c>
      <c r="H546" t="s">
        <v>772</v>
      </c>
      <c r="I546">
        <v>106.425</v>
      </c>
      <c r="J546" t="s">
        <v>783</v>
      </c>
      <c r="K546" t="s">
        <v>20</v>
      </c>
      <c r="L546">
        <v>0</v>
      </c>
    </row>
    <row r="547" spans="1:12" x14ac:dyDescent="0.2">
      <c r="A547">
        <v>546</v>
      </c>
      <c r="B547">
        <v>1</v>
      </c>
      <c r="C547" t="s">
        <v>784</v>
      </c>
      <c r="D547" t="s">
        <v>13</v>
      </c>
      <c r="E547">
        <v>64</v>
      </c>
      <c r="F547">
        <v>0</v>
      </c>
      <c r="G547">
        <v>0</v>
      </c>
      <c r="H547">
        <v>693</v>
      </c>
      <c r="I547">
        <v>26</v>
      </c>
      <c r="K547" t="s">
        <v>15</v>
      </c>
      <c r="L547">
        <v>0</v>
      </c>
    </row>
    <row r="548" spans="1:12" x14ac:dyDescent="0.2">
      <c r="A548">
        <v>547</v>
      </c>
      <c r="B548">
        <v>2</v>
      </c>
      <c r="C548" t="s">
        <v>785</v>
      </c>
      <c r="D548" t="s">
        <v>17</v>
      </c>
      <c r="E548">
        <v>19</v>
      </c>
      <c r="F548">
        <v>1</v>
      </c>
      <c r="G548">
        <v>0</v>
      </c>
      <c r="H548">
        <v>2908</v>
      </c>
      <c r="I548">
        <v>26</v>
      </c>
      <c r="K548" t="s">
        <v>15</v>
      </c>
      <c r="L548">
        <v>1</v>
      </c>
    </row>
    <row r="549" spans="1:12" x14ac:dyDescent="0.2">
      <c r="A549">
        <v>548</v>
      </c>
      <c r="B549">
        <v>2</v>
      </c>
      <c r="C549" t="s">
        <v>786</v>
      </c>
      <c r="D549" t="s">
        <v>13</v>
      </c>
      <c r="F549">
        <v>0</v>
      </c>
      <c r="G549">
        <v>0</v>
      </c>
      <c r="H549" t="s">
        <v>787</v>
      </c>
      <c r="I549">
        <v>13.862500000000001</v>
      </c>
      <c r="K549" t="s">
        <v>20</v>
      </c>
      <c r="L549">
        <v>1</v>
      </c>
    </row>
    <row r="550" spans="1:12" x14ac:dyDescent="0.2">
      <c r="A550">
        <v>549</v>
      </c>
      <c r="B550">
        <v>3</v>
      </c>
      <c r="C550" t="s">
        <v>788</v>
      </c>
      <c r="D550" t="s">
        <v>13</v>
      </c>
      <c r="E550">
        <v>33</v>
      </c>
      <c r="F550">
        <v>1</v>
      </c>
      <c r="G550">
        <v>1</v>
      </c>
      <c r="H550">
        <v>363291</v>
      </c>
      <c r="I550">
        <v>20.524999999999999</v>
      </c>
      <c r="K550" t="s">
        <v>15</v>
      </c>
      <c r="L550">
        <v>0</v>
      </c>
    </row>
    <row r="551" spans="1:12" x14ac:dyDescent="0.2">
      <c r="A551">
        <v>550</v>
      </c>
      <c r="B551">
        <v>2</v>
      </c>
      <c r="C551" t="s">
        <v>789</v>
      </c>
      <c r="D551" t="s">
        <v>13</v>
      </c>
      <c r="E551">
        <v>8</v>
      </c>
      <c r="F551">
        <v>1</v>
      </c>
      <c r="G551">
        <v>1</v>
      </c>
      <c r="H551" t="s">
        <v>228</v>
      </c>
      <c r="I551">
        <v>36.75</v>
      </c>
      <c r="K551" t="s">
        <v>15</v>
      </c>
      <c r="L551">
        <v>1</v>
      </c>
    </row>
    <row r="552" spans="1:12" x14ac:dyDescent="0.2">
      <c r="A552">
        <v>551</v>
      </c>
      <c r="B552">
        <v>1</v>
      </c>
      <c r="C552" t="s">
        <v>790</v>
      </c>
      <c r="D552" t="s">
        <v>13</v>
      </c>
      <c r="E552">
        <v>17</v>
      </c>
      <c r="F552">
        <v>0</v>
      </c>
      <c r="G552">
        <v>2</v>
      </c>
      <c r="H552">
        <v>17421</v>
      </c>
      <c r="I552">
        <v>110.88330000000001</v>
      </c>
      <c r="J552" t="s">
        <v>791</v>
      </c>
      <c r="K552" t="s">
        <v>20</v>
      </c>
      <c r="L552">
        <v>1</v>
      </c>
    </row>
    <row r="553" spans="1:12" x14ac:dyDescent="0.2">
      <c r="A553">
        <v>552</v>
      </c>
      <c r="B553">
        <v>2</v>
      </c>
      <c r="C553" t="s">
        <v>792</v>
      </c>
      <c r="D553" t="s">
        <v>13</v>
      </c>
      <c r="E553">
        <v>27</v>
      </c>
      <c r="F553">
        <v>0</v>
      </c>
      <c r="G553">
        <v>0</v>
      </c>
      <c r="H553">
        <v>244358</v>
      </c>
      <c r="I553">
        <v>26</v>
      </c>
      <c r="K553" t="s">
        <v>15</v>
      </c>
      <c r="L553">
        <v>0</v>
      </c>
    </row>
    <row r="554" spans="1:12" x14ac:dyDescent="0.2">
      <c r="A554">
        <v>553</v>
      </c>
      <c r="B554">
        <v>3</v>
      </c>
      <c r="C554" t="s">
        <v>793</v>
      </c>
      <c r="D554" t="s">
        <v>13</v>
      </c>
      <c r="F554">
        <v>0</v>
      </c>
      <c r="G554">
        <v>0</v>
      </c>
      <c r="H554">
        <v>330979</v>
      </c>
      <c r="I554">
        <v>7.8292000000000002</v>
      </c>
      <c r="K554" t="s">
        <v>27</v>
      </c>
      <c r="L554">
        <v>0</v>
      </c>
    </row>
    <row r="555" spans="1:12" x14ac:dyDescent="0.2">
      <c r="A555">
        <v>554</v>
      </c>
      <c r="B555">
        <v>3</v>
      </c>
      <c r="C555" t="s">
        <v>794</v>
      </c>
      <c r="D555" t="s">
        <v>13</v>
      </c>
      <c r="E555">
        <v>22</v>
      </c>
      <c r="F555">
        <v>0</v>
      </c>
      <c r="G555">
        <v>0</v>
      </c>
      <c r="H555">
        <v>2620</v>
      </c>
      <c r="I555">
        <v>7.2249999999999996</v>
      </c>
      <c r="K555" t="s">
        <v>20</v>
      </c>
      <c r="L555">
        <v>1</v>
      </c>
    </row>
    <row r="556" spans="1:12" x14ac:dyDescent="0.2">
      <c r="A556">
        <v>555</v>
      </c>
      <c r="B556">
        <v>3</v>
      </c>
      <c r="C556" t="s">
        <v>795</v>
      </c>
      <c r="D556" t="s">
        <v>17</v>
      </c>
      <c r="E556">
        <v>22</v>
      </c>
      <c r="F556">
        <v>0</v>
      </c>
      <c r="G556">
        <v>0</v>
      </c>
      <c r="H556">
        <v>347085</v>
      </c>
      <c r="I556">
        <v>7.7750000000000004</v>
      </c>
      <c r="K556" t="s">
        <v>15</v>
      </c>
      <c r="L556">
        <v>1</v>
      </c>
    </row>
    <row r="557" spans="1:12" x14ac:dyDescent="0.2">
      <c r="A557">
        <v>556</v>
      </c>
      <c r="B557">
        <v>1</v>
      </c>
      <c r="C557" t="s">
        <v>796</v>
      </c>
      <c r="D557" t="s">
        <v>13</v>
      </c>
      <c r="E557">
        <v>62</v>
      </c>
      <c r="F557">
        <v>0</v>
      </c>
      <c r="G557">
        <v>0</v>
      </c>
      <c r="H557">
        <v>113807</v>
      </c>
      <c r="I557">
        <v>26.55</v>
      </c>
      <c r="K557" t="s">
        <v>15</v>
      </c>
      <c r="L557">
        <v>0</v>
      </c>
    </row>
    <row r="558" spans="1:12" x14ac:dyDescent="0.2">
      <c r="A558">
        <v>557</v>
      </c>
      <c r="B558">
        <v>1</v>
      </c>
      <c r="C558" t="s">
        <v>797</v>
      </c>
      <c r="D558" t="s">
        <v>17</v>
      </c>
      <c r="E558">
        <v>48</v>
      </c>
      <c r="F558">
        <v>1</v>
      </c>
      <c r="G558">
        <v>0</v>
      </c>
      <c r="H558">
        <v>11755</v>
      </c>
      <c r="I558">
        <v>39.6</v>
      </c>
      <c r="J558" t="s">
        <v>798</v>
      </c>
      <c r="K558" t="s">
        <v>20</v>
      </c>
      <c r="L558">
        <v>1</v>
      </c>
    </row>
    <row r="559" spans="1:12" x14ac:dyDescent="0.2">
      <c r="A559">
        <v>558</v>
      </c>
      <c r="B559">
        <v>1</v>
      </c>
      <c r="C559" t="s">
        <v>799</v>
      </c>
      <c r="D559" t="s">
        <v>13</v>
      </c>
      <c r="F559">
        <v>0</v>
      </c>
      <c r="G559">
        <v>0</v>
      </c>
      <c r="H559" t="s">
        <v>565</v>
      </c>
      <c r="I559">
        <v>227.52500000000001</v>
      </c>
      <c r="K559" t="s">
        <v>20</v>
      </c>
      <c r="L559">
        <v>0</v>
      </c>
    </row>
    <row r="560" spans="1:12" x14ac:dyDescent="0.2">
      <c r="A560">
        <v>559</v>
      </c>
      <c r="B560">
        <v>1</v>
      </c>
      <c r="C560" t="s">
        <v>800</v>
      </c>
      <c r="D560" t="s">
        <v>17</v>
      </c>
      <c r="E560">
        <v>39</v>
      </c>
      <c r="F560">
        <v>1</v>
      </c>
      <c r="G560">
        <v>1</v>
      </c>
      <c r="H560">
        <v>110413</v>
      </c>
      <c r="I560">
        <v>79.650000000000006</v>
      </c>
      <c r="J560" t="s">
        <v>397</v>
      </c>
      <c r="K560" t="s">
        <v>15</v>
      </c>
      <c r="L560">
        <v>1</v>
      </c>
    </row>
    <row r="561" spans="1:12" x14ac:dyDescent="0.2">
      <c r="A561">
        <v>560</v>
      </c>
      <c r="B561">
        <v>3</v>
      </c>
      <c r="C561" t="s">
        <v>801</v>
      </c>
      <c r="D561" t="s">
        <v>17</v>
      </c>
      <c r="E561">
        <v>36</v>
      </c>
      <c r="F561">
        <v>1</v>
      </c>
      <c r="G561">
        <v>0</v>
      </c>
      <c r="H561">
        <v>345572</v>
      </c>
      <c r="I561">
        <v>17.399999999999999</v>
      </c>
      <c r="K561" t="s">
        <v>15</v>
      </c>
      <c r="L561">
        <v>1</v>
      </c>
    </row>
    <row r="562" spans="1:12" x14ac:dyDescent="0.2">
      <c r="A562">
        <v>561</v>
      </c>
      <c r="B562">
        <v>3</v>
      </c>
      <c r="C562" t="s">
        <v>802</v>
      </c>
      <c r="D562" t="s">
        <v>13</v>
      </c>
      <c r="F562">
        <v>0</v>
      </c>
      <c r="G562">
        <v>0</v>
      </c>
      <c r="H562">
        <v>372622</v>
      </c>
      <c r="I562">
        <v>7.75</v>
      </c>
      <c r="K562" t="s">
        <v>27</v>
      </c>
      <c r="L562">
        <v>0</v>
      </c>
    </row>
    <row r="563" spans="1:12" x14ac:dyDescent="0.2">
      <c r="A563">
        <v>562</v>
      </c>
      <c r="B563">
        <v>3</v>
      </c>
      <c r="C563" t="s">
        <v>803</v>
      </c>
      <c r="D563" t="s">
        <v>13</v>
      </c>
      <c r="E563">
        <v>40</v>
      </c>
      <c r="F563">
        <v>0</v>
      </c>
      <c r="G563">
        <v>0</v>
      </c>
      <c r="H563">
        <v>349251</v>
      </c>
      <c r="I563">
        <v>7.8958000000000004</v>
      </c>
      <c r="K563" t="s">
        <v>15</v>
      </c>
      <c r="L563">
        <v>0</v>
      </c>
    </row>
    <row r="564" spans="1:12" x14ac:dyDescent="0.2">
      <c r="A564">
        <v>563</v>
      </c>
      <c r="B564">
        <v>2</v>
      </c>
      <c r="C564" t="s">
        <v>804</v>
      </c>
      <c r="D564" t="s">
        <v>13</v>
      </c>
      <c r="E564">
        <v>28</v>
      </c>
      <c r="F564">
        <v>0</v>
      </c>
      <c r="G564">
        <v>0</v>
      </c>
      <c r="H564">
        <v>218629</v>
      </c>
      <c r="I564">
        <v>13.5</v>
      </c>
      <c r="K564" t="s">
        <v>15</v>
      </c>
      <c r="L564">
        <v>0</v>
      </c>
    </row>
    <row r="565" spans="1:12" x14ac:dyDescent="0.2">
      <c r="A565">
        <v>564</v>
      </c>
      <c r="B565">
        <v>3</v>
      </c>
      <c r="C565" t="s">
        <v>805</v>
      </c>
      <c r="D565" t="s">
        <v>13</v>
      </c>
      <c r="F565">
        <v>0</v>
      </c>
      <c r="G565">
        <v>0</v>
      </c>
      <c r="H565" t="s">
        <v>806</v>
      </c>
      <c r="I565">
        <v>8.0500000000000007</v>
      </c>
      <c r="K565" t="s">
        <v>15</v>
      </c>
      <c r="L565">
        <v>0</v>
      </c>
    </row>
    <row r="566" spans="1:12" x14ac:dyDescent="0.2">
      <c r="A566">
        <v>565</v>
      </c>
      <c r="B566">
        <v>3</v>
      </c>
      <c r="C566" t="s">
        <v>807</v>
      </c>
      <c r="D566" t="s">
        <v>17</v>
      </c>
      <c r="F566">
        <v>0</v>
      </c>
      <c r="G566">
        <v>0</v>
      </c>
      <c r="H566" t="s">
        <v>808</v>
      </c>
      <c r="I566">
        <v>8.0500000000000007</v>
      </c>
      <c r="K566" t="s">
        <v>15</v>
      </c>
      <c r="L566">
        <v>0</v>
      </c>
    </row>
    <row r="567" spans="1:12" x14ac:dyDescent="0.2">
      <c r="A567">
        <v>566</v>
      </c>
      <c r="B567">
        <v>3</v>
      </c>
      <c r="C567" t="s">
        <v>809</v>
      </c>
      <c r="D567" t="s">
        <v>13</v>
      </c>
      <c r="E567">
        <v>24</v>
      </c>
      <c r="F567">
        <v>2</v>
      </c>
      <c r="G567">
        <v>0</v>
      </c>
      <c r="H567" t="s">
        <v>810</v>
      </c>
      <c r="I567">
        <v>24.15</v>
      </c>
      <c r="K567" t="s">
        <v>15</v>
      </c>
      <c r="L567">
        <v>0</v>
      </c>
    </row>
    <row r="568" spans="1:12" x14ac:dyDescent="0.2">
      <c r="A568">
        <v>567</v>
      </c>
      <c r="B568">
        <v>3</v>
      </c>
      <c r="C568" t="s">
        <v>811</v>
      </c>
      <c r="D568" t="s">
        <v>13</v>
      </c>
      <c r="E568">
        <v>19</v>
      </c>
      <c r="F568">
        <v>0</v>
      </c>
      <c r="G568">
        <v>0</v>
      </c>
      <c r="H568">
        <v>349205</v>
      </c>
      <c r="I568">
        <v>7.8958000000000004</v>
      </c>
      <c r="K568" t="s">
        <v>15</v>
      </c>
      <c r="L568">
        <v>0</v>
      </c>
    </row>
    <row r="569" spans="1:12" x14ac:dyDescent="0.2">
      <c r="A569">
        <v>568</v>
      </c>
      <c r="B569">
        <v>3</v>
      </c>
      <c r="C569" t="s">
        <v>812</v>
      </c>
      <c r="D569" t="s">
        <v>17</v>
      </c>
      <c r="E569">
        <v>29</v>
      </c>
      <c r="F569">
        <v>0</v>
      </c>
      <c r="G569">
        <v>4</v>
      </c>
      <c r="H569">
        <v>349909</v>
      </c>
      <c r="I569">
        <v>21.074999999999999</v>
      </c>
      <c r="K569" t="s">
        <v>15</v>
      </c>
      <c r="L569">
        <v>0</v>
      </c>
    </row>
    <row r="570" spans="1:12" x14ac:dyDescent="0.2">
      <c r="A570">
        <v>569</v>
      </c>
      <c r="B570">
        <v>3</v>
      </c>
      <c r="C570" t="s">
        <v>813</v>
      </c>
      <c r="D570" t="s">
        <v>13</v>
      </c>
      <c r="F570">
        <v>0</v>
      </c>
      <c r="G570">
        <v>0</v>
      </c>
      <c r="H570">
        <v>2686</v>
      </c>
      <c r="I570">
        <v>7.2291999999999996</v>
      </c>
      <c r="K570" t="s">
        <v>20</v>
      </c>
      <c r="L570">
        <v>0</v>
      </c>
    </row>
    <row r="571" spans="1:12" x14ac:dyDescent="0.2">
      <c r="A571">
        <v>570</v>
      </c>
      <c r="B571">
        <v>3</v>
      </c>
      <c r="C571" t="s">
        <v>814</v>
      </c>
      <c r="D571" t="s">
        <v>13</v>
      </c>
      <c r="E571">
        <v>32</v>
      </c>
      <c r="F571">
        <v>0</v>
      </c>
      <c r="G571">
        <v>0</v>
      </c>
      <c r="H571">
        <v>350417</v>
      </c>
      <c r="I571">
        <v>7.8541999999999996</v>
      </c>
      <c r="K571" t="s">
        <v>15</v>
      </c>
      <c r="L571">
        <v>1</v>
      </c>
    </row>
    <row r="572" spans="1:12" x14ac:dyDescent="0.2">
      <c r="A572">
        <v>571</v>
      </c>
      <c r="B572">
        <v>2</v>
      </c>
      <c r="C572" t="s">
        <v>815</v>
      </c>
      <c r="D572" t="s">
        <v>13</v>
      </c>
      <c r="E572">
        <v>62</v>
      </c>
      <c r="F572">
        <v>0</v>
      </c>
      <c r="G572">
        <v>0</v>
      </c>
      <c r="H572" t="s">
        <v>816</v>
      </c>
      <c r="I572">
        <v>10.5</v>
      </c>
      <c r="K572" t="s">
        <v>15</v>
      </c>
      <c r="L572">
        <v>1</v>
      </c>
    </row>
    <row r="573" spans="1:12" x14ac:dyDescent="0.2">
      <c r="A573">
        <v>572</v>
      </c>
      <c r="B573">
        <v>1</v>
      </c>
      <c r="C573" t="s">
        <v>817</v>
      </c>
      <c r="D573" t="s">
        <v>17</v>
      </c>
      <c r="E573">
        <v>53</v>
      </c>
      <c r="F573">
        <v>2</v>
      </c>
      <c r="G573">
        <v>0</v>
      </c>
      <c r="H573">
        <v>11769</v>
      </c>
      <c r="I573">
        <v>51.479199999999999</v>
      </c>
      <c r="J573" t="s">
        <v>818</v>
      </c>
      <c r="K573" t="s">
        <v>15</v>
      </c>
      <c r="L573">
        <v>1</v>
      </c>
    </row>
    <row r="574" spans="1:12" x14ac:dyDescent="0.2">
      <c r="A574">
        <v>573</v>
      </c>
      <c r="B574">
        <v>1</v>
      </c>
      <c r="C574" t="s">
        <v>819</v>
      </c>
      <c r="D574" t="s">
        <v>13</v>
      </c>
      <c r="E574">
        <v>36</v>
      </c>
      <c r="F574">
        <v>0</v>
      </c>
      <c r="G574">
        <v>0</v>
      </c>
      <c r="H574" t="s">
        <v>820</v>
      </c>
      <c r="I574">
        <v>26.387499999999999</v>
      </c>
      <c r="J574" t="s">
        <v>738</v>
      </c>
      <c r="K574" t="s">
        <v>15</v>
      </c>
      <c r="L574">
        <v>1</v>
      </c>
    </row>
    <row r="575" spans="1:12" x14ac:dyDescent="0.2">
      <c r="A575">
        <v>574</v>
      </c>
      <c r="B575">
        <v>3</v>
      </c>
      <c r="C575" t="s">
        <v>821</v>
      </c>
      <c r="D575" t="s">
        <v>17</v>
      </c>
      <c r="F575">
        <v>0</v>
      </c>
      <c r="G575">
        <v>0</v>
      </c>
      <c r="H575">
        <v>14312</v>
      </c>
      <c r="I575">
        <v>7.75</v>
      </c>
      <c r="K575" t="s">
        <v>27</v>
      </c>
      <c r="L575">
        <v>1</v>
      </c>
    </row>
    <row r="576" spans="1:12" x14ac:dyDescent="0.2">
      <c r="A576">
        <v>575</v>
      </c>
      <c r="B576">
        <v>3</v>
      </c>
      <c r="C576" t="s">
        <v>822</v>
      </c>
      <c r="D576" t="s">
        <v>13</v>
      </c>
      <c r="E576">
        <v>16</v>
      </c>
      <c r="F576">
        <v>0</v>
      </c>
      <c r="G576">
        <v>0</v>
      </c>
      <c r="H576" t="s">
        <v>823</v>
      </c>
      <c r="I576">
        <v>8.0500000000000007</v>
      </c>
      <c r="K576" t="s">
        <v>15</v>
      </c>
      <c r="L576">
        <v>0</v>
      </c>
    </row>
    <row r="577" spans="1:12" x14ac:dyDescent="0.2">
      <c r="A577">
        <v>576</v>
      </c>
      <c r="B577">
        <v>3</v>
      </c>
      <c r="C577" t="s">
        <v>824</v>
      </c>
      <c r="D577" t="s">
        <v>13</v>
      </c>
      <c r="E577">
        <v>19</v>
      </c>
      <c r="F577">
        <v>0</v>
      </c>
      <c r="G577">
        <v>0</v>
      </c>
      <c r="H577">
        <v>358585</v>
      </c>
      <c r="I577">
        <v>14.5</v>
      </c>
      <c r="K577" t="s">
        <v>15</v>
      </c>
      <c r="L577">
        <v>0</v>
      </c>
    </row>
    <row r="578" spans="1:12" x14ac:dyDescent="0.2">
      <c r="A578">
        <v>577</v>
      </c>
      <c r="B578">
        <v>2</v>
      </c>
      <c r="C578" t="s">
        <v>825</v>
      </c>
      <c r="D578" t="s">
        <v>17</v>
      </c>
      <c r="E578">
        <v>34</v>
      </c>
      <c r="F578">
        <v>0</v>
      </c>
      <c r="G578">
        <v>0</v>
      </c>
      <c r="H578">
        <v>243880</v>
      </c>
      <c r="I578">
        <v>13</v>
      </c>
      <c r="K578" t="s">
        <v>15</v>
      </c>
      <c r="L578">
        <v>1</v>
      </c>
    </row>
    <row r="579" spans="1:12" x14ac:dyDescent="0.2">
      <c r="A579">
        <v>578</v>
      </c>
      <c r="B579">
        <v>1</v>
      </c>
      <c r="C579" t="s">
        <v>826</v>
      </c>
      <c r="D579" t="s">
        <v>17</v>
      </c>
      <c r="E579">
        <v>39</v>
      </c>
      <c r="F579">
        <v>1</v>
      </c>
      <c r="G579">
        <v>0</v>
      </c>
      <c r="H579">
        <v>13507</v>
      </c>
      <c r="I579">
        <v>55.9</v>
      </c>
      <c r="J579" t="s">
        <v>631</v>
      </c>
      <c r="K579" t="s">
        <v>15</v>
      </c>
      <c r="L579">
        <v>1</v>
      </c>
    </row>
    <row r="580" spans="1:12" x14ac:dyDescent="0.2">
      <c r="A580">
        <v>579</v>
      </c>
      <c r="B580">
        <v>3</v>
      </c>
      <c r="C580" t="s">
        <v>827</v>
      </c>
      <c r="D580" t="s">
        <v>17</v>
      </c>
      <c r="F580">
        <v>1</v>
      </c>
      <c r="G580">
        <v>0</v>
      </c>
      <c r="H580">
        <v>2689</v>
      </c>
      <c r="I580">
        <v>14.458299999999999</v>
      </c>
      <c r="K580" t="s">
        <v>20</v>
      </c>
      <c r="L580">
        <v>0</v>
      </c>
    </row>
    <row r="581" spans="1:12" x14ac:dyDescent="0.2">
      <c r="A581">
        <v>580</v>
      </c>
      <c r="B581">
        <v>3</v>
      </c>
      <c r="C581" t="s">
        <v>828</v>
      </c>
      <c r="D581" t="s">
        <v>13</v>
      </c>
      <c r="E581">
        <v>32</v>
      </c>
      <c r="F581">
        <v>0</v>
      </c>
      <c r="G581">
        <v>0</v>
      </c>
      <c r="H581" t="s">
        <v>829</v>
      </c>
      <c r="I581">
        <v>7.9249999999999998</v>
      </c>
      <c r="K581" t="s">
        <v>15</v>
      </c>
      <c r="L581">
        <v>1</v>
      </c>
    </row>
    <row r="582" spans="1:12" x14ac:dyDescent="0.2">
      <c r="A582">
        <v>581</v>
      </c>
      <c r="B582">
        <v>2</v>
      </c>
      <c r="C582" t="s">
        <v>830</v>
      </c>
      <c r="D582" t="s">
        <v>17</v>
      </c>
      <c r="E582">
        <v>25</v>
      </c>
      <c r="F582">
        <v>1</v>
      </c>
      <c r="G582">
        <v>1</v>
      </c>
      <c r="H582">
        <v>237789</v>
      </c>
      <c r="I582">
        <v>30</v>
      </c>
      <c r="K582" t="s">
        <v>15</v>
      </c>
      <c r="L582">
        <v>1</v>
      </c>
    </row>
    <row r="583" spans="1:12" x14ac:dyDescent="0.2">
      <c r="A583">
        <v>582</v>
      </c>
      <c r="B583">
        <v>1</v>
      </c>
      <c r="C583" t="s">
        <v>831</v>
      </c>
      <c r="D583" t="s">
        <v>17</v>
      </c>
      <c r="E583">
        <v>39</v>
      </c>
      <c r="F583">
        <v>1</v>
      </c>
      <c r="G583">
        <v>1</v>
      </c>
      <c r="H583">
        <v>17421</v>
      </c>
      <c r="I583">
        <v>110.88330000000001</v>
      </c>
      <c r="J583" t="s">
        <v>832</v>
      </c>
      <c r="K583" t="s">
        <v>20</v>
      </c>
      <c r="L583">
        <v>1</v>
      </c>
    </row>
    <row r="584" spans="1:12" x14ac:dyDescent="0.2">
      <c r="A584">
        <v>583</v>
      </c>
      <c r="B584">
        <v>2</v>
      </c>
      <c r="C584" t="s">
        <v>833</v>
      </c>
      <c r="D584" t="s">
        <v>13</v>
      </c>
      <c r="E584">
        <v>54</v>
      </c>
      <c r="F584">
        <v>0</v>
      </c>
      <c r="G584">
        <v>0</v>
      </c>
      <c r="H584">
        <v>28403</v>
      </c>
      <c r="I584">
        <v>26</v>
      </c>
      <c r="K584" t="s">
        <v>15</v>
      </c>
      <c r="L584">
        <v>0</v>
      </c>
    </row>
    <row r="585" spans="1:12" x14ac:dyDescent="0.2">
      <c r="A585">
        <v>584</v>
      </c>
      <c r="B585">
        <v>1</v>
      </c>
      <c r="C585" t="s">
        <v>834</v>
      </c>
      <c r="D585" t="s">
        <v>13</v>
      </c>
      <c r="E585">
        <v>36</v>
      </c>
      <c r="F585">
        <v>0</v>
      </c>
      <c r="G585">
        <v>0</v>
      </c>
      <c r="H585">
        <v>13049</v>
      </c>
      <c r="I585">
        <v>40.125</v>
      </c>
      <c r="J585" t="s">
        <v>835</v>
      </c>
      <c r="K585" t="s">
        <v>20</v>
      </c>
      <c r="L585">
        <v>0</v>
      </c>
    </row>
    <row r="586" spans="1:12" x14ac:dyDescent="0.2">
      <c r="A586">
        <v>585</v>
      </c>
      <c r="B586">
        <v>3</v>
      </c>
      <c r="C586" t="s">
        <v>836</v>
      </c>
      <c r="D586" t="s">
        <v>13</v>
      </c>
      <c r="F586">
        <v>0</v>
      </c>
      <c r="G586">
        <v>0</v>
      </c>
      <c r="H586">
        <v>3411</v>
      </c>
      <c r="I586">
        <v>8.7125000000000004</v>
      </c>
      <c r="K586" t="s">
        <v>20</v>
      </c>
      <c r="L586">
        <v>0</v>
      </c>
    </row>
    <row r="587" spans="1:12" x14ac:dyDescent="0.2">
      <c r="A587">
        <v>586</v>
      </c>
      <c r="B587">
        <v>1</v>
      </c>
      <c r="C587" t="s">
        <v>837</v>
      </c>
      <c r="D587" t="s">
        <v>17</v>
      </c>
      <c r="E587">
        <v>18</v>
      </c>
      <c r="F587">
        <v>0</v>
      </c>
      <c r="G587">
        <v>2</v>
      </c>
      <c r="H587">
        <v>110413</v>
      </c>
      <c r="I587">
        <v>79.650000000000006</v>
      </c>
      <c r="J587" t="s">
        <v>838</v>
      </c>
      <c r="K587" t="s">
        <v>15</v>
      </c>
      <c r="L587">
        <v>1</v>
      </c>
    </row>
    <row r="588" spans="1:12" x14ac:dyDescent="0.2">
      <c r="A588">
        <v>587</v>
      </c>
      <c r="B588">
        <v>2</v>
      </c>
      <c r="C588" t="s">
        <v>839</v>
      </c>
      <c r="D588" t="s">
        <v>13</v>
      </c>
      <c r="E588">
        <v>47</v>
      </c>
      <c r="F588">
        <v>0</v>
      </c>
      <c r="G588">
        <v>0</v>
      </c>
      <c r="H588">
        <v>237565</v>
      </c>
      <c r="I588">
        <v>15</v>
      </c>
      <c r="K588" t="s">
        <v>15</v>
      </c>
      <c r="L588">
        <v>0</v>
      </c>
    </row>
    <row r="589" spans="1:12" x14ac:dyDescent="0.2">
      <c r="A589">
        <v>588</v>
      </c>
      <c r="B589">
        <v>1</v>
      </c>
      <c r="C589" t="s">
        <v>840</v>
      </c>
      <c r="D589" t="s">
        <v>13</v>
      </c>
      <c r="E589">
        <v>60</v>
      </c>
      <c r="F589">
        <v>1</v>
      </c>
      <c r="G589">
        <v>1</v>
      </c>
      <c r="H589">
        <v>13567</v>
      </c>
      <c r="I589">
        <v>79.2</v>
      </c>
      <c r="J589" t="s">
        <v>841</v>
      </c>
      <c r="K589" t="s">
        <v>20</v>
      </c>
      <c r="L589">
        <v>1</v>
      </c>
    </row>
    <row r="590" spans="1:12" x14ac:dyDescent="0.2">
      <c r="A590">
        <v>589</v>
      </c>
      <c r="B590">
        <v>3</v>
      </c>
      <c r="C590" t="s">
        <v>842</v>
      </c>
      <c r="D590" t="s">
        <v>13</v>
      </c>
      <c r="E590">
        <v>22</v>
      </c>
      <c r="F590">
        <v>0</v>
      </c>
      <c r="G590">
        <v>0</v>
      </c>
      <c r="H590">
        <v>14973</v>
      </c>
      <c r="I590">
        <v>8.0500000000000007</v>
      </c>
      <c r="K590" t="s">
        <v>15</v>
      </c>
      <c r="L590">
        <v>0</v>
      </c>
    </row>
    <row r="591" spans="1:12" x14ac:dyDescent="0.2">
      <c r="A591">
        <v>590</v>
      </c>
      <c r="B591">
        <v>3</v>
      </c>
      <c r="C591" t="s">
        <v>843</v>
      </c>
      <c r="D591" t="s">
        <v>13</v>
      </c>
      <c r="F591">
        <v>0</v>
      </c>
      <c r="G591">
        <v>0</v>
      </c>
      <c r="H591" t="s">
        <v>844</v>
      </c>
      <c r="I591">
        <v>8.0500000000000007</v>
      </c>
      <c r="K591" t="s">
        <v>15</v>
      </c>
      <c r="L591">
        <v>0</v>
      </c>
    </row>
    <row r="592" spans="1:12" x14ac:dyDescent="0.2">
      <c r="A592">
        <v>591</v>
      </c>
      <c r="B592">
        <v>3</v>
      </c>
      <c r="C592" t="s">
        <v>845</v>
      </c>
      <c r="D592" t="s">
        <v>13</v>
      </c>
      <c r="E592">
        <v>35</v>
      </c>
      <c r="F592">
        <v>0</v>
      </c>
      <c r="G592">
        <v>0</v>
      </c>
      <c r="H592" t="s">
        <v>846</v>
      </c>
      <c r="I592">
        <v>7.125</v>
      </c>
      <c r="K592" t="s">
        <v>15</v>
      </c>
      <c r="L592">
        <v>0</v>
      </c>
    </row>
    <row r="593" spans="1:12" x14ac:dyDescent="0.2">
      <c r="A593">
        <v>592</v>
      </c>
      <c r="B593">
        <v>1</v>
      </c>
      <c r="C593" t="s">
        <v>847</v>
      </c>
      <c r="D593" t="s">
        <v>17</v>
      </c>
      <c r="E593">
        <v>52</v>
      </c>
      <c r="F593">
        <v>1</v>
      </c>
      <c r="G593">
        <v>0</v>
      </c>
      <c r="H593">
        <v>36947</v>
      </c>
      <c r="I593">
        <v>78.2667</v>
      </c>
      <c r="J593" t="s">
        <v>716</v>
      </c>
      <c r="K593" t="s">
        <v>20</v>
      </c>
      <c r="L593">
        <v>1</v>
      </c>
    </row>
    <row r="594" spans="1:12" x14ac:dyDescent="0.2">
      <c r="A594">
        <v>593</v>
      </c>
      <c r="B594">
        <v>3</v>
      </c>
      <c r="C594" t="s">
        <v>848</v>
      </c>
      <c r="D594" t="s">
        <v>13</v>
      </c>
      <c r="E594">
        <v>47</v>
      </c>
      <c r="F594">
        <v>0</v>
      </c>
      <c r="G594">
        <v>0</v>
      </c>
      <c r="H594" t="s">
        <v>849</v>
      </c>
      <c r="I594">
        <v>7.25</v>
      </c>
      <c r="K594" t="s">
        <v>15</v>
      </c>
      <c r="L594">
        <v>0</v>
      </c>
    </row>
    <row r="595" spans="1:12" x14ac:dyDescent="0.2">
      <c r="A595">
        <v>594</v>
      </c>
      <c r="B595">
        <v>3</v>
      </c>
      <c r="C595" t="s">
        <v>850</v>
      </c>
      <c r="D595" t="s">
        <v>17</v>
      </c>
      <c r="F595">
        <v>0</v>
      </c>
      <c r="G595">
        <v>2</v>
      </c>
      <c r="H595">
        <v>364848</v>
      </c>
      <c r="I595">
        <v>7.75</v>
      </c>
      <c r="K595" t="s">
        <v>27</v>
      </c>
      <c r="L595">
        <v>0</v>
      </c>
    </row>
    <row r="596" spans="1:12" x14ac:dyDescent="0.2">
      <c r="A596">
        <v>595</v>
      </c>
      <c r="B596">
        <v>2</v>
      </c>
      <c r="C596" t="s">
        <v>851</v>
      </c>
      <c r="D596" t="s">
        <v>13</v>
      </c>
      <c r="E596">
        <v>37</v>
      </c>
      <c r="F596">
        <v>1</v>
      </c>
      <c r="G596">
        <v>0</v>
      </c>
      <c r="H596" t="s">
        <v>852</v>
      </c>
      <c r="I596">
        <v>26</v>
      </c>
      <c r="K596" t="s">
        <v>15</v>
      </c>
      <c r="L596">
        <v>0</v>
      </c>
    </row>
    <row r="597" spans="1:12" x14ac:dyDescent="0.2">
      <c r="A597">
        <v>596</v>
      </c>
      <c r="B597">
        <v>3</v>
      </c>
      <c r="C597" t="s">
        <v>853</v>
      </c>
      <c r="D597" t="s">
        <v>13</v>
      </c>
      <c r="E597">
        <v>36</v>
      </c>
      <c r="F597">
        <v>1</v>
      </c>
      <c r="G597">
        <v>1</v>
      </c>
      <c r="H597">
        <v>345773</v>
      </c>
      <c r="I597">
        <v>24.15</v>
      </c>
      <c r="K597" t="s">
        <v>15</v>
      </c>
      <c r="L597">
        <v>0</v>
      </c>
    </row>
    <row r="598" spans="1:12" x14ac:dyDescent="0.2">
      <c r="A598">
        <v>597</v>
      </c>
      <c r="B598">
        <v>2</v>
      </c>
      <c r="C598" t="s">
        <v>854</v>
      </c>
      <c r="D598" t="s">
        <v>17</v>
      </c>
      <c r="F598">
        <v>0</v>
      </c>
      <c r="G598">
        <v>0</v>
      </c>
      <c r="H598">
        <v>248727</v>
      </c>
      <c r="I598">
        <v>33</v>
      </c>
      <c r="K598" t="s">
        <v>15</v>
      </c>
      <c r="L598">
        <v>1</v>
      </c>
    </row>
    <row r="599" spans="1:12" x14ac:dyDescent="0.2">
      <c r="A599">
        <v>598</v>
      </c>
      <c r="B599">
        <v>3</v>
      </c>
      <c r="C599" t="s">
        <v>855</v>
      </c>
      <c r="D599" t="s">
        <v>13</v>
      </c>
      <c r="E599">
        <v>49</v>
      </c>
      <c r="F599">
        <v>0</v>
      </c>
      <c r="G599">
        <v>0</v>
      </c>
      <c r="H599" t="s">
        <v>280</v>
      </c>
      <c r="I599">
        <v>0</v>
      </c>
      <c r="K599" t="s">
        <v>15</v>
      </c>
      <c r="L599">
        <v>0</v>
      </c>
    </row>
    <row r="600" spans="1:12" x14ac:dyDescent="0.2">
      <c r="A600">
        <v>599</v>
      </c>
      <c r="B600">
        <v>3</v>
      </c>
      <c r="C600" t="s">
        <v>856</v>
      </c>
      <c r="D600" t="s">
        <v>13</v>
      </c>
      <c r="F600">
        <v>0</v>
      </c>
      <c r="G600">
        <v>0</v>
      </c>
      <c r="H600">
        <v>2664</v>
      </c>
      <c r="I600">
        <v>7.2249999999999996</v>
      </c>
      <c r="K600" t="s">
        <v>20</v>
      </c>
      <c r="L600">
        <v>0</v>
      </c>
    </row>
    <row r="601" spans="1:12" x14ac:dyDescent="0.2">
      <c r="A601">
        <v>600</v>
      </c>
      <c r="B601">
        <v>1</v>
      </c>
      <c r="C601" t="s">
        <v>857</v>
      </c>
      <c r="D601" t="s">
        <v>13</v>
      </c>
      <c r="E601">
        <v>49</v>
      </c>
      <c r="F601">
        <v>1</v>
      </c>
      <c r="G601">
        <v>0</v>
      </c>
      <c r="H601" t="s">
        <v>467</v>
      </c>
      <c r="I601">
        <v>56.929200000000002</v>
      </c>
      <c r="J601" t="s">
        <v>858</v>
      </c>
      <c r="K601" t="s">
        <v>20</v>
      </c>
      <c r="L601">
        <v>1</v>
      </c>
    </row>
    <row r="602" spans="1:12" x14ac:dyDescent="0.2">
      <c r="A602">
        <v>601</v>
      </c>
      <c r="B602">
        <v>2</v>
      </c>
      <c r="C602" t="s">
        <v>859</v>
      </c>
      <c r="D602" t="s">
        <v>17</v>
      </c>
      <c r="E602">
        <v>24</v>
      </c>
      <c r="F602">
        <v>2</v>
      </c>
      <c r="G602">
        <v>1</v>
      </c>
      <c r="H602">
        <v>243847</v>
      </c>
      <c r="I602">
        <v>27</v>
      </c>
      <c r="K602" t="s">
        <v>15</v>
      </c>
      <c r="L602">
        <v>1</v>
      </c>
    </row>
    <row r="603" spans="1:12" x14ac:dyDescent="0.2">
      <c r="A603">
        <v>602</v>
      </c>
      <c r="B603">
        <v>3</v>
      </c>
      <c r="C603" t="s">
        <v>860</v>
      </c>
      <c r="D603" t="s">
        <v>13</v>
      </c>
      <c r="F603">
        <v>0</v>
      </c>
      <c r="G603">
        <v>0</v>
      </c>
      <c r="H603">
        <v>349214</v>
      </c>
      <c r="I603">
        <v>7.8958000000000004</v>
      </c>
      <c r="K603" t="s">
        <v>15</v>
      </c>
      <c r="L603">
        <v>0</v>
      </c>
    </row>
    <row r="604" spans="1:12" x14ac:dyDescent="0.2">
      <c r="A604">
        <v>603</v>
      </c>
      <c r="B604">
        <v>1</v>
      </c>
      <c r="C604" t="s">
        <v>861</v>
      </c>
      <c r="D604" t="s">
        <v>13</v>
      </c>
      <c r="F604">
        <v>0</v>
      </c>
      <c r="G604">
        <v>0</v>
      </c>
      <c r="H604">
        <v>113796</v>
      </c>
      <c r="I604">
        <v>42.4</v>
      </c>
      <c r="K604" t="s">
        <v>15</v>
      </c>
      <c r="L604">
        <v>0</v>
      </c>
    </row>
    <row r="605" spans="1:12" x14ac:dyDescent="0.2">
      <c r="A605">
        <v>604</v>
      </c>
      <c r="B605">
        <v>3</v>
      </c>
      <c r="C605" t="s">
        <v>862</v>
      </c>
      <c r="D605" t="s">
        <v>13</v>
      </c>
      <c r="E605">
        <v>44</v>
      </c>
      <c r="F605">
        <v>0</v>
      </c>
      <c r="G605">
        <v>0</v>
      </c>
      <c r="H605">
        <v>364511</v>
      </c>
      <c r="I605">
        <v>8.0500000000000007</v>
      </c>
      <c r="K605" t="s">
        <v>15</v>
      </c>
      <c r="L605">
        <v>0</v>
      </c>
    </row>
    <row r="606" spans="1:12" x14ac:dyDescent="0.2">
      <c r="A606">
        <v>605</v>
      </c>
      <c r="B606">
        <v>1</v>
      </c>
      <c r="C606" t="s">
        <v>863</v>
      </c>
      <c r="D606" t="s">
        <v>13</v>
      </c>
      <c r="E606">
        <v>35</v>
      </c>
      <c r="F606">
        <v>0</v>
      </c>
      <c r="G606">
        <v>0</v>
      </c>
      <c r="H606">
        <v>111426</v>
      </c>
      <c r="I606">
        <v>26.55</v>
      </c>
      <c r="K606" t="s">
        <v>20</v>
      </c>
      <c r="L606">
        <v>1</v>
      </c>
    </row>
    <row r="607" spans="1:12" x14ac:dyDescent="0.2">
      <c r="A607">
        <v>606</v>
      </c>
      <c r="B607">
        <v>3</v>
      </c>
      <c r="C607" t="s">
        <v>864</v>
      </c>
      <c r="D607" t="s">
        <v>13</v>
      </c>
      <c r="E607">
        <v>36</v>
      </c>
      <c r="F607">
        <v>1</v>
      </c>
      <c r="G607">
        <v>0</v>
      </c>
      <c r="H607">
        <v>349910</v>
      </c>
      <c r="I607">
        <v>15.55</v>
      </c>
      <c r="K607" t="s">
        <v>15</v>
      </c>
      <c r="L607">
        <v>0</v>
      </c>
    </row>
    <row r="608" spans="1:12" x14ac:dyDescent="0.2">
      <c r="A608">
        <v>607</v>
      </c>
      <c r="B608">
        <v>3</v>
      </c>
      <c r="C608" t="s">
        <v>865</v>
      </c>
      <c r="D608" t="s">
        <v>13</v>
      </c>
      <c r="E608">
        <v>30</v>
      </c>
      <c r="F608">
        <v>0</v>
      </c>
      <c r="G608">
        <v>0</v>
      </c>
      <c r="H608">
        <v>349246</v>
      </c>
      <c r="I608">
        <v>7.8958000000000004</v>
      </c>
      <c r="K608" t="s">
        <v>15</v>
      </c>
      <c r="L608">
        <v>0</v>
      </c>
    </row>
    <row r="609" spans="1:12" x14ac:dyDescent="0.2">
      <c r="A609">
        <v>608</v>
      </c>
      <c r="B609">
        <v>1</v>
      </c>
      <c r="C609" t="s">
        <v>866</v>
      </c>
      <c r="D609" t="s">
        <v>13</v>
      </c>
      <c r="E609">
        <v>27</v>
      </c>
      <c r="F609">
        <v>0</v>
      </c>
      <c r="G609">
        <v>0</v>
      </c>
      <c r="H609">
        <v>113804</v>
      </c>
      <c r="I609">
        <v>30.5</v>
      </c>
      <c r="K609" t="s">
        <v>15</v>
      </c>
      <c r="L609">
        <v>1</v>
      </c>
    </row>
    <row r="610" spans="1:12" x14ac:dyDescent="0.2">
      <c r="A610">
        <v>609</v>
      </c>
      <c r="B610">
        <v>2</v>
      </c>
      <c r="C610" t="s">
        <v>867</v>
      </c>
      <c r="D610" t="s">
        <v>17</v>
      </c>
      <c r="E610">
        <v>22</v>
      </c>
      <c r="F610">
        <v>1</v>
      </c>
      <c r="G610">
        <v>2</v>
      </c>
      <c r="H610" t="s">
        <v>80</v>
      </c>
      <c r="I610">
        <v>41.5792</v>
      </c>
      <c r="K610" t="s">
        <v>20</v>
      </c>
      <c r="L610">
        <v>1</v>
      </c>
    </row>
    <row r="611" spans="1:12" x14ac:dyDescent="0.2">
      <c r="A611">
        <v>610</v>
      </c>
      <c r="B611">
        <v>1</v>
      </c>
      <c r="C611" t="s">
        <v>868</v>
      </c>
      <c r="D611" t="s">
        <v>17</v>
      </c>
      <c r="E611">
        <v>40</v>
      </c>
      <c r="F611">
        <v>0</v>
      </c>
      <c r="G611">
        <v>0</v>
      </c>
      <c r="H611" t="s">
        <v>406</v>
      </c>
      <c r="I611">
        <v>153.46250000000001</v>
      </c>
      <c r="J611" t="s">
        <v>407</v>
      </c>
      <c r="K611" t="s">
        <v>15</v>
      </c>
      <c r="L611">
        <v>1</v>
      </c>
    </row>
    <row r="612" spans="1:12" x14ac:dyDescent="0.2">
      <c r="A612">
        <v>611</v>
      </c>
      <c r="B612">
        <v>3</v>
      </c>
      <c r="C612" t="s">
        <v>869</v>
      </c>
      <c r="D612" t="s">
        <v>17</v>
      </c>
      <c r="E612">
        <v>39</v>
      </c>
      <c r="F612">
        <v>1</v>
      </c>
      <c r="G612">
        <v>5</v>
      </c>
      <c r="H612">
        <v>347082</v>
      </c>
      <c r="I612">
        <v>31.274999999999999</v>
      </c>
      <c r="K612" t="s">
        <v>15</v>
      </c>
      <c r="L612">
        <v>0</v>
      </c>
    </row>
    <row r="613" spans="1:12" x14ac:dyDescent="0.2">
      <c r="A613">
        <v>612</v>
      </c>
      <c r="B613">
        <v>3</v>
      </c>
      <c r="C613" t="s">
        <v>870</v>
      </c>
      <c r="D613" t="s">
        <v>13</v>
      </c>
      <c r="F613">
        <v>0</v>
      </c>
      <c r="G613">
        <v>0</v>
      </c>
      <c r="H613" t="s">
        <v>871</v>
      </c>
      <c r="I613">
        <v>7.05</v>
      </c>
      <c r="K613" t="s">
        <v>15</v>
      </c>
      <c r="L613">
        <v>0</v>
      </c>
    </row>
    <row r="614" spans="1:12" x14ac:dyDescent="0.2">
      <c r="A614">
        <v>613</v>
      </c>
      <c r="B614">
        <v>3</v>
      </c>
      <c r="C614" t="s">
        <v>872</v>
      </c>
      <c r="D614" t="s">
        <v>17</v>
      </c>
      <c r="F614">
        <v>1</v>
      </c>
      <c r="G614">
        <v>0</v>
      </c>
      <c r="H614">
        <v>367230</v>
      </c>
      <c r="I614">
        <v>15.5</v>
      </c>
      <c r="K614" t="s">
        <v>27</v>
      </c>
      <c r="L614">
        <v>1</v>
      </c>
    </row>
    <row r="615" spans="1:12" x14ac:dyDescent="0.2">
      <c r="A615">
        <v>614</v>
      </c>
      <c r="B615">
        <v>3</v>
      </c>
      <c r="C615" t="s">
        <v>873</v>
      </c>
      <c r="D615" t="s">
        <v>13</v>
      </c>
      <c r="F615">
        <v>0</v>
      </c>
      <c r="G615">
        <v>0</v>
      </c>
      <c r="H615">
        <v>370377</v>
      </c>
      <c r="I615">
        <v>7.75</v>
      </c>
      <c r="K615" t="s">
        <v>27</v>
      </c>
      <c r="L615">
        <v>0</v>
      </c>
    </row>
    <row r="616" spans="1:12" x14ac:dyDescent="0.2">
      <c r="A616">
        <v>615</v>
      </c>
      <c r="B616">
        <v>3</v>
      </c>
      <c r="C616" t="s">
        <v>874</v>
      </c>
      <c r="D616" t="s">
        <v>13</v>
      </c>
      <c r="E616">
        <v>35</v>
      </c>
      <c r="F616">
        <v>0</v>
      </c>
      <c r="G616">
        <v>0</v>
      </c>
      <c r="H616">
        <v>364512</v>
      </c>
      <c r="I616">
        <v>8.0500000000000007</v>
      </c>
      <c r="K616" t="s">
        <v>15</v>
      </c>
      <c r="L616">
        <v>0</v>
      </c>
    </row>
    <row r="617" spans="1:12" x14ac:dyDescent="0.2">
      <c r="A617">
        <v>616</v>
      </c>
      <c r="B617">
        <v>2</v>
      </c>
      <c r="C617" t="s">
        <v>875</v>
      </c>
      <c r="D617" t="s">
        <v>17</v>
      </c>
      <c r="E617">
        <v>24</v>
      </c>
      <c r="F617">
        <v>1</v>
      </c>
      <c r="G617">
        <v>2</v>
      </c>
      <c r="H617">
        <v>220845</v>
      </c>
      <c r="I617">
        <v>65</v>
      </c>
      <c r="K617" t="s">
        <v>15</v>
      </c>
      <c r="L617">
        <v>1</v>
      </c>
    </row>
    <row r="618" spans="1:12" x14ac:dyDescent="0.2">
      <c r="A618">
        <v>617</v>
      </c>
      <c r="B618">
        <v>3</v>
      </c>
      <c r="C618" t="s">
        <v>876</v>
      </c>
      <c r="D618" t="s">
        <v>13</v>
      </c>
      <c r="E618">
        <v>34</v>
      </c>
      <c r="F618">
        <v>1</v>
      </c>
      <c r="G618">
        <v>1</v>
      </c>
      <c r="H618">
        <v>347080</v>
      </c>
      <c r="I618">
        <v>14.4</v>
      </c>
      <c r="K618" t="s">
        <v>15</v>
      </c>
      <c r="L618">
        <v>0</v>
      </c>
    </row>
    <row r="619" spans="1:12" x14ac:dyDescent="0.2">
      <c r="A619">
        <v>618</v>
      </c>
      <c r="B619">
        <v>3</v>
      </c>
      <c r="C619" t="s">
        <v>877</v>
      </c>
      <c r="D619" t="s">
        <v>17</v>
      </c>
      <c r="E619">
        <v>26</v>
      </c>
      <c r="F619">
        <v>1</v>
      </c>
      <c r="G619">
        <v>0</v>
      </c>
      <c r="H619" t="s">
        <v>384</v>
      </c>
      <c r="I619">
        <v>16.100000000000001</v>
      </c>
      <c r="K619" t="s">
        <v>15</v>
      </c>
      <c r="L619">
        <v>0</v>
      </c>
    </row>
    <row r="620" spans="1:12" x14ac:dyDescent="0.2">
      <c r="A620">
        <v>619</v>
      </c>
      <c r="B620">
        <v>2</v>
      </c>
      <c r="C620" t="s">
        <v>878</v>
      </c>
      <c r="D620" t="s">
        <v>17</v>
      </c>
      <c r="E620">
        <v>4</v>
      </c>
      <c r="F620">
        <v>2</v>
      </c>
      <c r="G620">
        <v>1</v>
      </c>
      <c r="H620">
        <v>230136</v>
      </c>
      <c r="I620">
        <v>39</v>
      </c>
      <c r="J620" t="s">
        <v>286</v>
      </c>
      <c r="K620" t="s">
        <v>15</v>
      </c>
      <c r="L620">
        <v>1</v>
      </c>
    </row>
    <row r="621" spans="1:12" x14ac:dyDescent="0.2">
      <c r="A621">
        <v>620</v>
      </c>
      <c r="B621">
        <v>2</v>
      </c>
      <c r="C621" t="s">
        <v>879</v>
      </c>
      <c r="D621" t="s">
        <v>13</v>
      </c>
      <c r="E621">
        <v>26</v>
      </c>
      <c r="F621">
        <v>0</v>
      </c>
      <c r="G621">
        <v>0</v>
      </c>
      <c r="H621">
        <v>31028</v>
      </c>
      <c r="I621">
        <v>10.5</v>
      </c>
      <c r="K621" t="s">
        <v>15</v>
      </c>
      <c r="L621">
        <v>0</v>
      </c>
    </row>
    <row r="622" spans="1:12" x14ac:dyDescent="0.2">
      <c r="A622">
        <v>621</v>
      </c>
      <c r="B622">
        <v>3</v>
      </c>
      <c r="C622" t="s">
        <v>880</v>
      </c>
      <c r="D622" t="s">
        <v>13</v>
      </c>
      <c r="E622">
        <v>27</v>
      </c>
      <c r="F622">
        <v>1</v>
      </c>
      <c r="G622">
        <v>0</v>
      </c>
      <c r="H622">
        <v>2659</v>
      </c>
      <c r="I622">
        <v>14.4542</v>
      </c>
      <c r="K622" t="s">
        <v>20</v>
      </c>
      <c r="L622">
        <v>0</v>
      </c>
    </row>
    <row r="623" spans="1:12" x14ac:dyDescent="0.2">
      <c r="A623">
        <v>622</v>
      </c>
      <c r="B623">
        <v>1</v>
      </c>
      <c r="C623" t="s">
        <v>881</v>
      </c>
      <c r="D623" t="s">
        <v>13</v>
      </c>
      <c r="E623">
        <v>42</v>
      </c>
      <c r="F623">
        <v>1</v>
      </c>
      <c r="G623">
        <v>0</v>
      </c>
      <c r="H623">
        <v>11753</v>
      </c>
      <c r="I623">
        <v>52.554200000000002</v>
      </c>
      <c r="J623" t="s">
        <v>882</v>
      </c>
      <c r="K623" t="s">
        <v>15</v>
      </c>
      <c r="L623">
        <v>1</v>
      </c>
    </row>
    <row r="624" spans="1:12" x14ac:dyDescent="0.2">
      <c r="A624">
        <v>623</v>
      </c>
      <c r="B624">
        <v>3</v>
      </c>
      <c r="C624" t="s">
        <v>883</v>
      </c>
      <c r="D624" t="s">
        <v>13</v>
      </c>
      <c r="E624">
        <v>20</v>
      </c>
      <c r="F624">
        <v>1</v>
      </c>
      <c r="G624">
        <v>1</v>
      </c>
      <c r="H624">
        <v>2653</v>
      </c>
      <c r="I624">
        <v>15.7417</v>
      </c>
      <c r="K624" t="s">
        <v>20</v>
      </c>
      <c r="L624">
        <v>1</v>
      </c>
    </row>
    <row r="625" spans="1:12" x14ac:dyDescent="0.2">
      <c r="A625">
        <v>624</v>
      </c>
      <c r="B625">
        <v>3</v>
      </c>
      <c r="C625" t="s">
        <v>884</v>
      </c>
      <c r="D625" t="s">
        <v>13</v>
      </c>
      <c r="E625">
        <v>21</v>
      </c>
      <c r="F625">
        <v>0</v>
      </c>
      <c r="G625">
        <v>0</v>
      </c>
      <c r="H625">
        <v>350029</v>
      </c>
      <c r="I625">
        <v>7.8541999999999996</v>
      </c>
      <c r="K625" t="s">
        <v>15</v>
      </c>
      <c r="L625">
        <v>0</v>
      </c>
    </row>
    <row r="626" spans="1:12" x14ac:dyDescent="0.2">
      <c r="A626">
        <v>625</v>
      </c>
      <c r="B626">
        <v>3</v>
      </c>
      <c r="C626" t="s">
        <v>885</v>
      </c>
      <c r="D626" t="s">
        <v>13</v>
      </c>
      <c r="E626">
        <v>21</v>
      </c>
      <c r="F626">
        <v>0</v>
      </c>
      <c r="G626">
        <v>0</v>
      </c>
      <c r="H626">
        <v>54636</v>
      </c>
      <c r="I626">
        <v>16.100000000000001</v>
      </c>
      <c r="K626" t="s">
        <v>15</v>
      </c>
      <c r="L626">
        <v>0</v>
      </c>
    </row>
    <row r="627" spans="1:12" x14ac:dyDescent="0.2">
      <c r="A627">
        <v>626</v>
      </c>
      <c r="B627">
        <v>1</v>
      </c>
      <c r="C627" t="s">
        <v>886</v>
      </c>
      <c r="D627" t="s">
        <v>13</v>
      </c>
      <c r="E627">
        <v>61</v>
      </c>
      <c r="F627">
        <v>0</v>
      </c>
      <c r="G627">
        <v>0</v>
      </c>
      <c r="H627">
        <v>36963</v>
      </c>
      <c r="I627">
        <v>32.320799999999998</v>
      </c>
      <c r="J627" t="s">
        <v>887</v>
      </c>
      <c r="K627" t="s">
        <v>15</v>
      </c>
      <c r="L627">
        <v>0</v>
      </c>
    </row>
    <row r="628" spans="1:12" x14ac:dyDescent="0.2">
      <c r="A628">
        <v>627</v>
      </c>
      <c r="B628">
        <v>2</v>
      </c>
      <c r="C628" t="s">
        <v>888</v>
      </c>
      <c r="D628" t="s">
        <v>13</v>
      </c>
      <c r="E628">
        <v>57</v>
      </c>
      <c r="F628">
        <v>0</v>
      </c>
      <c r="G628">
        <v>0</v>
      </c>
      <c r="H628">
        <v>219533</v>
      </c>
      <c r="I628">
        <v>12.35</v>
      </c>
      <c r="K628" t="s">
        <v>27</v>
      </c>
      <c r="L628">
        <v>0</v>
      </c>
    </row>
    <row r="629" spans="1:12" x14ac:dyDescent="0.2">
      <c r="A629">
        <v>628</v>
      </c>
      <c r="B629">
        <v>1</v>
      </c>
      <c r="C629" t="s">
        <v>889</v>
      </c>
      <c r="D629" t="s">
        <v>17</v>
      </c>
      <c r="E629">
        <v>21</v>
      </c>
      <c r="F629">
        <v>0</v>
      </c>
      <c r="G629">
        <v>0</v>
      </c>
      <c r="H629">
        <v>13502</v>
      </c>
      <c r="I629">
        <v>77.958299999999994</v>
      </c>
      <c r="J629" t="s">
        <v>890</v>
      </c>
      <c r="K629" t="s">
        <v>15</v>
      </c>
      <c r="L629">
        <v>1</v>
      </c>
    </row>
    <row r="630" spans="1:12" x14ac:dyDescent="0.2">
      <c r="A630">
        <v>629</v>
      </c>
      <c r="B630">
        <v>3</v>
      </c>
      <c r="C630" t="s">
        <v>891</v>
      </c>
      <c r="D630" t="s">
        <v>13</v>
      </c>
      <c r="E630">
        <v>26</v>
      </c>
      <c r="F630">
        <v>0</v>
      </c>
      <c r="G630">
        <v>0</v>
      </c>
      <c r="H630">
        <v>349224</v>
      </c>
      <c r="I630">
        <v>7.8958000000000004</v>
      </c>
      <c r="K630" t="s">
        <v>15</v>
      </c>
      <c r="L630">
        <v>0</v>
      </c>
    </row>
    <row r="631" spans="1:12" x14ac:dyDescent="0.2">
      <c r="A631">
        <v>630</v>
      </c>
      <c r="B631">
        <v>3</v>
      </c>
      <c r="C631" t="s">
        <v>892</v>
      </c>
      <c r="D631" t="s">
        <v>13</v>
      </c>
      <c r="F631">
        <v>0</v>
      </c>
      <c r="G631">
        <v>0</v>
      </c>
      <c r="H631">
        <v>334912</v>
      </c>
      <c r="I631">
        <v>7.7332999999999998</v>
      </c>
      <c r="K631" t="s">
        <v>27</v>
      </c>
      <c r="L631">
        <v>0</v>
      </c>
    </row>
    <row r="632" spans="1:12" x14ac:dyDescent="0.2">
      <c r="A632">
        <v>631</v>
      </c>
      <c r="B632">
        <v>1</v>
      </c>
      <c r="C632" t="s">
        <v>893</v>
      </c>
      <c r="D632" t="s">
        <v>13</v>
      </c>
      <c r="E632">
        <v>80</v>
      </c>
      <c r="F632">
        <v>0</v>
      </c>
      <c r="G632">
        <v>0</v>
      </c>
      <c r="H632">
        <v>27042</v>
      </c>
      <c r="I632">
        <v>30</v>
      </c>
      <c r="J632" t="s">
        <v>894</v>
      </c>
      <c r="K632" t="s">
        <v>15</v>
      </c>
      <c r="L632">
        <v>1</v>
      </c>
    </row>
    <row r="633" spans="1:12" x14ac:dyDescent="0.2">
      <c r="A633">
        <v>632</v>
      </c>
      <c r="B633">
        <v>3</v>
      </c>
      <c r="C633" t="s">
        <v>895</v>
      </c>
      <c r="D633" t="s">
        <v>13</v>
      </c>
      <c r="E633">
        <v>51</v>
      </c>
      <c r="F633">
        <v>0</v>
      </c>
      <c r="G633">
        <v>0</v>
      </c>
      <c r="H633">
        <v>347743</v>
      </c>
      <c r="I633">
        <v>7.0541999999999998</v>
      </c>
      <c r="K633" t="s">
        <v>15</v>
      </c>
      <c r="L633">
        <v>0</v>
      </c>
    </row>
    <row r="634" spans="1:12" x14ac:dyDescent="0.2">
      <c r="A634">
        <v>633</v>
      </c>
      <c r="B634">
        <v>1</v>
      </c>
      <c r="C634" t="s">
        <v>896</v>
      </c>
      <c r="D634" t="s">
        <v>13</v>
      </c>
      <c r="E634">
        <v>32</v>
      </c>
      <c r="F634">
        <v>0</v>
      </c>
      <c r="G634">
        <v>0</v>
      </c>
      <c r="H634">
        <v>13214</v>
      </c>
      <c r="I634">
        <v>30.5</v>
      </c>
      <c r="J634" t="s">
        <v>897</v>
      </c>
      <c r="K634" t="s">
        <v>20</v>
      </c>
      <c r="L634">
        <v>1</v>
      </c>
    </row>
    <row r="635" spans="1:12" x14ac:dyDescent="0.2">
      <c r="A635">
        <v>634</v>
      </c>
      <c r="B635">
        <v>1</v>
      </c>
      <c r="C635" t="s">
        <v>898</v>
      </c>
      <c r="D635" t="s">
        <v>13</v>
      </c>
      <c r="F635">
        <v>0</v>
      </c>
      <c r="G635">
        <v>0</v>
      </c>
      <c r="H635">
        <v>112052</v>
      </c>
      <c r="I635">
        <v>0</v>
      </c>
      <c r="K635" t="s">
        <v>15</v>
      </c>
      <c r="L635">
        <v>0</v>
      </c>
    </row>
    <row r="636" spans="1:12" x14ac:dyDescent="0.2">
      <c r="A636">
        <v>635</v>
      </c>
      <c r="B636">
        <v>3</v>
      </c>
      <c r="C636" t="s">
        <v>899</v>
      </c>
      <c r="D636" t="s">
        <v>17</v>
      </c>
      <c r="E636">
        <v>9</v>
      </c>
      <c r="F636">
        <v>3</v>
      </c>
      <c r="G636">
        <v>2</v>
      </c>
      <c r="H636">
        <v>347088</v>
      </c>
      <c r="I636">
        <v>27.9</v>
      </c>
      <c r="K636" t="s">
        <v>15</v>
      </c>
      <c r="L636">
        <v>0</v>
      </c>
    </row>
    <row r="637" spans="1:12" x14ac:dyDescent="0.2">
      <c r="A637">
        <v>636</v>
      </c>
      <c r="B637">
        <v>2</v>
      </c>
      <c r="C637" t="s">
        <v>900</v>
      </c>
      <c r="D637" t="s">
        <v>17</v>
      </c>
      <c r="E637">
        <v>28</v>
      </c>
      <c r="F637">
        <v>0</v>
      </c>
      <c r="G637">
        <v>0</v>
      </c>
      <c r="H637">
        <v>237668</v>
      </c>
      <c r="I637">
        <v>13</v>
      </c>
      <c r="K637" t="s">
        <v>15</v>
      </c>
      <c r="L637">
        <v>1</v>
      </c>
    </row>
    <row r="638" spans="1:12" x14ac:dyDescent="0.2">
      <c r="A638">
        <v>637</v>
      </c>
      <c r="B638">
        <v>3</v>
      </c>
      <c r="C638" t="s">
        <v>901</v>
      </c>
      <c r="D638" t="s">
        <v>13</v>
      </c>
      <c r="E638">
        <v>32</v>
      </c>
      <c r="F638">
        <v>0</v>
      </c>
      <c r="G638">
        <v>0</v>
      </c>
      <c r="H638" t="s">
        <v>902</v>
      </c>
      <c r="I638">
        <v>7.9249999999999998</v>
      </c>
      <c r="K638" t="s">
        <v>15</v>
      </c>
      <c r="L638">
        <v>0</v>
      </c>
    </row>
    <row r="639" spans="1:12" x14ac:dyDescent="0.2">
      <c r="A639">
        <v>638</v>
      </c>
      <c r="B639">
        <v>2</v>
      </c>
      <c r="C639" t="s">
        <v>903</v>
      </c>
      <c r="D639" t="s">
        <v>13</v>
      </c>
      <c r="E639">
        <v>31</v>
      </c>
      <c r="F639">
        <v>1</v>
      </c>
      <c r="G639">
        <v>1</v>
      </c>
      <c r="H639" t="s">
        <v>361</v>
      </c>
      <c r="I639">
        <v>26.25</v>
      </c>
      <c r="K639" t="s">
        <v>15</v>
      </c>
      <c r="L639">
        <v>0</v>
      </c>
    </row>
    <row r="640" spans="1:12" x14ac:dyDescent="0.2">
      <c r="A640">
        <v>639</v>
      </c>
      <c r="B640">
        <v>3</v>
      </c>
      <c r="C640" t="s">
        <v>904</v>
      </c>
      <c r="D640" t="s">
        <v>17</v>
      </c>
      <c r="E640">
        <v>41</v>
      </c>
      <c r="F640">
        <v>0</v>
      </c>
      <c r="G640">
        <v>5</v>
      </c>
      <c r="H640">
        <v>3101295</v>
      </c>
      <c r="I640">
        <v>39.6875</v>
      </c>
      <c r="K640" t="s">
        <v>15</v>
      </c>
      <c r="L640">
        <v>0</v>
      </c>
    </row>
    <row r="641" spans="1:12" x14ac:dyDescent="0.2">
      <c r="A641">
        <v>640</v>
      </c>
      <c r="B641">
        <v>3</v>
      </c>
      <c r="C641" t="s">
        <v>905</v>
      </c>
      <c r="D641" t="s">
        <v>13</v>
      </c>
      <c r="F641">
        <v>1</v>
      </c>
      <c r="G641">
        <v>0</v>
      </c>
      <c r="H641">
        <v>376564</v>
      </c>
      <c r="I641">
        <v>16.100000000000001</v>
      </c>
      <c r="K641" t="s">
        <v>15</v>
      </c>
      <c r="L641">
        <v>0</v>
      </c>
    </row>
    <row r="642" spans="1:12" x14ac:dyDescent="0.2">
      <c r="A642">
        <v>641</v>
      </c>
      <c r="B642">
        <v>3</v>
      </c>
      <c r="C642" t="s">
        <v>906</v>
      </c>
      <c r="D642" t="s">
        <v>13</v>
      </c>
      <c r="E642">
        <v>20</v>
      </c>
      <c r="F642">
        <v>0</v>
      </c>
      <c r="G642">
        <v>0</v>
      </c>
      <c r="H642">
        <v>350050</v>
      </c>
      <c r="I642">
        <v>7.8541999999999996</v>
      </c>
      <c r="K642" t="s">
        <v>15</v>
      </c>
      <c r="L642">
        <v>0</v>
      </c>
    </row>
    <row r="643" spans="1:12" x14ac:dyDescent="0.2">
      <c r="A643">
        <v>642</v>
      </c>
      <c r="B643">
        <v>1</v>
      </c>
      <c r="C643" t="s">
        <v>907</v>
      </c>
      <c r="D643" t="s">
        <v>17</v>
      </c>
      <c r="E643">
        <v>24</v>
      </c>
      <c r="F643">
        <v>0</v>
      </c>
      <c r="G643">
        <v>0</v>
      </c>
      <c r="H643" t="s">
        <v>549</v>
      </c>
      <c r="I643">
        <v>69.3</v>
      </c>
      <c r="J643" t="s">
        <v>550</v>
      </c>
      <c r="K643" t="s">
        <v>20</v>
      </c>
      <c r="L643">
        <v>1</v>
      </c>
    </row>
    <row r="644" spans="1:12" x14ac:dyDescent="0.2">
      <c r="A644">
        <v>643</v>
      </c>
      <c r="B644">
        <v>3</v>
      </c>
      <c r="C644" t="s">
        <v>908</v>
      </c>
      <c r="D644" t="s">
        <v>17</v>
      </c>
      <c r="E644">
        <v>2</v>
      </c>
      <c r="F644">
        <v>3</v>
      </c>
      <c r="G644">
        <v>2</v>
      </c>
      <c r="H644">
        <v>347088</v>
      </c>
      <c r="I644">
        <v>27.9</v>
      </c>
      <c r="K644" t="s">
        <v>15</v>
      </c>
      <c r="L644">
        <v>0</v>
      </c>
    </row>
    <row r="645" spans="1:12" x14ac:dyDescent="0.2">
      <c r="A645">
        <v>644</v>
      </c>
      <c r="B645">
        <v>3</v>
      </c>
      <c r="C645" t="s">
        <v>909</v>
      </c>
      <c r="D645" t="s">
        <v>13</v>
      </c>
      <c r="F645">
        <v>0</v>
      </c>
      <c r="G645">
        <v>0</v>
      </c>
      <c r="H645">
        <v>1601</v>
      </c>
      <c r="I645">
        <v>56.495800000000003</v>
      </c>
      <c r="K645" t="s">
        <v>15</v>
      </c>
      <c r="L645">
        <v>1</v>
      </c>
    </row>
    <row r="646" spans="1:12" x14ac:dyDescent="0.2">
      <c r="A646">
        <v>645</v>
      </c>
      <c r="B646">
        <v>3</v>
      </c>
      <c r="C646" t="s">
        <v>910</v>
      </c>
      <c r="D646" t="s">
        <v>17</v>
      </c>
      <c r="E646">
        <v>0.75</v>
      </c>
      <c r="F646">
        <v>2</v>
      </c>
      <c r="G646">
        <v>1</v>
      </c>
      <c r="H646">
        <v>2666</v>
      </c>
      <c r="I646">
        <v>19.258299999999998</v>
      </c>
      <c r="K646" t="s">
        <v>20</v>
      </c>
      <c r="L646">
        <v>1</v>
      </c>
    </row>
    <row r="647" spans="1:12" x14ac:dyDescent="0.2">
      <c r="A647">
        <v>646</v>
      </c>
      <c r="B647">
        <v>1</v>
      </c>
      <c r="C647" t="s">
        <v>911</v>
      </c>
      <c r="D647" t="s">
        <v>13</v>
      </c>
      <c r="E647">
        <v>48</v>
      </c>
      <c r="F647">
        <v>1</v>
      </c>
      <c r="G647">
        <v>0</v>
      </c>
      <c r="H647" t="s">
        <v>92</v>
      </c>
      <c r="I647">
        <v>76.729200000000006</v>
      </c>
      <c r="J647" t="s">
        <v>93</v>
      </c>
      <c r="K647" t="s">
        <v>20</v>
      </c>
      <c r="L647">
        <v>1</v>
      </c>
    </row>
    <row r="648" spans="1:12" x14ac:dyDescent="0.2">
      <c r="A648">
        <v>647</v>
      </c>
      <c r="B648">
        <v>3</v>
      </c>
      <c r="C648" t="s">
        <v>912</v>
      </c>
      <c r="D648" t="s">
        <v>13</v>
      </c>
      <c r="E648">
        <v>19</v>
      </c>
      <c r="F648">
        <v>0</v>
      </c>
      <c r="G648">
        <v>0</v>
      </c>
      <c r="H648">
        <v>349231</v>
      </c>
      <c r="I648">
        <v>7.8958000000000004</v>
      </c>
      <c r="K648" t="s">
        <v>15</v>
      </c>
      <c r="L648">
        <v>0</v>
      </c>
    </row>
    <row r="649" spans="1:12" x14ac:dyDescent="0.2">
      <c r="A649">
        <v>648</v>
      </c>
      <c r="B649">
        <v>1</v>
      </c>
      <c r="C649" t="s">
        <v>913</v>
      </c>
      <c r="D649" t="s">
        <v>13</v>
      </c>
      <c r="E649">
        <v>56</v>
      </c>
      <c r="F649">
        <v>0</v>
      </c>
      <c r="G649">
        <v>0</v>
      </c>
      <c r="H649">
        <v>13213</v>
      </c>
      <c r="I649">
        <v>35.5</v>
      </c>
      <c r="J649" t="s">
        <v>914</v>
      </c>
      <c r="K649" t="s">
        <v>20</v>
      </c>
      <c r="L649">
        <v>1</v>
      </c>
    </row>
    <row r="650" spans="1:12" x14ac:dyDescent="0.2">
      <c r="A650">
        <v>649</v>
      </c>
      <c r="B650">
        <v>3</v>
      </c>
      <c r="C650" t="s">
        <v>915</v>
      </c>
      <c r="D650" t="s">
        <v>13</v>
      </c>
      <c r="F650">
        <v>0</v>
      </c>
      <c r="G650">
        <v>0</v>
      </c>
      <c r="H650" t="s">
        <v>916</v>
      </c>
      <c r="I650">
        <v>7.55</v>
      </c>
      <c r="K650" t="s">
        <v>15</v>
      </c>
      <c r="L650">
        <v>0</v>
      </c>
    </row>
    <row r="651" spans="1:12" x14ac:dyDescent="0.2">
      <c r="A651">
        <v>650</v>
      </c>
      <c r="B651">
        <v>3</v>
      </c>
      <c r="C651" t="s">
        <v>917</v>
      </c>
      <c r="D651" t="s">
        <v>17</v>
      </c>
      <c r="E651">
        <v>23</v>
      </c>
      <c r="F651">
        <v>0</v>
      </c>
      <c r="G651">
        <v>0</v>
      </c>
      <c r="H651" t="s">
        <v>918</v>
      </c>
      <c r="I651">
        <v>7.55</v>
      </c>
      <c r="K651" t="s">
        <v>15</v>
      </c>
      <c r="L651">
        <v>1</v>
      </c>
    </row>
    <row r="652" spans="1:12" x14ac:dyDescent="0.2">
      <c r="A652">
        <v>651</v>
      </c>
      <c r="B652">
        <v>3</v>
      </c>
      <c r="C652" t="s">
        <v>919</v>
      </c>
      <c r="D652" t="s">
        <v>13</v>
      </c>
      <c r="F652">
        <v>0</v>
      </c>
      <c r="G652">
        <v>0</v>
      </c>
      <c r="H652">
        <v>349221</v>
      </c>
      <c r="I652">
        <v>7.8958000000000004</v>
      </c>
      <c r="K652" t="s">
        <v>15</v>
      </c>
      <c r="L652">
        <v>0</v>
      </c>
    </row>
    <row r="653" spans="1:12" x14ac:dyDescent="0.2">
      <c r="A653">
        <v>652</v>
      </c>
      <c r="B653">
        <v>2</v>
      </c>
      <c r="C653" t="s">
        <v>920</v>
      </c>
      <c r="D653" t="s">
        <v>17</v>
      </c>
      <c r="E653">
        <v>18</v>
      </c>
      <c r="F653">
        <v>0</v>
      </c>
      <c r="G653">
        <v>1</v>
      </c>
      <c r="H653">
        <v>231919</v>
      </c>
      <c r="I653">
        <v>23</v>
      </c>
      <c r="K653" t="s">
        <v>15</v>
      </c>
      <c r="L653">
        <v>1</v>
      </c>
    </row>
    <row r="654" spans="1:12" x14ac:dyDescent="0.2">
      <c r="A654">
        <v>653</v>
      </c>
      <c r="B654">
        <v>3</v>
      </c>
      <c r="C654" t="s">
        <v>921</v>
      </c>
      <c r="D654" t="s">
        <v>13</v>
      </c>
      <c r="E654">
        <v>21</v>
      </c>
      <c r="F654">
        <v>0</v>
      </c>
      <c r="G654">
        <v>0</v>
      </c>
      <c r="H654">
        <v>8475</v>
      </c>
      <c r="I654">
        <v>8.4332999999999991</v>
      </c>
      <c r="K654" t="s">
        <v>15</v>
      </c>
      <c r="L654">
        <v>0</v>
      </c>
    </row>
    <row r="655" spans="1:12" x14ac:dyDescent="0.2">
      <c r="A655">
        <v>654</v>
      </c>
      <c r="B655">
        <v>3</v>
      </c>
      <c r="C655" t="s">
        <v>922</v>
      </c>
      <c r="D655" t="s">
        <v>17</v>
      </c>
      <c r="F655">
        <v>0</v>
      </c>
      <c r="G655">
        <v>0</v>
      </c>
      <c r="H655">
        <v>330919</v>
      </c>
      <c r="I655">
        <v>7.8292000000000002</v>
      </c>
      <c r="K655" t="s">
        <v>27</v>
      </c>
      <c r="L655">
        <v>1</v>
      </c>
    </row>
    <row r="656" spans="1:12" x14ac:dyDescent="0.2">
      <c r="A656">
        <v>655</v>
      </c>
      <c r="B656">
        <v>3</v>
      </c>
      <c r="C656" t="s">
        <v>923</v>
      </c>
      <c r="D656" t="s">
        <v>17</v>
      </c>
      <c r="E656">
        <v>18</v>
      </c>
      <c r="F656">
        <v>0</v>
      </c>
      <c r="G656">
        <v>0</v>
      </c>
      <c r="H656">
        <v>365226</v>
      </c>
      <c r="I656">
        <v>6.75</v>
      </c>
      <c r="K656" t="s">
        <v>27</v>
      </c>
      <c r="L656">
        <v>0</v>
      </c>
    </row>
    <row r="657" spans="1:12" x14ac:dyDescent="0.2">
      <c r="A657">
        <v>656</v>
      </c>
      <c r="B657">
        <v>2</v>
      </c>
      <c r="C657" t="s">
        <v>924</v>
      </c>
      <c r="D657" t="s">
        <v>13</v>
      </c>
      <c r="E657">
        <v>24</v>
      </c>
      <c r="F657">
        <v>2</v>
      </c>
      <c r="G657">
        <v>0</v>
      </c>
      <c r="H657" t="s">
        <v>126</v>
      </c>
      <c r="I657">
        <v>73.5</v>
      </c>
      <c r="K657" t="s">
        <v>15</v>
      </c>
      <c r="L657">
        <v>0</v>
      </c>
    </row>
    <row r="658" spans="1:12" x14ac:dyDescent="0.2">
      <c r="A658">
        <v>657</v>
      </c>
      <c r="B658">
        <v>3</v>
      </c>
      <c r="C658" t="s">
        <v>925</v>
      </c>
      <c r="D658" t="s">
        <v>13</v>
      </c>
      <c r="F658">
        <v>0</v>
      </c>
      <c r="G658">
        <v>0</v>
      </c>
      <c r="H658">
        <v>349223</v>
      </c>
      <c r="I658">
        <v>7.8958000000000004</v>
      </c>
      <c r="K658" t="s">
        <v>15</v>
      </c>
      <c r="L658">
        <v>0</v>
      </c>
    </row>
    <row r="659" spans="1:12" x14ac:dyDescent="0.2">
      <c r="A659">
        <v>658</v>
      </c>
      <c r="B659">
        <v>3</v>
      </c>
      <c r="C659" t="s">
        <v>926</v>
      </c>
      <c r="D659" t="s">
        <v>17</v>
      </c>
      <c r="E659">
        <v>32</v>
      </c>
      <c r="F659">
        <v>1</v>
      </c>
      <c r="G659">
        <v>1</v>
      </c>
      <c r="H659">
        <v>364849</v>
      </c>
      <c r="I659">
        <v>15.5</v>
      </c>
      <c r="K659" t="s">
        <v>27</v>
      </c>
      <c r="L659">
        <v>0</v>
      </c>
    </row>
    <row r="660" spans="1:12" x14ac:dyDescent="0.2">
      <c r="A660">
        <v>659</v>
      </c>
      <c r="B660">
        <v>2</v>
      </c>
      <c r="C660" t="s">
        <v>927</v>
      </c>
      <c r="D660" t="s">
        <v>13</v>
      </c>
      <c r="E660">
        <v>23</v>
      </c>
      <c r="F660">
        <v>0</v>
      </c>
      <c r="G660">
        <v>0</v>
      </c>
      <c r="H660">
        <v>29751</v>
      </c>
      <c r="I660">
        <v>13</v>
      </c>
      <c r="K660" t="s">
        <v>15</v>
      </c>
      <c r="L660">
        <v>0</v>
      </c>
    </row>
    <row r="661" spans="1:12" x14ac:dyDescent="0.2">
      <c r="A661">
        <v>660</v>
      </c>
      <c r="B661">
        <v>1</v>
      </c>
      <c r="C661" t="s">
        <v>928</v>
      </c>
      <c r="D661" t="s">
        <v>13</v>
      </c>
      <c r="E661">
        <v>58</v>
      </c>
      <c r="F661">
        <v>0</v>
      </c>
      <c r="G661">
        <v>2</v>
      </c>
      <c r="H661">
        <v>35273</v>
      </c>
      <c r="I661">
        <v>113.27500000000001</v>
      </c>
      <c r="J661" t="s">
        <v>929</v>
      </c>
      <c r="K661" t="s">
        <v>20</v>
      </c>
      <c r="L661">
        <v>0</v>
      </c>
    </row>
    <row r="662" spans="1:12" x14ac:dyDescent="0.2">
      <c r="A662">
        <v>661</v>
      </c>
      <c r="B662">
        <v>1</v>
      </c>
      <c r="C662" t="s">
        <v>930</v>
      </c>
      <c r="D662" t="s">
        <v>13</v>
      </c>
      <c r="E662">
        <v>50</v>
      </c>
      <c r="F662">
        <v>2</v>
      </c>
      <c r="G662">
        <v>0</v>
      </c>
      <c r="H662" t="s">
        <v>505</v>
      </c>
      <c r="I662">
        <v>133.65</v>
      </c>
      <c r="K662" t="s">
        <v>15</v>
      </c>
      <c r="L662">
        <v>1</v>
      </c>
    </row>
    <row r="663" spans="1:12" x14ac:dyDescent="0.2">
      <c r="A663">
        <v>662</v>
      </c>
      <c r="B663">
        <v>3</v>
      </c>
      <c r="C663" t="s">
        <v>931</v>
      </c>
      <c r="D663" t="s">
        <v>13</v>
      </c>
      <c r="E663">
        <v>40</v>
      </c>
      <c r="F663">
        <v>0</v>
      </c>
      <c r="G663">
        <v>0</v>
      </c>
      <c r="H663">
        <v>2623</v>
      </c>
      <c r="I663">
        <v>7.2249999999999996</v>
      </c>
      <c r="K663" t="s">
        <v>20</v>
      </c>
      <c r="L663">
        <v>0</v>
      </c>
    </row>
    <row r="664" spans="1:12" x14ac:dyDescent="0.2">
      <c r="A664">
        <v>663</v>
      </c>
      <c r="B664">
        <v>1</v>
      </c>
      <c r="C664" t="s">
        <v>932</v>
      </c>
      <c r="D664" t="s">
        <v>13</v>
      </c>
      <c r="E664">
        <v>47</v>
      </c>
      <c r="F664">
        <v>0</v>
      </c>
      <c r="G664">
        <v>0</v>
      </c>
      <c r="H664">
        <v>5727</v>
      </c>
      <c r="I664">
        <v>25.587499999999999</v>
      </c>
      <c r="J664" t="s">
        <v>933</v>
      </c>
      <c r="K664" t="s">
        <v>15</v>
      </c>
      <c r="L664">
        <v>0</v>
      </c>
    </row>
    <row r="665" spans="1:12" x14ac:dyDescent="0.2">
      <c r="A665">
        <v>664</v>
      </c>
      <c r="B665">
        <v>3</v>
      </c>
      <c r="C665" t="s">
        <v>934</v>
      </c>
      <c r="D665" t="s">
        <v>13</v>
      </c>
      <c r="E665">
        <v>36</v>
      </c>
      <c r="F665">
        <v>0</v>
      </c>
      <c r="G665">
        <v>0</v>
      </c>
      <c r="H665">
        <v>349210</v>
      </c>
      <c r="I665">
        <v>7.4958</v>
      </c>
      <c r="K665" t="s">
        <v>15</v>
      </c>
      <c r="L665">
        <v>0</v>
      </c>
    </row>
    <row r="666" spans="1:12" x14ac:dyDescent="0.2">
      <c r="A666">
        <v>665</v>
      </c>
      <c r="B666">
        <v>3</v>
      </c>
      <c r="C666" t="s">
        <v>935</v>
      </c>
      <c r="D666" t="s">
        <v>13</v>
      </c>
      <c r="E666">
        <v>20</v>
      </c>
      <c r="F666">
        <v>1</v>
      </c>
      <c r="G666">
        <v>0</v>
      </c>
      <c r="H666" t="s">
        <v>936</v>
      </c>
      <c r="I666">
        <v>7.9249999999999998</v>
      </c>
      <c r="K666" t="s">
        <v>15</v>
      </c>
      <c r="L666">
        <v>1</v>
      </c>
    </row>
    <row r="667" spans="1:12" x14ac:dyDescent="0.2">
      <c r="A667">
        <v>666</v>
      </c>
      <c r="B667">
        <v>2</v>
      </c>
      <c r="C667" t="s">
        <v>937</v>
      </c>
      <c r="D667" t="s">
        <v>13</v>
      </c>
      <c r="E667">
        <v>32</v>
      </c>
      <c r="F667">
        <v>2</v>
      </c>
      <c r="G667">
        <v>0</v>
      </c>
      <c r="H667" t="s">
        <v>126</v>
      </c>
      <c r="I667">
        <v>73.5</v>
      </c>
      <c r="K667" t="s">
        <v>15</v>
      </c>
      <c r="L667">
        <v>0</v>
      </c>
    </row>
    <row r="668" spans="1:12" x14ac:dyDescent="0.2">
      <c r="A668">
        <v>667</v>
      </c>
      <c r="B668">
        <v>2</v>
      </c>
      <c r="C668" t="s">
        <v>938</v>
      </c>
      <c r="D668" t="s">
        <v>13</v>
      </c>
      <c r="E668">
        <v>25</v>
      </c>
      <c r="F668">
        <v>0</v>
      </c>
      <c r="G668">
        <v>0</v>
      </c>
      <c r="H668">
        <v>234686</v>
      </c>
      <c r="I668">
        <v>13</v>
      </c>
      <c r="K668" t="s">
        <v>15</v>
      </c>
      <c r="L668">
        <v>0</v>
      </c>
    </row>
    <row r="669" spans="1:12" x14ac:dyDescent="0.2">
      <c r="A669">
        <v>668</v>
      </c>
      <c r="B669">
        <v>3</v>
      </c>
      <c r="C669" t="s">
        <v>939</v>
      </c>
      <c r="D669" t="s">
        <v>13</v>
      </c>
      <c r="F669">
        <v>0</v>
      </c>
      <c r="G669">
        <v>0</v>
      </c>
      <c r="H669">
        <v>312993</v>
      </c>
      <c r="I669">
        <v>7.7750000000000004</v>
      </c>
      <c r="K669" t="s">
        <v>15</v>
      </c>
      <c r="L669">
        <v>0</v>
      </c>
    </row>
    <row r="670" spans="1:12" x14ac:dyDescent="0.2">
      <c r="A670">
        <v>669</v>
      </c>
      <c r="B670">
        <v>3</v>
      </c>
      <c r="C670" t="s">
        <v>940</v>
      </c>
      <c r="D670" t="s">
        <v>13</v>
      </c>
      <c r="E670">
        <v>43</v>
      </c>
      <c r="F670">
        <v>0</v>
      </c>
      <c r="G670">
        <v>0</v>
      </c>
      <c r="H670" t="s">
        <v>941</v>
      </c>
      <c r="I670">
        <v>8.0500000000000007</v>
      </c>
      <c r="K670" t="s">
        <v>15</v>
      </c>
      <c r="L670">
        <v>0</v>
      </c>
    </row>
    <row r="671" spans="1:12" x14ac:dyDescent="0.2">
      <c r="A671">
        <v>670</v>
      </c>
      <c r="B671">
        <v>1</v>
      </c>
      <c r="C671" t="s">
        <v>942</v>
      </c>
      <c r="D671" t="s">
        <v>17</v>
      </c>
      <c r="F671">
        <v>1</v>
      </c>
      <c r="G671">
        <v>0</v>
      </c>
      <c r="H671">
        <v>19996</v>
      </c>
      <c r="I671">
        <v>52</v>
      </c>
      <c r="J671" t="s">
        <v>943</v>
      </c>
      <c r="K671" t="s">
        <v>15</v>
      </c>
      <c r="L671">
        <v>1</v>
      </c>
    </row>
    <row r="672" spans="1:12" x14ac:dyDescent="0.2">
      <c r="A672">
        <v>671</v>
      </c>
      <c r="B672">
        <v>2</v>
      </c>
      <c r="C672" t="s">
        <v>944</v>
      </c>
      <c r="D672" t="s">
        <v>17</v>
      </c>
      <c r="E672">
        <v>40</v>
      </c>
      <c r="F672">
        <v>1</v>
      </c>
      <c r="G672">
        <v>1</v>
      </c>
      <c r="H672">
        <v>29750</v>
      </c>
      <c r="I672">
        <v>39</v>
      </c>
      <c r="K672" t="s">
        <v>15</v>
      </c>
      <c r="L672">
        <v>1</v>
      </c>
    </row>
    <row r="673" spans="1:12" x14ac:dyDescent="0.2">
      <c r="A673">
        <v>672</v>
      </c>
      <c r="B673">
        <v>1</v>
      </c>
      <c r="C673" t="s">
        <v>945</v>
      </c>
      <c r="D673" t="s">
        <v>13</v>
      </c>
      <c r="E673">
        <v>31</v>
      </c>
      <c r="F673">
        <v>1</v>
      </c>
      <c r="G673">
        <v>0</v>
      </c>
      <c r="H673" t="s">
        <v>946</v>
      </c>
      <c r="I673">
        <v>52</v>
      </c>
      <c r="J673" t="s">
        <v>947</v>
      </c>
      <c r="K673" t="s">
        <v>15</v>
      </c>
      <c r="L673">
        <v>0</v>
      </c>
    </row>
    <row r="674" spans="1:12" x14ac:dyDescent="0.2">
      <c r="A674">
        <v>673</v>
      </c>
      <c r="B674">
        <v>2</v>
      </c>
      <c r="C674" t="s">
        <v>948</v>
      </c>
      <c r="D674" t="s">
        <v>13</v>
      </c>
      <c r="E674">
        <v>70</v>
      </c>
      <c r="F674">
        <v>0</v>
      </c>
      <c r="G674">
        <v>0</v>
      </c>
      <c r="H674" t="s">
        <v>949</v>
      </c>
      <c r="I674">
        <v>10.5</v>
      </c>
      <c r="K674" t="s">
        <v>15</v>
      </c>
      <c r="L674">
        <v>0</v>
      </c>
    </row>
    <row r="675" spans="1:12" x14ac:dyDescent="0.2">
      <c r="A675">
        <v>674</v>
      </c>
      <c r="B675">
        <v>2</v>
      </c>
      <c r="C675" t="s">
        <v>950</v>
      </c>
      <c r="D675" t="s">
        <v>13</v>
      </c>
      <c r="E675">
        <v>31</v>
      </c>
      <c r="F675">
        <v>0</v>
      </c>
      <c r="G675">
        <v>0</v>
      </c>
      <c r="H675">
        <v>244270</v>
      </c>
      <c r="I675">
        <v>13</v>
      </c>
      <c r="K675" t="s">
        <v>15</v>
      </c>
      <c r="L675">
        <v>1</v>
      </c>
    </row>
    <row r="676" spans="1:12" x14ac:dyDescent="0.2">
      <c r="A676">
        <v>675</v>
      </c>
      <c r="B676">
        <v>2</v>
      </c>
      <c r="C676" t="s">
        <v>951</v>
      </c>
      <c r="D676" t="s">
        <v>13</v>
      </c>
      <c r="F676">
        <v>0</v>
      </c>
      <c r="G676">
        <v>0</v>
      </c>
      <c r="H676">
        <v>239856</v>
      </c>
      <c r="I676">
        <v>0</v>
      </c>
      <c r="K676" t="s">
        <v>15</v>
      </c>
      <c r="L676">
        <v>0</v>
      </c>
    </row>
    <row r="677" spans="1:12" x14ac:dyDescent="0.2">
      <c r="A677">
        <v>676</v>
      </c>
      <c r="B677">
        <v>3</v>
      </c>
      <c r="C677" t="s">
        <v>952</v>
      </c>
      <c r="D677" t="s">
        <v>13</v>
      </c>
      <c r="E677">
        <v>18</v>
      </c>
      <c r="F677">
        <v>0</v>
      </c>
      <c r="G677">
        <v>0</v>
      </c>
      <c r="H677">
        <v>349912</v>
      </c>
      <c r="I677">
        <v>7.7750000000000004</v>
      </c>
      <c r="K677" t="s">
        <v>15</v>
      </c>
      <c r="L677">
        <v>0</v>
      </c>
    </row>
    <row r="678" spans="1:12" x14ac:dyDescent="0.2">
      <c r="A678">
        <v>677</v>
      </c>
      <c r="B678">
        <v>3</v>
      </c>
      <c r="C678" t="s">
        <v>953</v>
      </c>
      <c r="D678" t="s">
        <v>13</v>
      </c>
      <c r="E678">
        <v>24.5</v>
      </c>
      <c r="F678">
        <v>0</v>
      </c>
      <c r="G678">
        <v>0</v>
      </c>
      <c r="H678">
        <v>342826</v>
      </c>
      <c r="I678">
        <v>8.0500000000000007</v>
      </c>
      <c r="K678" t="s">
        <v>15</v>
      </c>
      <c r="L678">
        <v>0</v>
      </c>
    </row>
    <row r="679" spans="1:12" x14ac:dyDescent="0.2">
      <c r="A679">
        <v>678</v>
      </c>
      <c r="B679">
        <v>3</v>
      </c>
      <c r="C679" t="s">
        <v>954</v>
      </c>
      <c r="D679" t="s">
        <v>17</v>
      </c>
      <c r="E679">
        <v>18</v>
      </c>
      <c r="F679">
        <v>0</v>
      </c>
      <c r="G679">
        <v>0</v>
      </c>
      <c r="H679">
        <v>4138</v>
      </c>
      <c r="I679">
        <v>9.8416999999999994</v>
      </c>
      <c r="K679" t="s">
        <v>15</v>
      </c>
      <c r="L679">
        <v>1</v>
      </c>
    </row>
    <row r="680" spans="1:12" x14ac:dyDescent="0.2">
      <c r="A680">
        <v>679</v>
      </c>
      <c r="B680">
        <v>3</v>
      </c>
      <c r="C680" t="s">
        <v>955</v>
      </c>
      <c r="D680" t="s">
        <v>17</v>
      </c>
      <c r="E680">
        <v>43</v>
      </c>
      <c r="F680">
        <v>1</v>
      </c>
      <c r="G680">
        <v>6</v>
      </c>
      <c r="H680" t="s">
        <v>105</v>
      </c>
      <c r="I680">
        <v>46.9</v>
      </c>
      <c r="K680" t="s">
        <v>15</v>
      </c>
      <c r="L680">
        <v>0</v>
      </c>
    </row>
    <row r="681" spans="1:12" x14ac:dyDescent="0.2">
      <c r="A681">
        <v>680</v>
      </c>
      <c r="B681">
        <v>1</v>
      </c>
      <c r="C681" t="s">
        <v>956</v>
      </c>
      <c r="D681" t="s">
        <v>13</v>
      </c>
      <c r="E681">
        <v>36</v>
      </c>
      <c r="F681">
        <v>0</v>
      </c>
      <c r="G681">
        <v>1</v>
      </c>
      <c r="H681" t="s">
        <v>392</v>
      </c>
      <c r="I681">
        <v>512.32920000000001</v>
      </c>
      <c r="J681" t="s">
        <v>957</v>
      </c>
      <c r="K681" t="s">
        <v>20</v>
      </c>
      <c r="L681">
        <v>1</v>
      </c>
    </row>
    <row r="682" spans="1:12" x14ac:dyDescent="0.2">
      <c r="A682">
        <v>681</v>
      </c>
      <c r="B682">
        <v>3</v>
      </c>
      <c r="C682" t="s">
        <v>958</v>
      </c>
      <c r="D682" t="s">
        <v>17</v>
      </c>
      <c r="F682">
        <v>0</v>
      </c>
      <c r="G682">
        <v>0</v>
      </c>
      <c r="H682">
        <v>330935</v>
      </c>
      <c r="I682">
        <v>8.1374999999999993</v>
      </c>
      <c r="K682" t="s">
        <v>27</v>
      </c>
      <c r="L682">
        <v>0</v>
      </c>
    </row>
    <row r="683" spans="1:12" x14ac:dyDescent="0.2">
      <c r="A683">
        <v>682</v>
      </c>
      <c r="B683">
        <v>1</v>
      </c>
      <c r="C683" t="s">
        <v>959</v>
      </c>
      <c r="D683" t="s">
        <v>13</v>
      </c>
      <c r="E683">
        <v>27</v>
      </c>
      <c r="F683">
        <v>0</v>
      </c>
      <c r="G683">
        <v>0</v>
      </c>
      <c r="H683" t="s">
        <v>92</v>
      </c>
      <c r="I683">
        <v>76.729200000000006</v>
      </c>
      <c r="J683" t="s">
        <v>960</v>
      </c>
      <c r="K683" t="s">
        <v>20</v>
      </c>
      <c r="L683">
        <v>1</v>
      </c>
    </row>
    <row r="684" spans="1:12" x14ac:dyDescent="0.2">
      <c r="A684">
        <v>683</v>
      </c>
      <c r="B684">
        <v>3</v>
      </c>
      <c r="C684" t="s">
        <v>961</v>
      </c>
      <c r="D684" t="s">
        <v>13</v>
      </c>
      <c r="E684">
        <v>20</v>
      </c>
      <c r="F684">
        <v>0</v>
      </c>
      <c r="G684">
        <v>0</v>
      </c>
      <c r="H684">
        <v>6563</v>
      </c>
      <c r="I684">
        <v>9.2249999999999996</v>
      </c>
      <c r="K684" t="s">
        <v>15</v>
      </c>
      <c r="L684">
        <v>0</v>
      </c>
    </row>
    <row r="685" spans="1:12" x14ac:dyDescent="0.2">
      <c r="A685">
        <v>684</v>
      </c>
      <c r="B685">
        <v>3</v>
      </c>
      <c r="C685" t="s">
        <v>962</v>
      </c>
      <c r="D685" t="s">
        <v>13</v>
      </c>
      <c r="E685">
        <v>14</v>
      </c>
      <c r="F685">
        <v>5</v>
      </c>
      <c r="G685">
        <v>2</v>
      </c>
      <c r="H685" t="s">
        <v>105</v>
      </c>
      <c r="I685">
        <v>46.9</v>
      </c>
      <c r="K685" t="s">
        <v>15</v>
      </c>
      <c r="L685">
        <v>0</v>
      </c>
    </row>
    <row r="686" spans="1:12" x14ac:dyDescent="0.2">
      <c r="A686">
        <v>685</v>
      </c>
      <c r="B686">
        <v>2</v>
      </c>
      <c r="C686" t="s">
        <v>963</v>
      </c>
      <c r="D686" t="s">
        <v>13</v>
      </c>
      <c r="E686">
        <v>60</v>
      </c>
      <c r="F686">
        <v>1</v>
      </c>
      <c r="G686">
        <v>1</v>
      </c>
      <c r="H686">
        <v>29750</v>
      </c>
      <c r="I686">
        <v>39</v>
      </c>
      <c r="K686" t="s">
        <v>15</v>
      </c>
      <c r="L686">
        <v>0</v>
      </c>
    </row>
    <row r="687" spans="1:12" x14ac:dyDescent="0.2">
      <c r="A687">
        <v>686</v>
      </c>
      <c r="B687">
        <v>2</v>
      </c>
      <c r="C687" t="s">
        <v>964</v>
      </c>
      <c r="D687" t="s">
        <v>13</v>
      </c>
      <c r="E687">
        <v>25</v>
      </c>
      <c r="F687">
        <v>1</v>
      </c>
      <c r="G687">
        <v>2</v>
      </c>
      <c r="H687" t="s">
        <v>80</v>
      </c>
      <c r="I687">
        <v>41.5792</v>
      </c>
      <c r="K687" t="s">
        <v>20</v>
      </c>
      <c r="L687">
        <v>0</v>
      </c>
    </row>
    <row r="688" spans="1:12" x14ac:dyDescent="0.2">
      <c r="A688">
        <v>687</v>
      </c>
      <c r="B688">
        <v>3</v>
      </c>
      <c r="C688" t="s">
        <v>965</v>
      </c>
      <c r="D688" t="s">
        <v>13</v>
      </c>
      <c r="E688">
        <v>14</v>
      </c>
      <c r="F688">
        <v>4</v>
      </c>
      <c r="G688">
        <v>1</v>
      </c>
      <c r="H688">
        <v>3101295</v>
      </c>
      <c r="I688">
        <v>39.6875</v>
      </c>
      <c r="K688" t="s">
        <v>15</v>
      </c>
      <c r="L688">
        <v>0</v>
      </c>
    </row>
    <row r="689" spans="1:12" x14ac:dyDescent="0.2">
      <c r="A689">
        <v>688</v>
      </c>
      <c r="B689">
        <v>3</v>
      </c>
      <c r="C689" t="s">
        <v>966</v>
      </c>
      <c r="D689" t="s">
        <v>13</v>
      </c>
      <c r="E689">
        <v>19</v>
      </c>
      <c r="F689">
        <v>0</v>
      </c>
      <c r="G689">
        <v>0</v>
      </c>
      <c r="H689">
        <v>349228</v>
      </c>
      <c r="I689">
        <v>10.1708</v>
      </c>
      <c r="K689" t="s">
        <v>15</v>
      </c>
      <c r="L689">
        <v>0</v>
      </c>
    </row>
    <row r="690" spans="1:12" x14ac:dyDescent="0.2">
      <c r="A690">
        <v>689</v>
      </c>
      <c r="B690">
        <v>3</v>
      </c>
      <c r="C690" t="s">
        <v>967</v>
      </c>
      <c r="D690" t="s">
        <v>13</v>
      </c>
      <c r="E690">
        <v>18</v>
      </c>
      <c r="F690">
        <v>0</v>
      </c>
      <c r="G690">
        <v>0</v>
      </c>
      <c r="H690">
        <v>350036</v>
      </c>
      <c r="I690">
        <v>7.7957999999999998</v>
      </c>
      <c r="K690" t="s">
        <v>15</v>
      </c>
      <c r="L690">
        <v>0</v>
      </c>
    </row>
    <row r="691" spans="1:12" x14ac:dyDescent="0.2">
      <c r="A691">
        <v>690</v>
      </c>
      <c r="B691">
        <v>1</v>
      </c>
      <c r="C691" t="s">
        <v>968</v>
      </c>
      <c r="D691" t="s">
        <v>17</v>
      </c>
      <c r="E691">
        <v>15</v>
      </c>
      <c r="F691">
        <v>0</v>
      </c>
      <c r="G691">
        <v>1</v>
      </c>
      <c r="H691">
        <v>24160</v>
      </c>
      <c r="I691">
        <v>211.33750000000001</v>
      </c>
      <c r="J691" t="s">
        <v>969</v>
      </c>
      <c r="K691" t="s">
        <v>15</v>
      </c>
      <c r="L691">
        <v>1</v>
      </c>
    </row>
    <row r="692" spans="1:12" x14ac:dyDescent="0.2">
      <c r="A692">
        <v>691</v>
      </c>
      <c r="B692">
        <v>1</v>
      </c>
      <c r="C692" t="s">
        <v>970</v>
      </c>
      <c r="D692" t="s">
        <v>13</v>
      </c>
      <c r="E692">
        <v>31</v>
      </c>
      <c r="F692">
        <v>1</v>
      </c>
      <c r="G692">
        <v>0</v>
      </c>
      <c r="H692">
        <v>17474</v>
      </c>
      <c r="I692">
        <v>57</v>
      </c>
      <c r="J692" t="s">
        <v>971</v>
      </c>
      <c r="K692" t="s">
        <v>15</v>
      </c>
      <c r="L692">
        <v>1</v>
      </c>
    </row>
    <row r="693" spans="1:12" x14ac:dyDescent="0.2">
      <c r="A693">
        <v>692</v>
      </c>
      <c r="B693">
        <v>3</v>
      </c>
      <c r="C693" t="s">
        <v>972</v>
      </c>
      <c r="D693" t="s">
        <v>17</v>
      </c>
      <c r="E693">
        <v>4</v>
      </c>
      <c r="F693">
        <v>0</v>
      </c>
      <c r="G693">
        <v>1</v>
      </c>
      <c r="H693">
        <v>349256</v>
      </c>
      <c r="I693">
        <v>13.416700000000001</v>
      </c>
      <c r="K693" t="s">
        <v>20</v>
      </c>
      <c r="L693">
        <v>1</v>
      </c>
    </row>
    <row r="694" spans="1:12" x14ac:dyDescent="0.2">
      <c r="A694">
        <v>693</v>
      </c>
      <c r="B694">
        <v>3</v>
      </c>
      <c r="C694" t="s">
        <v>973</v>
      </c>
      <c r="D694" t="s">
        <v>13</v>
      </c>
      <c r="F694">
        <v>0</v>
      </c>
      <c r="G694">
        <v>0</v>
      </c>
      <c r="H694">
        <v>1601</v>
      </c>
      <c r="I694">
        <v>56.495800000000003</v>
      </c>
      <c r="K694" t="s">
        <v>15</v>
      </c>
      <c r="L694">
        <v>1</v>
      </c>
    </row>
    <row r="695" spans="1:12" x14ac:dyDescent="0.2">
      <c r="A695">
        <v>694</v>
      </c>
      <c r="B695">
        <v>3</v>
      </c>
      <c r="C695" t="s">
        <v>974</v>
      </c>
      <c r="D695" t="s">
        <v>13</v>
      </c>
      <c r="E695">
        <v>25</v>
      </c>
      <c r="F695">
        <v>0</v>
      </c>
      <c r="G695">
        <v>0</v>
      </c>
      <c r="H695">
        <v>2672</v>
      </c>
      <c r="I695">
        <v>7.2249999999999996</v>
      </c>
      <c r="K695" t="s">
        <v>20</v>
      </c>
      <c r="L695">
        <v>0</v>
      </c>
    </row>
    <row r="696" spans="1:12" x14ac:dyDescent="0.2">
      <c r="A696">
        <v>695</v>
      </c>
      <c r="B696">
        <v>1</v>
      </c>
      <c r="C696" t="s">
        <v>975</v>
      </c>
      <c r="D696" t="s">
        <v>13</v>
      </c>
      <c r="E696">
        <v>60</v>
      </c>
      <c r="F696">
        <v>0</v>
      </c>
      <c r="G696">
        <v>0</v>
      </c>
      <c r="H696">
        <v>113800</v>
      </c>
      <c r="I696">
        <v>26.55</v>
      </c>
      <c r="K696" t="s">
        <v>15</v>
      </c>
      <c r="L696">
        <v>0</v>
      </c>
    </row>
    <row r="697" spans="1:12" x14ac:dyDescent="0.2">
      <c r="A697">
        <v>696</v>
      </c>
      <c r="B697">
        <v>2</v>
      </c>
      <c r="C697" t="s">
        <v>976</v>
      </c>
      <c r="D697" t="s">
        <v>13</v>
      </c>
      <c r="E697">
        <v>52</v>
      </c>
      <c r="F697">
        <v>0</v>
      </c>
      <c r="G697">
        <v>0</v>
      </c>
      <c r="H697">
        <v>248731</v>
      </c>
      <c r="I697">
        <v>13.5</v>
      </c>
      <c r="K697" t="s">
        <v>15</v>
      </c>
      <c r="L697">
        <v>0</v>
      </c>
    </row>
    <row r="698" spans="1:12" x14ac:dyDescent="0.2">
      <c r="A698">
        <v>697</v>
      </c>
      <c r="B698">
        <v>3</v>
      </c>
      <c r="C698" t="s">
        <v>977</v>
      </c>
      <c r="D698" t="s">
        <v>13</v>
      </c>
      <c r="E698">
        <v>44</v>
      </c>
      <c r="F698">
        <v>0</v>
      </c>
      <c r="G698">
        <v>0</v>
      </c>
      <c r="H698">
        <v>363592</v>
      </c>
      <c r="I698">
        <v>8.0500000000000007</v>
      </c>
      <c r="K698" t="s">
        <v>15</v>
      </c>
      <c r="L698">
        <v>0</v>
      </c>
    </row>
    <row r="699" spans="1:12" x14ac:dyDescent="0.2">
      <c r="A699">
        <v>698</v>
      </c>
      <c r="B699">
        <v>3</v>
      </c>
      <c r="C699" t="s">
        <v>978</v>
      </c>
      <c r="D699" t="s">
        <v>17</v>
      </c>
      <c r="F699">
        <v>0</v>
      </c>
      <c r="G699">
        <v>0</v>
      </c>
      <c r="H699">
        <v>35852</v>
      </c>
      <c r="I699">
        <v>7.7332999999999998</v>
      </c>
      <c r="K699" t="s">
        <v>27</v>
      </c>
      <c r="L699">
        <v>1</v>
      </c>
    </row>
    <row r="700" spans="1:12" x14ac:dyDescent="0.2">
      <c r="A700">
        <v>699</v>
      </c>
      <c r="B700">
        <v>1</v>
      </c>
      <c r="C700" t="s">
        <v>979</v>
      </c>
      <c r="D700" t="s">
        <v>13</v>
      </c>
      <c r="E700">
        <v>49</v>
      </c>
      <c r="F700">
        <v>1</v>
      </c>
      <c r="G700">
        <v>1</v>
      </c>
      <c r="H700">
        <v>17421</v>
      </c>
      <c r="I700">
        <v>110.88330000000001</v>
      </c>
      <c r="J700" t="s">
        <v>832</v>
      </c>
      <c r="K700" t="s">
        <v>20</v>
      </c>
      <c r="L700">
        <v>0</v>
      </c>
    </row>
    <row r="701" spans="1:12" x14ac:dyDescent="0.2">
      <c r="A701">
        <v>700</v>
      </c>
      <c r="B701">
        <v>3</v>
      </c>
      <c r="C701" t="s">
        <v>980</v>
      </c>
      <c r="D701" t="s">
        <v>13</v>
      </c>
      <c r="E701">
        <v>42</v>
      </c>
      <c r="F701">
        <v>0</v>
      </c>
      <c r="G701">
        <v>0</v>
      </c>
      <c r="H701">
        <v>348121</v>
      </c>
      <c r="I701">
        <v>7.65</v>
      </c>
      <c r="J701" t="s">
        <v>981</v>
      </c>
      <c r="K701" t="s">
        <v>15</v>
      </c>
      <c r="L701">
        <v>0</v>
      </c>
    </row>
    <row r="702" spans="1:12" x14ac:dyDescent="0.2">
      <c r="A702">
        <v>701</v>
      </c>
      <c r="B702">
        <v>1</v>
      </c>
      <c r="C702" t="s">
        <v>982</v>
      </c>
      <c r="D702" t="s">
        <v>17</v>
      </c>
      <c r="E702">
        <v>18</v>
      </c>
      <c r="F702">
        <v>1</v>
      </c>
      <c r="G702">
        <v>0</v>
      </c>
      <c r="H702" t="s">
        <v>565</v>
      </c>
      <c r="I702">
        <v>227.52500000000001</v>
      </c>
      <c r="J702" t="s">
        <v>983</v>
      </c>
      <c r="K702" t="s">
        <v>20</v>
      </c>
      <c r="L702">
        <v>1</v>
      </c>
    </row>
    <row r="703" spans="1:12" x14ac:dyDescent="0.2">
      <c r="A703">
        <v>702</v>
      </c>
      <c r="B703">
        <v>1</v>
      </c>
      <c r="C703" t="s">
        <v>984</v>
      </c>
      <c r="D703" t="s">
        <v>13</v>
      </c>
      <c r="E703">
        <v>35</v>
      </c>
      <c r="F703">
        <v>0</v>
      </c>
      <c r="G703">
        <v>0</v>
      </c>
      <c r="H703" t="s">
        <v>985</v>
      </c>
      <c r="I703">
        <v>26.287500000000001</v>
      </c>
      <c r="J703" t="s">
        <v>986</v>
      </c>
      <c r="K703" t="s">
        <v>15</v>
      </c>
      <c r="L703">
        <v>1</v>
      </c>
    </row>
    <row r="704" spans="1:12" x14ac:dyDescent="0.2">
      <c r="A704">
        <v>703</v>
      </c>
      <c r="B704">
        <v>3</v>
      </c>
      <c r="C704" t="s">
        <v>987</v>
      </c>
      <c r="D704" t="s">
        <v>17</v>
      </c>
      <c r="E704">
        <v>18</v>
      </c>
      <c r="F704">
        <v>0</v>
      </c>
      <c r="G704">
        <v>1</v>
      </c>
      <c r="H704">
        <v>2691</v>
      </c>
      <c r="I704">
        <v>14.4542</v>
      </c>
      <c r="K704" t="s">
        <v>20</v>
      </c>
      <c r="L704">
        <v>0</v>
      </c>
    </row>
    <row r="705" spans="1:12" x14ac:dyDescent="0.2">
      <c r="A705">
        <v>704</v>
      </c>
      <c r="B705">
        <v>3</v>
      </c>
      <c r="C705" t="s">
        <v>988</v>
      </c>
      <c r="D705" t="s">
        <v>13</v>
      </c>
      <c r="E705">
        <v>25</v>
      </c>
      <c r="F705">
        <v>0</v>
      </c>
      <c r="G705">
        <v>0</v>
      </c>
      <c r="H705">
        <v>36864</v>
      </c>
      <c r="I705">
        <v>7.7416999999999998</v>
      </c>
      <c r="K705" t="s">
        <v>27</v>
      </c>
      <c r="L705">
        <v>0</v>
      </c>
    </row>
    <row r="706" spans="1:12" x14ac:dyDescent="0.2">
      <c r="A706">
        <v>705</v>
      </c>
      <c r="B706">
        <v>3</v>
      </c>
      <c r="C706" t="s">
        <v>989</v>
      </c>
      <c r="D706" t="s">
        <v>13</v>
      </c>
      <c r="E706">
        <v>26</v>
      </c>
      <c r="F706">
        <v>1</v>
      </c>
      <c r="G706">
        <v>0</v>
      </c>
      <c r="H706">
        <v>350025</v>
      </c>
      <c r="I706">
        <v>7.8541999999999996</v>
      </c>
      <c r="K706" t="s">
        <v>15</v>
      </c>
      <c r="L706">
        <v>0</v>
      </c>
    </row>
    <row r="707" spans="1:12" x14ac:dyDescent="0.2">
      <c r="A707">
        <v>706</v>
      </c>
      <c r="B707">
        <v>2</v>
      </c>
      <c r="C707" t="s">
        <v>990</v>
      </c>
      <c r="D707" t="s">
        <v>13</v>
      </c>
      <c r="E707">
        <v>39</v>
      </c>
      <c r="F707">
        <v>0</v>
      </c>
      <c r="G707">
        <v>0</v>
      </c>
      <c r="H707">
        <v>250655</v>
      </c>
      <c r="I707">
        <v>26</v>
      </c>
      <c r="K707" t="s">
        <v>15</v>
      </c>
      <c r="L707">
        <v>0</v>
      </c>
    </row>
    <row r="708" spans="1:12" x14ac:dyDescent="0.2">
      <c r="A708">
        <v>707</v>
      </c>
      <c r="B708">
        <v>2</v>
      </c>
      <c r="C708" t="s">
        <v>991</v>
      </c>
      <c r="D708" t="s">
        <v>17</v>
      </c>
      <c r="E708">
        <v>45</v>
      </c>
      <c r="F708">
        <v>0</v>
      </c>
      <c r="G708">
        <v>0</v>
      </c>
      <c r="H708">
        <v>223596</v>
      </c>
      <c r="I708">
        <v>13.5</v>
      </c>
      <c r="K708" t="s">
        <v>15</v>
      </c>
      <c r="L708">
        <v>1</v>
      </c>
    </row>
    <row r="709" spans="1:12" x14ac:dyDescent="0.2">
      <c r="A709">
        <v>708</v>
      </c>
      <c r="B709">
        <v>1</v>
      </c>
      <c r="C709" t="s">
        <v>992</v>
      </c>
      <c r="D709" t="s">
        <v>13</v>
      </c>
      <c r="E709">
        <v>42</v>
      </c>
      <c r="F709">
        <v>0</v>
      </c>
      <c r="G709">
        <v>0</v>
      </c>
      <c r="H709" t="s">
        <v>993</v>
      </c>
      <c r="I709">
        <v>26.287500000000001</v>
      </c>
      <c r="J709" t="s">
        <v>986</v>
      </c>
      <c r="K709" t="s">
        <v>15</v>
      </c>
      <c r="L709">
        <v>1</v>
      </c>
    </row>
    <row r="710" spans="1:12" x14ac:dyDescent="0.2">
      <c r="A710">
        <v>709</v>
      </c>
      <c r="B710">
        <v>1</v>
      </c>
      <c r="C710" t="s">
        <v>994</v>
      </c>
      <c r="D710" t="s">
        <v>17</v>
      </c>
      <c r="E710">
        <v>22</v>
      </c>
      <c r="F710">
        <v>0</v>
      </c>
      <c r="G710">
        <v>0</v>
      </c>
      <c r="H710">
        <v>113781</v>
      </c>
      <c r="I710">
        <v>151.55000000000001</v>
      </c>
      <c r="K710" t="s">
        <v>15</v>
      </c>
      <c r="L710">
        <v>1</v>
      </c>
    </row>
    <row r="711" spans="1:12" x14ac:dyDescent="0.2">
      <c r="A711">
        <v>710</v>
      </c>
      <c r="B711">
        <v>3</v>
      </c>
      <c r="C711" t="s">
        <v>995</v>
      </c>
      <c r="D711" t="s">
        <v>13</v>
      </c>
      <c r="F711">
        <v>1</v>
      </c>
      <c r="G711">
        <v>1</v>
      </c>
      <c r="H711">
        <v>2661</v>
      </c>
      <c r="I711">
        <v>15.245799999999999</v>
      </c>
      <c r="K711" t="s">
        <v>20</v>
      </c>
      <c r="L711">
        <v>1</v>
      </c>
    </row>
    <row r="712" spans="1:12" x14ac:dyDescent="0.2">
      <c r="A712">
        <v>711</v>
      </c>
      <c r="B712">
        <v>1</v>
      </c>
      <c r="C712" t="s">
        <v>996</v>
      </c>
      <c r="D712" t="s">
        <v>17</v>
      </c>
      <c r="E712">
        <v>24</v>
      </c>
      <c r="F712">
        <v>0</v>
      </c>
      <c r="G712">
        <v>0</v>
      </c>
      <c r="H712" t="s">
        <v>997</v>
      </c>
      <c r="I712">
        <v>49.504199999999997</v>
      </c>
      <c r="J712" t="s">
        <v>998</v>
      </c>
      <c r="K712" t="s">
        <v>20</v>
      </c>
      <c r="L712">
        <v>1</v>
      </c>
    </row>
    <row r="713" spans="1:12" x14ac:dyDescent="0.2">
      <c r="A713">
        <v>712</v>
      </c>
      <c r="B713">
        <v>1</v>
      </c>
      <c r="C713" t="s">
        <v>999</v>
      </c>
      <c r="D713" t="s">
        <v>13</v>
      </c>
      <c r="F713">
        <v>0</v>
      </c>
      <c r="G713">
        <v>0</v>
      </c>
      <c r="H713">
        <v>113028</v>
      </c>
      <c r="I713">
        <v>26.55</v>
      </c>
      <c r="J713" t="s">
        <v>500</v>
      </c>
      <c r="K713" t="s">
        <v>15</v>
      </c>
      <c r="L713">
        <v>0</v>
      </c>
    </row>
    <row r="714" spans="1:12" x14ac:dyDescent="0.2">
      <c r="A714">
        <v>713</v>
      </c>
      <c r="B714">
        <v>1</v>
      </c>
      <c r="C714" t="s">
        <v>1000</v>
      </c>
      <c r="D714" t="s">
        <v>13</v>
      </c>
      <c r="E714">
        <v>48</v>
      </c>
      <c r="F714">
        <v>1</v>
      </c>
      <c r="G714">
        <v>0</v>
      </c>
      <c r="H714">
        <v>19996</v>
      </c>
      <c r="I714">
        <v>52</v>
      </c>
      <c r="J714" t="s">
        <v>943</v>
      </c>
      <c r="K714" t="s">
        <v>15</v>
      </c>
      <c r="L714">
        <v>1</v>
      </c>
    </row>
    <row r="715" spans="1:12" x14ac:dyDescent="0.2">
      <c r="A715">
        <v>714</v>
      </c>
      <c r="B715">
        <v>3</v>
      </c>
      <c r="C715" t="s">
        <v>1001</v>
      </c>
      <c r="D715" t="s">
        <v>13</v>
      </c>
      <c r="E715">
        <v>29</v>
      </c>
      <c r="F715">
        <v>0</v>
      </c>
      <c r="G715">
        <v>0</v>
      </c>
      <c r="H715">
        <v>7545</v>
      </c>
      <c r="I715">
        <v>9.4832999999999998</v>
      </c>
      <c r="K715" t="s">
        <v>15</v>
      </c>
      <c r="L715">
        <v>0</v>
      </c>
    </row>
    <row r="716" spans="1:12" x14ac:dyDescent="0.2">
      <c r="A716">
        <v>715</v>
      </c>
      <c r="B716">
        <v>2</v>
      </c>
      <c r="C716" t="s">
        <v>1002</v>
      </c>
      <c r="D716" t="s">
        <v>13</v>
      </c>
      <c r="E716">
        <v>52</v>
      </c>
      <c r="F716">
        <v>0</v>
      </c>
      <c r="G716">
        <v>0</v>
      </c>
      <c r="H716">
        <v>250647</v>
      </c>
      <c r="I716">
        <v>13</v>
      </c>
      <c r="K716" t="s">
        <v>15</v>
      </c>
      <c r="L716">
        <v>0</v>
      </c>
    </row>
    <row r="717" spans="1:12" x14ac:dyDescent="0.2">
      <c r="A717">
        <v>716</v>
      </c>
      <c r="B717">
        <v>3</v>
      </c>
      <c r="C717" t="s">
        <v>1003</v>
      </c>
      <c r="D717" t="s">
        <v>13</v>
      </c>
      <c r="E717">
        <v>19</v>
      </c>
      <c r="F717">
        <v>0</v>
      </c>
      <c r="G717">
        <v>0</v>
      </c>
      <c r="H717">
        <v>348124</v>
      </c>
      <c r="I717">
        <v>7.65</v>
      </c>
      <c r="J717" t="s">
        <v>130</v>
      </c>
      <c r="K717" t="s">
        <v>15</v>
      </c>
      <c r="L717">
        <v>0</v>
      </c>
    </row>
    <row r="718" spans="1:12" x14ac:dyDescent="0.2">
      <c r="A718">
        <v>717</v>
      </c>
      <c r="B718">
        <v>1</v>
      </c>
      <c r="C718" t="s">
        <v>1004</v>
      </c>
      <c r="D718" t="s">
        <v>17</v>
      </c>
      <c r="E718">
        <v>38</v>
      </c>
      <c r="F718">
        <v>0</v>
      </c>
      <c r="G718">
        <v>0</v>
      </c>
      <c r="H718" t="s">
        <v>565</v>
      </c>
      <c r="I718">
        <v>227.52500000000001</v>
      </c>
      <c r="J718" t="s">
        <v>1005</v>
      </c>
      <c r="K718" t="s">
        <v>20</v>
      </c>
      <c r="L718">
        <v>1</v>
      </c>
    </row>
    <row r="719" spans="1:12" x14ac:dyDescent="0.2">
      <c r="A719">
        <v>718</v>
      </c>
      <c r="B719">
        <v>2</v>
      </c>
      <c r="C719" t="s">
        <v>1006</v>
      </c>
      <c r="D719" t="s">
        <v>17</v>
      </c>
      <c r="E719">
        <v>27</v>
      </c>
      <c r="F719">
        <v>0</v>
      </c>
      <c r="G719">
        <v>0</v>
      </c>
      <c r="H719">
        <v>34218</v>
      </c>
      <c r="I719">
        <v>10.5</v>
      </c>
      <c r="J719" t="s">
        <v>195</v>
      </c>
      <c r="K719" t="s">
        <v>15</v>
      </c>
      <c r="L719">
        <v>1</v>
      </c>
    </row>
    <row r="720" spans="1:12" x14ac:dyDescent="0.2">
      <c r="A720">
        <v>719</v>
      </c>
      <c r="B720">
        <v>3</v>
      </c>
      <c r="C720" t="s">
        <v>1007</v>
      </c>
      <c r="D720" t="s">
        <v>13</v>
      </c>
      <c r="F720">
        <v>0</v>
      </c>
      <c r="G720">
        <v>0</v>
      </c>
      <c r="H720">
        <v>36568</v>
      </c>
      <c r="I720">
        <v>15.5</v>
      </c>
      <c r="K720" t="s">
        <v>27</v>
      </c>
      <c r="L720">
        <v>0</v>
      </c>
    </row>
    <row r="721" spans="1:12" x14ac:dyDescent="0.2">
      <c r="A721">
        <v>720</v>
      </c>
      <c r="B721">
        <v>3</v>
      </c>
      <c r="C721" t="s">
        <v>1008</v>
      </c>
      <c r="D721" t="s">
        <v>13</v>
      </c>
      <c r="E721">
        <v>33</v>
      </c>
      <c r="F721">
        <v>0</v>
      </c>
      <c r="G721">
        <v>0</v>
      </c>
      <c r="H721">
        <v>347062</v>
      </c>
      <c r="I721">
        <v>7.7750000000000004</v>
      </c>
      <c r="K721" t="s">
        <v>15</v>
      </c>
      <c r="L721">
        <v>0</v>
      </c>
    </row>
    <row r="722" spans="1:12" x14ac:dyDescent="0.2">
      <c r="A722">
        <v>721</v>
      </c>
      <c r="B722">
        <v>2</v>
      </c>
      <c r="C722" t="s">
        <v>1009</v>
      </c>
      <c r="D722" t="s">
        <v>17</v>
      </c>
      <c r="E722">
        <v>6</v>
      </c>
      <c r="F722">
        <v>0</v>
      </c>
      <c r="G722">
        <v>1</v>
      </c>
      <c r="H722">
        <v>248727</v>
      </c>
      <c r="I722">
        <v>33</v>
      </c>
      <c r="K722" t="s">
        <v>15</v>
      </c>
      <c r="L722">
        <v>1</v>
      </c>
    </row>
    <row r="723" spans="1:12" x14ac:dyDescent="0.2">
      <c r="A723">
        <v>722</v>
      </c>
      <c r="B723">
        <v>3</v>
      </c>
      <c r="C723" t="s">
        <v>1010</v>
      </c>
      <c r="D723" t="s">
        <v>13</v>
      </c>
      <c r="E723">
        <v>17</v>
      </c>
      <c r="F723">
        <v>1</v>
      </c>
      <c r="G723">
        <v>0</v>
      </c>
      <c r="H723">
        <v>350048</v>
      </c>
      <c r="I723">
        <v>7.0541999999999998</v>
      </c>
      <c r="K723" t="s">
        <v>15</v>
      </c>
      <c r="L723">
        <v>0</v>
      </c>
    </row>
    <row r="724" spans="1:12" x14ac:dyDescent="0.2">
      <c r="A724">
        <v>723</v>
      </c>
      <c r="B724">
        <v>2</v>
      </c>
      <c r="C724" t="s">
        <v>1011</v>
      </c>
      <c r="D724" t="s">
        <v>13</v>
      </c>
      <c r="E724">
        <v>34</v>
      </c>
      <c r="F724">
        <v>0</v>
      </c>
      <c r="G724">
        <v>0</v>
      </c>
      <c r="H724">
        <v>12233</v>
      </c>
      <c r="I724">
        <v>13</v>
      </c>
      <c r="K724" t="s">
        <v>15</v>
      </c>
      <c r="L724">
        <v>0</v>
      </c>
    </row>
    <row r="725" spans="1:12" x14ac:dyDescent="0.2">
      <c r="A725">
        <v>724</v>
      </c>
      <c r="B725">
        <v>2</v>
      </c>
      <c r="C725" t="s">
        <v>1012</v>
      </c>
      <c r="D725" t="s">
        <v>13</v>
      </c>
      <c r="E725">
        <v>50</v>
      </c>
      <c r="F725">
        <v>0</v>
      </c>
      <c r="G725">
        <v>0</v>
      </c>
      <c r="H725">
        <v>250643</v>
      </c>
      <c r="I725">
        <v>13</v>
      </c>
      <c r="K725" t="s">
        <v>15</v>
      </c>
      <c r="L725">
        <v>0</v>
      </c>
    </row>
    <row r="726" spans="1:12" x14ac:dyDescent="0.2">
      <c r="A726">
        <v>725</v>
      </c>
      <c r="B726">
        <v>1</v>
      </c>
      <c r="C726" t="s">
        <v>1013</v>
      </c>
      <c r="D726" t="s">
        <v>13</v>
      </c>
      <c r="E726">
        <v>27</v>
      </c>
      <c r="F726">
        <v>1</v>
      </c>
      <c r="G726">
        <v>0</v>
      </c>
      <c r="H726">
        <v>113806</v>
      </c>
      <c r="I726">
        <v>53.1</v>
      </c>
      <c r="J726" t="s">
        <v>1014</v>
      </c>
      <c r="K726" t="s">
        <v>15</v>
      </c>
      <c r="L726">
        <v>1</v>
      </c>
    </row>
    <row r="727" spans="1:12" x14ac:dyDescent="0.2">
      <c r="A727">
        <v>726</v>
      </c>
      <c r="B727">
        <v>3</v>
      </c>
      <c r="C727" t="s">
        <v>1015</v>
      </c>
      <c r="D727" t="s">
        <v>13</v>
      </c>
      <c r="E727">
        <v>20</v>
      </c>
      <c r="F727">
        <v>0</v>
      </c>
      <c r="G727">
        <v>0</v>
      </c>
      <c r="H727">
        <v>315094</v>
      </c>
      <c r="I727">
        <v>8.6624999999999996</v>
      </c>
      <c r="K727" t="s">
        <v>15</v>
      </c>
      <c r="L727">
        <v>0</v>
      </c>
    </row>
    <row r="728" spans="1:12" x14ac:dyDescent="0.2">
      <c r="A728">
        <v>727</v>
      </c>
      <c r="B728">
        <v>2</v>
      </c>
      <c r="C728" t="s">
        <v>1016</v>
      </c>
      <c r="D728" t="s">
        <v>17</v>
      </c>
      <c r="E728">
        <v>30</v>
      </c>
      <c r="F728">
        <v>3</v>
      </c>
      <c r="G728">
        <v>0</v>
      </c>
      <c r="H728">
        <v>31027</v>
      </c>
      <c r="I728">
        <v>21</v>
      </c>
      <c r="K728" t="s">
        <v>15</v>
      </c>
      <c r="L728">
        <v>1</v>
      </c>
    </row>
    <row r="729" spans="1:12" x14ac:dyDescent="0.2">
      <c r="A729">
        <v>728</v>
      </c>
      <c r="B729">
        <v>3</v>
      </c>
      <c r="C729" t="s">
        <v>1017</v>
      </c>
      <c r="D729" t="s">
        <v>17</v>
      </c>
      <c r="F729">
        <v>0</v>
      </c>
      <c r="G729">
        <v>0</v>
      </c>
      <c r="H729">
        <v>36866</v>
      </c>
      <c r="I729">
        <v>7.7374999999999998</v>
      </c>
      <c r="K729" t="s">
        <v>27</v>
      </c>
      <c r="L729">
        <v>1</v>
      </c>
    </row>
    <row r="730" spans="1:12" x14ac:dyDescent="0.2">
      <c r="A730">
        <v>729</v>
      </c>
      <c r="B730">
        <v>2</v>
      </c>
      <c r="C730" t="s">
        <v>1018</v>
      </c>
      <c r="D730" t="s">
        <v>13</v>
      </c>
      <c r="E730">
        <v>25</v>
      </c>
      <c r="F730">
        <v>1</v>
      </c>
      <c r="G730">
        <v>0</v>
      </c>
      <c r="H730">
        <v>236853</v>
      </c>
      <c r="I730">
        <v>26</v>
      </c>
      <c r="K730" t="s">
        <v>15</v>
      </c>
      <c r="L730">
        <v>0</v>
      </c>
    </row>
    <row r="731" spans="1:12" x14ac:dyDescent="0.2">
      <c r="A731">
        <v>730</v>
      </c>
      <c r="B731">
        <v>3</v>
      </c>
      <c r="C731" t="s">
        <v>1019</v>
      </c>
      <c r="D731" t="s">
        <v>17</v>
      </c>
      <c r="E731">
        <v>25</v>
      </c>
      <c r="F731">
        <v>1</v>
      </c>
      <c r="G731">
        <v>0</v>
      </c>
      <c r="H731" t="s">
        <v>1020</v>
      </c>
      <c r="I731">
        <v>7.9249999999999998</v>
      </c>
      <c r="K731" t="s">
        <v>15</v>
      </c>
      <c r="L731">
        <v>0</v>
      </c>
    </row>
    <row r="732" spans="1:12" x14ac:dyDescent="0.2">
      <c r="A732">
        <v>731</v>
      </c>
      <c r="B732">
        <v>1</v>
      </c>
      <c r="C732" t="s">
        <v>1021</v>
      </c>
      <c r="D732" t="s">
        <v>17</v>
      </c>
      <c r="E732">
        <v>29</v>
      </c>
      <c r="F732">
        <v>0</v>
      </c>
      <c r="G732">
        <v>0</v>
      </c>
      <c r="H732">
        <v>24160</v>
      </c>
      <c r="I732">
        <v>211.33750000000001</v>
      </c>
      <c r="J732" t="s">
        <v>969</v>
      </c>
      <c r="K732" t="s">
        <v>15</v>
      </c>
      <c r="L732">
        <v>1</v>
      </c>
    </row>
    <row r="733" spans="1:12" x14ac:dyDescent="0.2">
      <c r="A733">
        <v>732</v>
      </c>
      <c r="B733">
        <v>3</v>
      </c>
      <c r="C733" t="s">
        <v>1022</v>
      </c>
      <c r="D733" t="s">
        <v>13</v>
      </c>
      <c r="E733">
        <v>11</v>
      </c>
      <c r="F733">
        <v>0</v>
      </c>
      <c r="G733">
        <v>0</v>
      </c>
      <c r="H733">
        <v>2699</v>
      </c>
      <c r="I733">
        <v>18.787500000000001</v>
      </c>
      <c r="K733" t="s">
        <v>20</v>
      </c>
      <c r="L733">
        <v>0</v>
      </c>
    </row>
    <row r="734" spans="1:12" x14ac:dyDescent="0.2">
      <c r="A734">
        <v>733</v>
      </c>
      <c r="B734">
        <v>2</v>
      </c>
      <c r="C734" t="s">
        <v>1023</v>
      </c>
      <c r="D734" t="s">
        <v>13</v>
      </c>
      <c r="F734">
        <v>0</v>
      </c>
      <c r="G734">
        <v>0</v>
      </c>
      <c r="H734">
        <v>239855</v>
      </c>
      <c r="I734">
        <v>0</v>
      </c>
      <c r="K734" t="s">
        <v>15</v>
      </c>
      <c r="L734">
        <v>0</v>
      </c>
    </row>
    <row r="735" spans="1:12" x14ac:dyDescent="0.2">
      <c r="A735">
        <v>734</v>
      </c>
      <c r="B735">
        <v>2</v>
      </c>
      <c r="C735" t="s">
        <v>1024</v>
      </c>
      <c r="D735" t="s">
        <v>13</v>
      </c>
      <c r="E735">
        <v>23</v>
      </c>
      <c r="F735">
        <v>0</v>
      </c>
      <c r="G735">
        <v>0</v>
      </c>
      <c r="H735">
        <v>28425</v>
      </c>
      <c r="I735">
        <v>13</v>
      </c>
      <c r="K735" t="s">
        <v>15</v>
      </c>
      <c r="L735">
        <v>0</v>
      </c>
    </row>
    <row r="736" spans="1:12" x14ac:dyDescent="0.2">
      <c r="A736">
        <v>735</v>
      </c>
      <c r="B736">
        <v>2</v>
      </c>
      <c r="C736" t="s">
        <v>1025</v>
      </c>
      <c r="D736" t="s">
        <v>13</v>
      </c>
      <c r="E736">
        <v>23</v>
      </c>
      <c r="F736">
        <v>0</v>
      </c>
      <c r="G736">
        <v>0</v>
      </c>
      <c r="H736">
        <v>233639</v>
      </c>
      <c r="I736">
        <v>13</v>
      </c>
      <c r="K736" t="s">
        <v>15</v>
      </c>
      <c r="L736">
        <v>0</v>
      </c>
    </row>
    <row r="737" spans="1:12" x14ac:dyDescent="0.2">
      <c r="A737">
        <v>736</v>
      </c>
      <c r="B737">
        <v>3</v>
      </c>
      <c r="C737" t="s">
        <v>1026</v>
      </c>
      <c r="D737" t="s">
        <v>13</v>
      </c>
      <c r="E737">
        <v>28.5</v>
      </c>
      <c r="F737">
        <v>0</v>
      </c>
      <c r="G737">
        <v>0</v>
      </c>
      <c r="H737">
        <v>54636</v>
      </c>
      <c r="I737">
        <v>16.100000000000001</v>
      </c>
      <c r="K737" t="s">
        <v>15</v>
      </c>
      <c r="L737">
        <v>0</v>
      </c>
    </row>
    <row r="738" spans="1:12" x14ac:dyDescent="0.2">
      <c r="A738">
        <v>737</v>
      </c>
      <c r="B738">
        <v>3</v>
      </c>
      <c r="C738" t="s">
        <v>1027</v>
      </c>
      <c r="D738" t="s">
        <v>17</v>
      </c>
      <c r="E738">
        <v>48</v>
      </c>
      <c r="F738">
        <v>1</v>
      </c>
      <c r="G738">
        <v>3</v>
      </c>
      <c r="H738" t="s">
        <v>143</v>
      </c>
      <c r="I738">
        <v>34.375</v>
      </c>
      <c r="K738" t="s">
        <v>15</v>
      </c>
      <c r="L738">
        <v>0</v>
      </c>
    </row>
    <row r="739" spans="1:12" x14ac:dyDescent="0.2">
      <c r="A739">
        <v>738</v>
      </c>
      <c r="B739">
        <v>1</v>
      </c>
      <c r="C739" t="s">
        <v>1028</v>
      </c>
      <c r="D739" t="s">
        <v>13</v>
      </c>
      <c r="E739">
        <v>35</v>
      </c>
      <c r="F739">
        <v>0</v>
      </c>
      <c r="G739">
        <v>0</v>
      </c>
      <c r="H739" t="s">
        <v>392</v>
      </c>
      <c r="I739">
        <v>512.32920000000001</v>
      </c>
      <c r="J739" t="s">
        <v>1029</v>
      </c>
      <c r="K739" t="s">
        <v>20</v>
      </c>
      <c r="L739">
        <v>1</v>
      </c>
    </row>
    <row r="740" spans="1:12" x14ac:dyDescent="0.2">
      <c r="A740">
        <v>739</v>
      </c>
      <c r="B740">
        <v>3</v>
      </c>
      <c r="C740" t="s">
        <v>1030</v>
      </c>
      <c r="D740" t="s">
        <v>13</v>
      </c>
      <c r="F740">
        <v>0</v>
      </c>
      <c r="G740">
        <v>0</v>
      </c>
      <c r="H740">
        <v>349201</v>
      </c>
      <c r="I740">
        <v>7.8958000000000004</v>
      </c>
      <c r="K740" t="s">
        <v>15</v>
      </c>
      <c r="L740">
        <v>0</v>
      </c>
    </row>
    <row r="741" spans="1:12" x14ac:dyDescent="0.2">
      <c r="A741">
        <v>740</v>
      </c>
      <c r="B741">
        <v>3</v>
      </c>
      <c r="C741" t="s">
        <v>1031</v>
      </c>
      <c r="D741" t="s">
        <v>13</v>
      </c>
      <c r="F741">
        <v>0</v>
      </c>
      <c r="G741">
        <v>0</v>
      </c>
      <c r="H741">
        <v>349218</v>
      </c>
      <c r="I741">
        <v>7.8958000000000004</v>
      </c>
      <c r="K741" t="s">
        <v>15</v>
      </c>
      <c r="L741">
        <v>0</v>
      </c>
    </row>
    <row r="742" spans="1:12" x14ac:dyDescent="0.2">
      <c r="A742">
        <v>741</v>
      </c>
      <c r="B742">
        <v>1</v>
      </c>
      <c r="C742" t="s">
        <v>1032</v>
      </c>
      <c r="D742" t="s">
        <v>13</v>
      </c>
      <c r="F742">
        <v>0</v>
      </c>
      <c r="G742">
        <v>0</v>
      </c>
      <c r="H742">
        <v>16988</v>
      </c>
      <c r="I742">
        <v>30</v>
      </c>
      <c r="J742" t="s">
        <v>1033</v>
      </c>
      <c r="K742" t="s">
        <v>15</v>
      </c>
      <c r="L742">
        <v>1</v>
      </c>
    </row>
    <row r="743" spans="1:12" x14ac:dyDescent="0.2">
      <c r="A743">
        <v>742</v>
      </c>
      <c r="B743">
        <v>1</v>
      </c>
      <c r="C743" t="s">
        <v>1034</v>
      </c>
      <c r="D743" t="s">
        <v>13</v>
      </c>
      <c r="E743">
        <v>36</v>
      </c>
      <c r="F743">
        <v>1</v>
      </c>
      <c r="G743">
        <v>0</v>
      </c>
      <c r="H743">
        <v>19877</v>
      </c>
      <c r="I743">
        <v>78.849999999999994</v>
      </c>
      <c r="J743" t="s">
        <v>1035</v>
      </c>
      <c r="K743" t="s">
        <v>15</v>
      </c>
      <c r="L743">
        <v>0</v>
      </c>
    </row>
    <row r="744" spans="1:12" x14ac:dyDescent="0.2">
      <c r="A744">
        <v>743</v>
      </c>
      <c r="B744">
        <v>1</v>
      </c>
      <c r="C744" t="s">
        <v>1036</v>
      </c>
      <c r="D744" t="s">
        <v>17</v>
      </c>
      <c r="E744">
        <v>21</v>
      </c>
      <c r="F744">
        <v>2</v>
      </c>
      <c r="G744">
        <v>2</v>
      </c>
      <c r="H744" t="s">
        <v>472</v>
      </c>
      <c r="I744">
        <v>262.375</v>
      </c>
      <c r="J744" t="s">
        <v>473</v>
      </c>
      <c r="K744" t="s">
        <v>20</v>
      </c>
      <c r="L744">
        <v>1</v>
      </c>
    </row>
    <row r="745" spans="1:12" x14ac:dyDescent="0.2">
      <c r="A745">
        <v>744</v>
      </c>
      <c r="B745">
        <v>3</v>
      </c>
      <c r="C745" t="s">
        <v>1037</v>
      </c>
      <c r="D745" t="s">
        <v>13</v>
      </c>
      <c r="E745">
        <v>24</v>
      </c>
      <c r="F745">
        <v>1</v>
      </c>
      <c r="G745">
        <v>0</v>
      </c>
      <c r="H745">
        <v>376566</v>
      </c>
      <c r="I745">
        <v>16.100000000000001</v>
      </c>
      <c r="K745" t="s">
        <v>15</v>
      </c>
      <c r="L745">
        <v>0</v>
      </c>
    </row>
    <row r="746" spans="1:12" x14ac:dyDescent="0.2">
      <c r="A746">
        <v>745</v>
      </c>
      <c r="B746">
        <v>3</v>
      </c>
      <c r="C746" t="s">
        <v>1038</v>
      </c>
      <c r="D746" t="s">
        <v>13</v>
      </c>
      <c r="E746">
        <v>31</v>
      </c>
      <c r="F746">
        <v>0</v>
      </c>
      <c r="G746">
        <v>0</v>
      </c>
      <c r="H746" t="s">
        <v>1039</v>
      </c>
      <c r="I746">
        <v>7.9249999999999998</v>
      </c>
      <c r="K746" t="s">
        <v>15</v>
      </c>
      <c r="L746">
        <v>1</v>
      </c>
    </row>
    <row r="747" spans="1:12" x14ac:dyDescent="0.2">
      <c r="A747">
        <v>746</v>
      </c>
      <c r="B747">
        <v>1</v>
      </c>
      <c r="C747" t="s">
        <v>1040</v>
      </c>
      <c r="D747" t="s">
        <v>13</v>
      </c>
      <c r="E747">
        <v>70</v>
      </c>
      <c r="F747">
        <v>1</v>
      </c>
      <c r="G747">
        <v>1</v>
      </c>
      <c r="H747" t="s">
        <v>777</v>
      </c>
      <c r="I747">
        <v>71</v>
      </c>
      <c r="J747" t="s">
        <v>778</v>
      </c>
      <c r="K747" t="s">
        <v>15</v>
      </c>
      <c r="L747">
        <v>0</v>
      </c>
    </row>
    <row r="748" spans="1:12" x14ac:dyDescent="0.2">
      <c r="A748">
        <v>747</v>
      </c>
      <c r="B748">
        <v>3</v>
      </c>
      <c r="C748" t="s">
        <v>1041</v>
      </c>
      <c r="D748" t="s">
        <v>13</v>
      </c>
      <c r="E748">
        <v>16</v>
      </c>
      <c r="F748">
        <v>1</v>
      </c>
      <c r="G748">
        <v>1</v>
      </c>
      <c r="H748" t="s">
        <v>424</v>
      </c>
      <c r="I748">
        <v>20.25</v>
      </c>
      <c r="K748" t="s">
        <v>15</v>
      </c>
      <c r="L748">
        <v>0</v>
      </c>
    </row>
    <row r="749" spans="1:12" x14ac:dyDescent="0.2">
      <c r="A749">
        <v>748</v>
      </c>
      <c r="B749">
        <v>2</v>
      </c>
      <c r="C749" t="s">
        <v>1042</v>
      </c>
      <c r="D749" t="s">
        <v>17</v>
      </c>
      <c r="E749">
        <v>30</v>
      </c>
      <c r="F749">
        <v>0</v>
      </c>
      <c r="G749">
        <v>0</v>
      </c>
      <c r="H749">
        <v>250648</v>
      </c>
      <c r="I749">
        <v>13</v>
      </c>
      <c r="K749" t="s">
        <v>15</v>
      </c>
      <c r="L749">
        <v>1</v>
      </c>
    </row>
    <row r="750" spans="1:12" x14ac:dyDescent="0.2">
      <c r="A750">
        <v>749</v>
      </c>
      <c r="B750">
        <v>1</v>
      </c>
      <c r="C750" t="s">
        <v>1043</v>
      </c>
      <c r="D750" t="s">
        <v>13</v>
      </c>
      <c r="E750">
        <v>19</v>
      </c>
      <c r="F750">
        <v>1</v>
      </c>
      <c r="G750">
        <v>0</v>
      </c>
      <c r="H750">
        <v>113773</v>
      </c>
      <c r="I750">
        <v>53.1</v>
      </c>
      <c r="J750" t="s">
        <v>1044</v>
      </c>
      <c r="K750" t="s">
        <v>15</v>
      </c>
      <c r="L750">
        <v>0</v>
      </c>
    </row>
    <row r="751" spans="1:12" x14ac:dyDescent="0.2">
      <c r="A751">
        <v>750</v>
      </c>
      <c r="B751">
        <v>3</v>
      </c>
      <c r="C751" t="s">
        <v>1045</v>
      </c>
      <c r="D751" t="s">
        <v>13</v>
      </c>
      <c r="E751">
        <v>31</v>
      </c>
      <c r="F751">
        <v>0</v>
      </c>
      <c r="G751">
        <v>0</v>
      </c>
      <c r="H751">
        <v>335097</v>
      </c>
      <c r="I751">
        <v>7.75</v>
      </c>
      <c r="K751" t="s">
        <v>27</v>
      </c>
      <c r="L751">
        <v>0</v>
      </c>
    </row>
    <row r="752" spans="1:12" x14ac:dyDescent="0.2">
      <c r="A752">
        <v>751</v>
      </c>
      <c r="B752">
        <v>2</v>
      </c>
      <c r="C752" t="s">
        <v>1046</v>
      </c>
      <c r="D752" t="s">
        <v>17</v>
      </c>
      <c r="E752">
        <v>4</v>
      </c>
      <c r="F752">
        <v>1</v>
      </c>
      <c r="G752">
        <v>1</v>
      </c>
      <c r="H752">
        <v>29103</v>
      </c>
      <c r="I752">
        <v>23</v>
      </c>
      <c r="K752" t="s">
        <v>15</v>
      </c>
      <c r="L752">
        <v>1</v>
      </c>
    </row>
    <row r="753" spans="1:12" x14ac:dyDescent="0.2">
      <c r="A753">
        <v>752</v>
      </c>
      <c r="B753">
        <v>3</v>
      </c>
      <c r="C753" t="s">
        <v>1047</v>
      </c>
      <c r="D753" t="s">
        <v>13</v>
      </c>
      <c r="E753">
        <v>6</v>
      </c>
      <c r="F753">
        <v>0</v>
      </c>
      <c r="G753">
        <v>1</v>
      </c>
      <c r="H753">
        <v>392096</v>
      </c>
      <c r="I753">
        <v>12.475</v>
      </c>
      <c r="J753" t="s">
        <v>1048</v>
      </c>
      <c r="K753" t="s">
        <v>15</v>
      </c>
      <c r="L753">
        <v>1</v>
      </c>
    </row>
    <row r="754" spans="1:12" x14ac:dyDescent="0.2">
      <c r="A754">
        <v>753</v>
      </c>
      <c r="B754">
        <v>3</v>
      </c>
      <c r="C754" t="s">
        <v>1049</v>
      </c>
      <c r="D754" t="s">
        <v>13</v>
      </c>
      <c r="E754">
        <v>33</v>
      </c>
      <c r="F754">
        <v>0</v>
      </c>
      <c r="G754">
        <v>0</v>
      </c>
      <c r="H754">
        <v>345780</v>
      </c>
      <c r="I754">
        <v>9.5</v>
      </c>
      <c r="K754" t="s">
        <v>15</v>
      </c>
      <c r="L754">
        <v>0</v>
      </c>
    </row>
    <row r="755" spans="1:12" x14ac:dyDescent="0.2">
      <c r="A755">
        <v>754</v>
      </c>
      <c r="B755">
        <v>3</v>
      </c>
      <c r="C755" t="s">
        <v>1050</v>
      </c>
      <c r="D755" t="s">
        <v>13</v>
      </c>
      <c r="E755">
        <v>23</v>
      </c>
      <c r="F755">
        <v>0</v>
      </c>
      <c r="G755">
        <v>0</v>
      </c>
      <c r="H755">
        <v>349204</v>
      </c>
      <c r="I755">
        <v>7.8958000000000004</v>
      </c>
      <c r="K755" t="s">
        <v>15</v>
      </c>
      <c r="L755">
        <v>0</v>
      </c>
    </row>
    <row r="756" spans="1:12" x14ac:dyDescent="0.2">
      <c r="A756">
        <v>755</v>
      </c>
      <c r="B756">
        <v>2</v>
      </c>
      <c r="C756" t="s">
        <v>1051</v>
      </c>
      <c r="D756" t="s">
        <v>17</v>
      </c>
      <c r="E756">
        <v>48</v>
      </c>
      <c r="F756">
        <v>1</v>
      </c>
      <c r="G756">
        <v>2</v>
      </c>
      <c r="H756">
        <v>220845</v>
      </c>
      <c r="I756">
        <v>65</v>
      </c>
      <c r="K756" t="s">
        <v>15</v>
      </c>
      <c r="L756">
        <v>1</v>
      </c>
    </row>
    <row r="757" spans="1:12" x14ac:dyDescent="0.2">
      <c r="A757">
        <v>756</v>
      </c>
      <c r="B757">
        <v>2</v>
      </c>
      <c r="C757" t="s">
        <v>1052</v>
      </c>
      <c r="D757" t="s">
        <v>13</v>
      </c>
      <c r="E757">
        <v>0.67</v>
      </c>
      <c r="F757">
        <v>1</v>
      </c>
      <c r="G757">
        <v>1</v>
      </c>
      <c r="H757">
        <v>250649</v>
      </c>
      <c r="I757">
        <v>14.5</v>
      </c>
      <c r="K757" t="s">
        <v>15</v>
      </c>
      <c r="L757">
        <v>1</v>
      </c>
    </row>
    <row r="758" spans="1:12" x14ac:dyDescent="0.2">
      <c r="A758">
        <v>757</v>
      </c>
      <c r="B758">
        <v>3</v>
      </c>
      <c r="C758" t="s">
        <v>1053</v>
      </c>
      <c r="D758" t="s">
        <v>13</v>
      </c>
      <c r="E758">
        <v>28</v>
      </c>
      <c r="F758">
        <v>0</v>
      </c>
      <c r="G758">
        <v>0</v>
      </c>
      <c r="H758">
        <v>350042</v>
      </c>
      <c r="I758">
        <v>7.7957999999999998</v>
      </c>
      <c r="K758" t="s">
        <v>15</v>
      </c>
      <c r="L758">
        <v>0</v>
      </c>
    </row>
    <row r="759" spans="1:12" x14ac:dyDescent="0.2">
      <c r="A759">
        <v>758</v>
      </c>
      <c r="B759">
        <v>2</v>
      </c>
      <c r="C759" t="s">
        <v>1054</v>
      </c>
      <c r="D759" t="s">
        <v>13</v>
      </c>
      <c r="E759">
        <v>18</v>
      </c>
      <c r="F759">
        <v>0</v>
      </c>
      <c r="G759">
        <v>0</v>
      </c>
      <c r="H759">
        <v>29108</v>
      </c>
      <c r="I759">
        <v>11.5</v>
      </c>
      <c r="K759" t="s">
        <v>15</v>
      </c>
      <c r="L759">
        <v>0</v>
      </c>
    </row>
    <row r="760" spans="1:12" x14ac:dyDescent="0.2">
      <c r="A760">
        <v>759</v>
      </c>
      <c r="B760">
        <v>3</v>
      </c>
      <c r="C760" t="s">
        <v>1055</v>
      </c>
      <c r="D760" t="s">
        <v>13</v>
      </c>
      <c r="E760">
        <v>34</v>
      </c>
      <c r="F760">
        <v>0</v>
      </c>
      <c r="G760">
        <v>0</v>
      </c>
      <c r="H760">
        <v>363294</v>
      </c>
      <c r="I760">
        <v>8.0500000000000007</v>
      </c>
      <c r="K760" t="s">
        <v>15</v>
      </c>
      <c r="L760">
        <v>0</v>
      </c>
    </row>
    <row r="761" spans="1:12" x14ac:dyDescent="0.2">
      <c r="A761">
        <v>760</v>
      </c>
      <c r="B761">
        <v>1</v>
      </c>
      <c r="C761" t="s">
        <v>1056</v>
      </c>
      <c r="D761" t="s">
        <v>17</v>
      </c>
      <c r="E761">
        <v>33</v>
      </c>
      <c r="F761">
        <v>0</v>
      </c>
      <c r="G761">
        <v>0</v>
      </c>
      <c r="H761">
        <v>110152</v>
      </c>
      <c r="I761">
        <v>86.5</v>
      </c>
      <c r="J761" t="s">
        <v>390</v>
      </c>
      <c r="K761" t="s">
        <v>15</v>
      </c>
      <c r="L761">
        <v>1</v>
      </c>
    </row>
    <row r="762" spans="1:12" x14ac:dyDescent="0.2">
      <c r="A762">
        <v>761</v>
      </c>
      <c r="B762">
        <v>3</v>
      </c>
      <c r="C762" t="s">
        <v>1057</v>
      </c>
      <c r="D762" t="s">
        <v>13</v>
      </c>
      <c r="F762">
        <v>0</v>
      </c>
      <c r="G762">
        <v>0</v>
      </c>
      <c r="H762">
        <v>358585</v>
      </c>
      <c r="I762">
        <v>14.5</v>
      </c>
      <c r="K762" t="s">
        <v>15</v>
      </c>
      <c r="L762">
        <v>0</v>
      </c>
    </row>
    <row r="763" spans="1:12" x14ac:dyDescent="0.2">
      <c r="A763">
        <v>762</v>
      </c>
      <c r="B763">
        <v>3</v>
      </c>
      <c r="C763" t="s">
        <v>1058</v>
      </c>
      <c r="D763" t="s">
        <v>13</v>
      </c>
      <c r="E763">
        <v>41</v>
      </c>
      <c r="F763">
        <v>0</v>
      </c>
      <c r="G763">
        <v>0</v>
      </c>
      <c r="H763" t="s">
        <v>1059</v>
      </c>
      <c r="I763">
        <v>7.125</v>
      </c>
      <c r="K763" t="s">
        <v>15</v>
      </c>
      <c r="L763">
        <v>0</v>
      </c>
    </row>
    <row r="764" spans="1:12" x14ac:dyDescent="0.2">
      <c r="A764">
        <v>763</v>
      </c>
      <c r="B764">
        <v>3</v>
      </c>
      <c r="C764" t="s">
        <v>1060</v>
      </c>
      <c r="D764" t="s">
        <v>13</v>
      </c>
      <c r="E764">
        <v>20</v>
      </c>
      <c r="F764">
        <v>0</v>
      </c>
      <c r="G764">
        <v>0</v>
      </c>
      <c r="H764">
        <v>2663</v>
      </c>
      <c r="I764">
        <v>7.2291999999999996</v>
      </c>
      <c r="K764" t="s">
        <v>20</v>
      </c>
      <c r="L764">
        <v>1</v>
      </c>
    </row>
    <row r="765" spans="1:12" x14ac:dyDescent="0.2">
      <c r="A765">
        <v>764</v>
      </c>
      <c r="B765">
        <v>1</v>
      </c>
      <c r="C765" t="s">
        <v>1061</v>
      </c>
      <c r="D765" t="s">
        <v>17</v>
      </c>
      <c r="E765">
        <v>36</v>
      </c>
      <c r="F765">
        <v>1</v>
      </c>
      <c r="G765">
        <v>2</v>
      </c>
      <c r="H765">
        <v>113760</v>
      </c>
      <c r="I765">
        <v>120</v>
      </c>
      <c r="J765" t="s">
        <v>578</v>
      </c>
      <c r="K765" t="s">
        <v>15</v>
      </c>
      <c r="L765">
        <v>1</v>
      </c>
    </row>
    <row r="766" spans="1:12" x14ac:dyDescent="0.2">
      <c r="A766">
        <v>765</v>
      </c>
      <c r="B766">
        <v>3</v>
      </c>
      <c r="C766" t="s">
        <v>1062</v>
      </c>
      <c r="D766" t="s">
        <v>13</v>
      </c>
      <c r="E766">
        <v>16</v>
      </c>
      <c r="F766">
        <v>0</v>
      </c>
      <c r="G766">
        <v>0</v>
      </c>
      <c r="H766">
        <v>347074</v>
      </c>
      <c r="I766">
        <v>7.7750000000000004</v>
      </c>
      <c r="K766" t="s">
        <v>15</v>
      </c>
      <c r="L766">
        <v>0</v>
      </c>
    </row>
    <row r="767" spans="1:12" x14ac:dyDescent="0.2">
      <c r="A767">
        <v>766</v>
      </c>
      <c r="B767">
        <v>1</v>
      </c>
      <c r="C767" t="s">
        <v>1063</v>
      </c>
      <c r="D767" t="s">
        <v>17</v>
      </c>
      <c r="E767">
        <v>51</v>
      </c>
      <c r="F767">
        <v>1</v>
      </c>
      <c r="G767">
        <v>0</v>
      </c>
      <c r="H767">
        <v>13502</v>
      </c>
      <c r="I767">
        <v>77.958299999999994</v>
      </c>
      <c r="J767" t="s">
        <v>1064</v>
      </c>
      <c r="K767" t="s">
        <v>15</v>
      </c>
      <c r="L767">
        <v>1</v>
      </c>
    </row>
    <row r="768" spans="1:12" x14ac:dyDescent="0.2">
      <c r="A768">
        <v>767</v>
      </c>
      <c r="B768">
        <v>1</v>
      </c>
      <c r="C768" t="s">
        <v>1065</v>
      </c>
      <c r="D768" t="s">
        <v>13</v>
      </c>
      <c r="F768">
        <v>0</v>
      </c>
      <c r="G768">
        <v>0</v>
      </c>
      <c r="H768">
        <v>112379</v>
      </c>
      <c r="I768">
        <v>39.6</v>
      </c>
      <c r="K768" t="s">
        <v>20</v>
      </c>
      <c r="L768">
        <v>0</v>
      </c>
    </row>
    <row r="769" spans="1:12" x14ac:dyDescent="0.2">
      <c r="A769">
        <v>768</v>
      </c>
      <c r="B769">
        <v>3</v>
      </c>
      <c r="C769" t="s">
        <v>1066</v>
      </c>
      <c r="D769" t="s">
        <v>17</v>
      </c>
      <c r="E769">
        <v>30.5</v>
      </c>
      <c r="F769">
        <v>0</v>
      </c>
      <c r="G769">
        <v>0</v>
      </c>
      <c r="H769">
        <v>364850</v>
      </c>
      <c r="I769">
        <v>7.75</v>
      </c>
      <c r="K769" t="s">
        <v>27</v>
      </c>
      <c r="L769">
        <v>0</v>
      </c>
    </row>
    <row r="770" spans="1:12" x14ac:dyDescent="0.2">
      <c r="A770">
        <v>769</v>
      </c>
      <c r="B770">
        <v>3</v>
      </c>
      <c r="C770" t="s">
        <v>1067</v>
      </c>
      <c r="D770" t="s">
        <v>13</v>
      </c>
      <c r="F770">
        <v>1</v>
      </c>
      <c r="G770">
        <v>0</v>
      </c>
      <c r="H770">
        <v>371110</v>
      </c>
      <c r="I770">
        <v>24.15</v>
      </c>
      <c r="K770" t="s">
        <v>27</v>
      </c>
      <c r="L770">
        <v>0</v>
      </c>
    </row>
    <row r="771" spans="1:12" x14ac:dyDescent="0.2">
      <c r="A771">
        <v>770</v>
      </c>
      <c r="B771">
        <v>3</v>
      </c>
      <c r="C771" t="s">
        <v>1068</v>
      </c>
      <c r="D771" t="s">
        <v>13</v>
      </c>
      <c r="E771">
        <v>32</v>
      </c>
      <c r="F771">
        <v>0</v>
      </c>
      <c r="G771">
        <v>0</v>
      </c>
      <c r="H771">
        <v>8471</v>
      </c>
      <c r="I771">
        <v>8.3625000000000007</v>
      </c>
      <c r="K771" t="s">
        <v>15</v>
      </c>
      <c r="L771">
        <v>0</v>
      </c>
    </row>
    <row r="772" spans="1:12" x14ac:dyDescent="0.2">
      <c r="A772">
        <v>771</v>
      </c>
      <c r="B772">
        <v>3</v>
      </c>
      <c r="C772" t="s">
        <v>1069</v>
      </c>
      <c r="D772" t="s">
        <v>13</v>
      </c>
      <c r="E772">
        <v>24</v>
      </c>
      <c r="F772">
        <v>0</v>
      </c>
      <c r="G772">
        <v>0</v>
      </c>
      <c r="H772">
        <v>345781</v>
      </c>
      <c r="I772">
        <v>9.5</v>
      </c>
      <c r="K772" t="s">
        <v>15</v>
      </c>
      <c r="L772">
        <v>0</v>
      </c>
    </row>
    <row r="773" spans="1:12" x14ac:dyDescent="0.2">
      <c r="A773">
        <v>772</v>
      </c>
      <c r="B773">
        <v>3</v>
      </c>
      <c r="C773" t="s">
        <v>1070</v>
      </c>
      <c r="D773" t="s">
        <v>13</v>
      </c>
      <c r="E773">
        <v>48</v>
      </c>
      <c r="F773">
        <v>0</v>
      </c>
      <c r="G773">
        <v>0</v>
      </c>
      <c r="H773">
        <v>350047</v>
      </c>
      <c r="I773">
        <v>7.8541999999999996</v>
      </c>
      <c r="K773" t="s">
        <v>15</v>
      </c>
      <c r="L773">
        <v>0</v>
      </c>
    </row>
    <row r="774" spans="1:12" x14ac:dyDescent="0.2">
      <c r="A774">
        <v>773</v>
      </c>
      <c r="B774">
        <v>2</v>
      </c>
      <c r="C774" t="s">
        <v>1071</v>
      </c>
      <c r="D774" t="s">
        <v>17</v>
      </c>
      <c r="E774">
        <v>57</v>
      </c>
      <c r="F774">
        <v>0</v>
      </c>
      <c r="G774">
        <v>0</v>
      </c>
      <c r="H774" t="s">
        <v>1072</v>
      </c>
      <c r="I774">
        <v>10.5</v>
      </c>
      <c r="J774" t="s">
        <v>1073</v>
      </c>
      <c r="K774" t="s">
        <v>15</v>
      </c>
      <c r="L774">
        <v>0</v>
      </c>
    </row>
    <row r="775" spans="1:12" x14ac:dyDescent="0.2">
      <c r="A775">
        <v>774</v>
      </c>
      <c r="B775">
        <v>3</v>
      </c>
      <c r="C775" t="s">
        <v>1074</v>
      </c>
      <c r="D775" t="s">
        <v>13</v>
      </c>
      <c r="F775">
        <v>0</v>
      </c>
      <c r="G775">
        <v>0</v>
      </c>
      <c r="H775">
        <v>2674</v>
      </c>
      <c r="I775">
        <v>7.2249999999999996</v>
      </c>
      <c r="K775" t="s">
        <v>20</v>
      </c>
      <c r="L775">
        <v>0</v>
      </c>
    </row>
    <row r="776" spans="1:12" x14ac:dyDescent="0.2">
      <c r="A776">
        <v>775</v>
      </c>
      <c r="B776">
        <v>2</v>
      </c>
      <c r="C776" t="s">
        <v>1075</v>
      </c>
      <c r="D776" t="s">
        <v>17</v>
      </c>
      <c r="E776">
        <v>54</v>
      </c>
      <c r="F776">
        <v>1</v>
      </c>
      <c r="G776">
        <v>3</v>
      </c>
      <c r="H776">
        <v>29105</v>
      </c>
      <c r="I776">
        <v>23</v>
      </c>
      <c r="K776" t="s">
        <v>15</v>
      </c>
      <c r="L776">
        <v>1</v>
      </c>
    </row>
    <row r="777" spans="1:12" x14ac:dyDescent="0.2">
      <c r="A777">
        <v>776</v>
      </c>
      <c r="B777">
        <v>3</v>
      </c>
      <c r="C777" t="s">
        <v>1076</v>
      </c>
      <c r="D777" t="s">
        <v>13</v>
      </c>
      <c r="E777">
        <v>18</v>
      </c>
      <c r="F777">
        <v>0</v>
      </c>
      <c r="G777">
        <v>0</v>
      </c>
      <c r="H777">
        <v>347078</v>
      </c>
      <c r="I777">
        <v>7.75</v>
      </c>
      <c r="K777" t="s">
        <v>15</v>
      </c>
      <c r="L777">
        <v>0</v>
      </c>
    </row>
    <row r="778" spans="1:12" x14ac:dyDescent="0.2">
      <c r="A778">
        <v>777</v>
      </c>
      <c r="B778">
        <v>3</v>
      </c>
      <c r="C778" t="s">
        <v>1077</v>
      </c>
      <c r="D778" t="s">
        <v>13</v>
      </c>
      <c r="F778">
        <v>0</v>
      </c>
      <c r="G778">
        <v>0</v>
      </c>
      <c r="H778">
        <v>383121</v>
      </c>
      <c r="I778">
        <v>7.75</v>
      </c>
      <c r="J778" t="s">
        <v>1078</v>
      </c>
      <c r="K778" t="s">
        <v>27</v>
      </c>
      <c r="L778">
        <v>0</v>
      </c>
    </row>
    <row r="779" spans="1:12" x14ac:dyDescent="0.2">
      <c r="A779">
        <v>778</v>
      </c>
      <c r="B779">
        <v>3</v>
      </c>
      <c r="C779" t="s">
        <v>1079</v>
      </c>
      <c r="D779" t="s">
        <v>17</v>
      </c>
      <c r="E779">
        <v>5</v>
      </c>
      <c r="F779">
        <v>0</v>
      </c>
      <c r="G779">
        <v>0</v>
      </c>
      <c r="H779">
        <v>364516</v>
      </c>
      <c r="I779">
        <v>12.475</v>
      </c>
      <c r="K779" t="s">
        <v>15</v>
      </c>
      <c r="L779">
        <v>1</v>
      </c>
    </row>
    <row r="780" spans="1:12" x14ac:dyDescent="0.2">
      <c r="A780">
        <v>779</v>
      </c>
      <c r="B780">
        <v>3</v>
      </c>
      <c r="C780" t="s">
        <v>1080</v>
      </c>
      <c r="D780" t="s">
        <v>13</v>
      </c>
      <c r="F780">
        <v>0</v>
      </c>
      <c r="G780">
        <v>0</v>
      </c>
      <c r="H780">
        <v>36865</v>
      </c>
      <c r="I780">
        <v>7.7374999999999998</v>
      </c>
      <c r="K780" t="s">
        <v>27</v>
      </c>
      <c r="L780">
        <v>0</v>
      </c>
    </row>
    <row r="781" spans="1:12" x14ac:dyDescent="0.2">
      <c r="A781">
        <v>780</v>
      </c>
      <c r="B781">
        <v>1</v>
      </c>
      <c r="C781" t="s">
        <v>1081</v>
      </c>
      <c r="D781" t="s">
        <v>17</v>
      </c>
      <c r="E781">
        <v>43</v>
      </c>
      <c r="F781">
        <v>0</v>
      </c>
      <c r="G781">
        <v>1</v>
      </c>
      <c r="H781">
        <v>24160</v>
      </c>
      <c r="I781">
        <v>211.33750000000001</v>
      </c>
      <c r="J781" t="s">
        <v>1082</v>
      </c>
      <c r="K781" t="s">
        <v>15</v>
      </c>
      <c r="L781">
        <v>1</v>
      </c>
    </row>
    <row r="782" spans="1:12" x14ac:dyDescent="0.2">
      <c r="A782">
        <v>781</v>
      </c>
      <c r="B782">
        <v>3</v>
      </c>
      <c r="C782" t="s">
        <v>1083</v>
      </c>
      <c r="D782" t="s">
        <v>17</v>
      </c>
      <c r="E782">
        <v>13</v>
      </c>
      <c r="F782">
        <v>0</v>
      </c>
      <c r="G782">
        <v>0</v>
      </c>
      <c r="H782">
        <v>2687</v>
      </c>
      <c r="I782">
        <v>7.2291999999999996</v>
      </c>
      <c r="K782" t="s">
        <v>20</v>
      </c>
      <c r="L782">
        <v>1</v>
      </c>
    </row>
    <row r="783" spans="1:12" x14ac:dyDescent="0.2">
      <c r="A783">
        <v>782</v>
      </c>
      <c r="B783">
        <v>1</v>
      </c>
      <c r="C783" t="s">
        <v>1084</v>
      </c>
      <c r="D783" t="s">
        <v>17</v>
      </c>
      <c r="E783">
        <v>17</v>
      </c>
      <c r="F783">
        <v>1</v>
      </c>
      <c r="G783">
        <v>0</v>
      </c>
      <c r="H783">
        <v>17474</v>
      </c>
      <c r="I783">
        <v>57</v>
      </c>
      <c r="J783" t="s">
        <v>971</v>
      </c>
      <c r="K783" t="s">
        <v>15</v>
      </c>
      <c r="L783">
        <v>1</v>
      </c>
    </row>
    <row r="784" spans="1:12" x14ac:dyDescent="0.2">
      <c r="A784">
        <v>783</v>
      </c>
      <c r="B784">
        <v>1</v>
      </c>
      <c r="C784" t="s">
        <v>1085</v>
      </c>
      <c r="D784" t="s">
        <v>13</v>
      </c>
      <c r="E784">
        <v>29</v>
      </c>
      <c r="F784">
        <v>0</v>
      </c>
      <c r="G784">
        <v>0</v>
      </c>
      <c r="H784">
        <v>113501</v>
      </c>
      <c r="I784">
        <v>30</v>
      </c>
      <c r="J784" t="s">
        <v>1086</v>
      </c>
      <c r="K784" t="s">
        <v>15</v>
      </c>
      <c r="L784">
        <v>0</v>
      </c>
    </row>
    <row r="785" spans="1:12" x14ac:dyDescent="0.2">
      <c r="A785">
        <v>784</v>
      </c>
      <c r="B785">
        <v>3</v>
      </c>
      <c r="C785" t="s">
        <v>1087</v>
      </c>
      <c r="D785" t="s">
        <v>13</v>
      </c>
      <c r="F785">
        <v>1</v>
      </c>
      <c r="G785">
        <v>2</v>
      </c>
      <c r="H785" t="s">
        <v>1088</v>
      </c>
      <c r="I785">
        <v>23.45</v>
      </c>
      <c r="K785" t="s">
        <v>15</v>
      </c>
      <c r="L785">
        <v>0</v>
      </c>
    </row>
    <row r="786" spans="1:12" x14ac:dyDescent="0.2">
      <c r="A786">
        <v>785</v>
      </c>
      <c r="B786">
        <v>3</v>
      </c>
      <c r="C786" t="s">
        <v>1089</v>
      </c>
      <c r="D786" t="s">
        <v>13</v>
      </c>
      <c r="E786">
        <v>25</v>
      </c>
      <c r="F786">
        <v>0</v>
      </c>
      <c r="G786">
        <v>0</v>
      </c>
      <c r="H786" t="s">
        <v>1090</v>
      </c>
      <c r="I786">
        <v>7.05</v>
      </c>
      <c r="K786" t="s">
        <v>15</v>
      </c>
      <c r="L786">
        <v>0</v>
      </c>
    </row>
    <row r="787" spans="1:12" x14ac:dyDescent="0.2">
      <c r="A787">
        <v>786</v>
      </c>
      <c r="B787">
        <v>3</v>
      </c>
      <c r="C787" t="s">
        <v>1091</v>
      </c>
      <c r="D787" t="s">
        <v>13</v>
      </c>
      <c r="E787">
        <v>25</v>
      </c>
      <c r="F787">
        <v>0</v>
      </c>
      <c r="G787">
        <v>0</v>
      </c>
      <c r="H787">
        <v>374887</v>
      </c>
      <c r="I787">
        <v>7.25</v>
      </c>
      <c r="K787" t="s">
        <v>15</v>
      </c>
      <c r="L787">
        <v>0</v>
      </c>
    </row>
    <row r="788" spans="1:12" x14ac:dyDescent="0.2">
      <c r="A788">
        <v>787</v>
      </c>
      <c r="B788">
        <v>3</v>
      </c>
      <c r="C788" t="s">
        <v>1092</v>
      </c>
      <c r="D788" t="s">
        <v>17</v>
      </c>
      <c r="E788">
        <v>18</v>
      </c>
      <c r="F788">
        <v>0</v>
      </c>
      <c r="G788">
        <v>0</v>
      </c>
      <c r="H788">
        <v>3101265</v>
      </c>
      <c r="I788">
        <v>7.4958</v>
      </c>
      <c r="K788" t="s">
        <v>15</v>
      </c>
      <c r="L788">
        <v>1</v>
      </c>
    </row>
    <row r="789" spans="1:12" x14ac:dyDescent="0.2">
      <c r="A789">
        <v>788</v>
      </c>
      <c r="B789">
        <v>3</v>
      </c>
      <c r="C789" t="s">
        <v>1093</v>
      </c>
      <c r="D789" t="s">
        <v>13</v>
      </c>
      <c r="E789">
        <v>8</v>
      </c>
      <c r="F789">
        <v>4</v>
      </c>
      <c r="G789">
        <v>1</v>
      </c>
      <c r="H789">
        <v>382652</v>
      </c>
      <c r="I789">
        <v>29.125</v>
      </c>
      <c r="K789" t="s">
        <v>27</v>
      </c>
      <c r="L789">
        <v>0</v>
      </c>
    </row>
    <row r="790" spans="1:12" x14ac:dyDescent="0.2">
      <c r="A790">
        <v>789</v>
      </c>
      <c r="B790">
        <v>3</v>
      </c>
      <c r="C790" t="s">
        <v>1094</v>
      </c>
      <c r="D790" t="s">
        <v>13</v>
      </c>
      <c r="E790">
        <v>1</v>
      </c>
      <c r="F790">
        <v>1</v>
      </c>
      <c r="G790">
        <v>2</v>
      </c>
      <c r="H790" t="s">
        <v>154</v>
      </c>
      <c r="I790">
        <v>20.574999999999999</v>
      </c>
      <c r="K790" t="s">
        <v>15</v>
      </c>
      <c r="L790">
        <v>1</v>
      </c>
    </row>
    <row r="791" spans="1:12" x14ac:dyDescent="0.2">
      <c r="A791">
        <v>790</v>
      </c>
      <c r="B791">
        <v>1</v>
      </c>
      <c r="C791" t="s">
        <v>1095</v>
      </c>
      <c r="D791" t="s">
        <v>13</v>
      </c>
      <c r="E791">
        <v>46</v>
      </c>
      <c r="F791">
        <v>0</v>
      </c>
      <c r="G791">
        <v>0</v>
      </c>
      <c r="H791" t="s">
        <v>219</v>
      </c>
      <c r="I791">
        <v>79.2</v>
      </c>
      <c r="J791" t="s">
        <v>1096</v>
      </c>
      <c r="K791" t="s">
        <v>20</v>
      </c>
      <c r="L791">
        <v>0</v>
      </c>
    </row>
    <row r="792" spans="1:12" x14ac:dyDescent="0.2">
      <c r="A792">
        <v>791</v>
      </c>
      <c r="B792">
        <v>3</v>
      </c>
      <c r="C792" t="s">
        <v>1097</v>
      </c>
      <c r="D792" t="s">
        <v>13</v>
      </c>
      <c r="F792">
        <v>0</v>
      </c>
      <c r="G792">
        <v>0</v>
      </c>
      <c r="H792">
        <v>12460</v>
      </c>
      <c r="I792">
        <v>7.75</v>
      </c>
      <c r="K792" t="s">
        <v>27</v>
      </c>
      <c r="L792">
        <v>0</v>
      </c>
    </row>
    <row r="793" spans="1:12" x14ac:dyDescent="0.2">
      <c r="A793">
        <v>792</v>
      </c>
      <c r="B793">
        <v>2</v>
      </c>
      <c r="C793" t="s">
        <v>1098</v>
      </c>
      <c r="D793" t="s">
        <v>13</v>
      </c>
      <c r="E793">
        <v>16</v>
      </c>
      <c r="F793">
        <v>0</v>
      </c>
      <c r="G793">
        <v>0</v>
      </c>
      <c r="H793">
        <v>239865</v>
      </c>
      <c r="I793">
        <v>26</v>
      </c>
      <c r="K793" t="s">
        <v>15</v>
      </c>
      <c r="L793">
        <v>0</v>
      </c>
    </row>
    <row r="794" spans="1:12" x14ac:dyDescent="0.2">
      <c r="A794">
        <v>793</v>
      </c>
      <c r="B794">
        <v>3</v>
      </c>
      <c r="C794" t="s">
        <v>1099</v>
      </c>
      <c r="D794" t="s">
        <v>17</v>
      </c>
      <c r="F794">
        <v>8</v>
      </c>
      <c r="G794">
        <v>2</v>
      </c>
      <c r="H794" t="s">
        <v>251</v>
      </c>
      <c r="I794">
        <v>69.55</v>
      </c>
      <c r="K794" t="s">
        <v>15</v>
      </c>
      <c r="L794">
        <v>0</v>
      </c>
    </row>
    <row r="795" spans="1:12" x14ac:dyDescent="0.2">
      <c r="A795">
        <v>794</v>
      </c>
      <c r="B795">
        <v>1</v>
      </c>
      <c r="C795" t="s">
        <v>1100</v>
      </c>
      <c r="D795" t="s">
        <v>13</v>
      </c>
      <c r="F795">
        <v>0</v>
      </c>
      <c r="G795">
        <v>0</v>
      </c>
      <c r="H795" t="s">
        <v>1101</v>
      </c>
      <c r="I795">
        <v>30.695799999999998</v>
      </c>
      <c r="K795" t="s">
        <v>20</v>
      </c>
      <c r="L795">
        <v>0</v>
      </c>
    </row>
    <row r="796" spans="1:12" x14ac:dyDescent="0.2">
      <c r="A796">
        <v>795</v>
      </c>
      <c r="B796">
        <v>3</v>
      </c>
      <c r="C796" t="s">
        <v>1102</v>
      </c>
      <c r="D796" t="s">
        <v>13</v>
      </c>
      <c r="E796">
        <v>25</v>
      </c>
      <c r="F796">
        <v>0</v>
      </c>
      <c r="G796">
        <v>0</v>
      </c>
      <c r="H796">
        <v>349203</v>
      </c>
      <c r="I796">
        <v>7.8958000000000004</v>
      </c>
      <c r="K796" t="s">
        <v>15</v>
      </c>
      <c r="L796">
        <v>0</v>
      </c>
    </row>
    <row r="797" spans="1:12" x14ac:dyDescent="0.2">
      <c r="A797">
        <v>796</v>
      </c>
      <c r="B797">
        <v>2</v>
      </c>
      <c r="C797" t="s">
        <v>1103</v>
      </c>
      <c r="D797" t="s">
        <v>13</v>
      </c>
      <c r="E797">
        <v>39</v>
      </c>
      <c r="F797">
        <v>0</v>
      </c>
      <c r="G797">
        <v>0</v>
      </c>
      <c r="H797">
        <v>28213</v>
      </c>
      <c r="I797">
        <v>13</v>
      </c>
      <c r="K797" t="s">
        <v>15</v>
      </c>
      <c r="L797">
        <v>0</v>
      </c>
    </row>
    <row r="798" spans="1:12" x14ac:dyDescent="0.2">
      <c r="A798">
        <v>797</v>
      </c>
      <c r="B798">
        <v>1</v>
      </c>
      <c r="C798" t="s">
        <v>1104</v>
      </c>
      <c r="D798" t="s">
        <v>17</v>
      </c>
      <c r="E798">
        <v>49</v>
      </c>
      <c r="F798">
        <v>0</v>
      </c>
      <c r="G798">
        <v>0</v>
      </c>
      <c r="H798">
        <v>17465</v>
      </c>
      <c r="I798">
        <v>25.929200000000002</v>
      </c>
      <c r="J798" t="s">
        <v>1105</v>
      </c>
      <c r="K798" t="s">
        <v>15</v>
      </c>
      <c r="L798">
        <v>1</v>
      </c>
    </row>
    <row r="799" spans="1:12" x14ac:dyDescent="0.2">
      <c r="A799">
        <v>798</v>
      </c>
      <c r="B799">
        <v>3</v>
      </c>
      <c r="C799" t="s">
        <v>1106</v>
      </c>
      <c r="D799" t="s">
        <v>17</v>
      </c>
      <c r="E799">
        <v>31</v>
      </c>
      <c r="F799">
        <v>0</v>
      </c>
      <c r="G799">
        <v>0</v>
      </c>
      <c r="H799">
        <v>349244</v>
      </c>
      <c r="I799">
        <v>8.6832999999999991</v>
      </c>
      <c r="K799" t="s">
        <v>15</v>
      </c>
      <c r="L799">
        <v>1</v>
      </c>
    </row>
    <row r="800" spans="1:12" x14ac:dyDescent="0.2">
      <c r="A800">
        <v>799</v>
      </c>
      <c r="B800">
        <v>3</v>
      </c>
      <c r="C800" t="s">
        <v>1107</v>
      </c>
      <c r="D800" t="s">
        <v>13</v>
      </c>
      <c r="E800">
        <v>30</v>
      </c>
      <c r="F800">
        <v>0</v>
      </c>
      <c r="G800">
        <v>0</v>
      </c>
      <c r="H800">
        <v>2685</v>
      </c>
      <c r="I800">
        <v>7.2291999999999996</v>
      </c>
      <c r="K800" t="s">
        <v>20</v>
      </c>
      <c r="L800">
        <v>0</v>
      </c>
    </row>
    <row r="801" spans="1:12" x14ac:dyDescent="0.2">
      <c r="A801">
        <v>800</v>
      </c>
      <c r="B801">
        <v>3</v>
      </c>
      <c r="C801" t="s">
        <v>1108</v>
      </c>
      <c r="D801" t="s">
        <v>17</v>
      </c>
      <c r="E801">
        <v>30</v>
      </c>
      <c r="F801">
        <v>1</v>
      </c>
      <c r="G801">
        <v>1</v>
      </c>
      <c r="H801">
        <v>345773</v>
      </c>
      <c r="I801">
        <v>24.15</v>
      </c>
      <c r="K801" t="s">
        <v>15</v>
      </c>
      <c r="L801">
        <v>0</v>
      </c>
    </row>
    <row r="802" spans="1:12" x14ac:dyDescent="0.2">
      <c r="A802">
        <v>801</v>
      </c>
      <c r="B802">
        <v>2</v>
      </c>
      <c r="C802" t="s">
        <v>1109</v>
      </c>
      <c r="D802" t="s">
        <v>13</v>
      </c>
      <c r="E802">
        <v>34</v>
      </c>
      <c r="F802">
        <v>0</v>
      </c>
      <c r="G802">
        <v>0</v>
      </c>
      <c r="H802">
        <v>250647</v>
      </c>
      <c r="I802">
        <v>13</v>
      </c>
      <c r="K802" t="s">
        <v>15</v>
      </c>
      <c r="L802">
        <v>0</v>
      </c>
    </row>
    <row r="803" spans="1:12" x14ac:dyDescent="0.2">
      <c r="A803">
        <v>802</v>
      </c>
      <c r="B803">
        <v>2</v>
      </c>
      <c r="C803" t="s">
        <v>1110</v>
      </c>
      <c r="D803" t="s">
        <v>17</v>
      </c>
      <c r="E803">
        <v>31</v>
      </c>
      <c r="F803">
        <v>1</v>
      </c>
      <c r="G803">
        <v>1</v>
      </c>
      <c r="H803" t="s">
        <v>361</v>
      </c>
      <c r="I803">
        <v>26.25</v>
      </c>
      <c r="K803" t="s">
        <v>15</v>
      </c>
      <c r="L803">
        <v>1</v>
      </c>
    </row>
    <row r="804" spans="1:12" x14ac:dyDescent="0.2">
      <c r="A804">
        <v>803</v>
      </c>
      <c r="B804">
        <v>1</v>
      </c>
      <c r="C804" t="s">
        <v>1111</v>
      </c>
      <c r="D804" t="s">
        <v>13</v>
      </c>
      <c r="E804">
        <v>11</v>
      </c>
      <c r="F804">
        <v>1</v>
      </c>
      <c r="G804">
        <v>2</v>
      </c>
      <c r="H804">
        <v>113760</v>
      </c>
      <c r="I804">
        <v>120</v>
      </c>
      <c r="J804" t="s">
        <v>578</v>
      </c>
      <c r="K804" t="s">
        <v>15</v>
      </c>
      <c r="L804">
        <v>1</v>
      </c>
    </row>
    <row r="805" spans="1:12" x14ac:dyDescent="0.2">
      <c r="A805">
        <v>804</v>
      </c>
      <c r="B805">
        <v>3</v>
      </c>
      <c r="C805" t="s">
        <v>1112</v>
      </c>
      <c r="D805" t="s">
        <v>13</v>
      </c>
      <c r="E805">
        <v>0.42</v>
      </c>
      <c r="F805">
        <v>0</v>
      </c>
      <c r="G805">
        <v>1</v>
      </c>
      <c r="H805">
        <v>2625</v>
      </c>
      <c r="I805">
        <v>8.5167000000000002</v>
      </c>
      <c r="K805" t="s">
        <v>20</v>
      </c>
      <c r="L805">
        <v>1</v>
      </c>
    </row>
    <row r="806" spans="1:12" x14ac:dyDescent="0.2">
      <c r="A806">
        <v>805</v>
      </c>
      <c r="B806">
        <v>3</v>
      </c>
      <c r="C806" t="s">
        <v>1113</v>
      </c>
      <c r="D806" t="s">
        <v>13</v>
      </c>
      <c r="E806">
        <v>27</v>
      </c>
      <c r="F806">
        <v>0</v>
      </c>
      <c r="G806">
        <v>0</v>
      </c>
      <c r="H806">
        <v>347089</v>
      </c>
      <c r="I806">
        <v>6.9749999999999996</v>
      </c>
      <c r="K806" t="s">
        <v>15</v>
      </c>
      <c r="L806">
        <v>1</v>
      </c>
    </row>
    <row r="807" spans="1:12" x14ac:dyDescent="0.2">
      <c r="A807">
        <v>806</v>
      </c>
      <c r="B807">
        <v>3</v>
      </c>
      <c r="C807" t="s">
        <v>1114</v>
      </c>
      <c r="D807" t="s">
        <v>13</v>
      </c>
      <c r="E807">
        <v>31</v>
      </c>
      <c r="F807">
        <v>0</v>
      </c>
      <c r="G807">
        <v>0</v>
      </c>
      <c r="H807">
        <v>347063</v>
      </c>
      <c r="I807">
        <v>7.7750000000000004</v>
      </c>
      <c r="K807" t="s">
        <v>15</v>
      </c>
      <c r="L807">
        <v>0</v>
      </c>
    </row>
    <row r="808" spans="1:12" x14ac:dyDescent="0.2">
      <c r="A808">
        <v>807</v>
      </c>
      <c r="B808">
        <v>1</v>
      </c>
      <c r="C808" t="s">
        <v>1115</v>
      </c>
      <c r="D808" t="s">
        <v>13</v>
      </c>
      <c r="E808">
        <v>39</v>
      </c>
      <c r="F808">
        <v>0</v>
      </c>
      <c r="G808">
        <v>0</v>
      </c>
      <c r="H808">
        <v>112050</v>
      </c>
      <c r="I808">
        <v>0</v>
      </c>
      <c r="J808" t="s">
        <v>1116</v>
      </c>
      <c r="K808" t="s">
        <v>15</v>
      </c>
      <c r="L808">
        <v>0</v>
      </c>
    </row>
    <row r="809" spans="1:12" x14ac:dyDescent="0.2">
      <c r="A809">
        <v>808</v>
      </c>
      <c r="B809">
        <v>3</v>
      </c>
      <c r="C809" t="s">
        <v>1117</v>
      </c>
      <c r="D809" t="s">
        <v>17</v>
      </c>
      <c r="E809">
        <v>18</v>
      </c>
      <c r="F809">
        <v>0</v>
      </c>
      <c r="G809">
        <v>0</v>
      </c>
      <c r="H809">
        <v>347087</v>
      </c>
      <c r="I809">
        <v>7.7750000000000004</v>
      </c>
      <c r="K809" t="s">
        <v>15</v>
      </c>
      <c r="L809">
        <v>0</v>
      </c>
    </row>
    <row r="810" spans="1:12" x14ac:dyDescent="0.2">
      <c r="A810">
        <v>809</v>
      </c>
      <c r="B810">
        <v>2</v>
      </c>
      <c r="C810" t="s">
        <v>1118</v>
      </c>
      <c r="D810" t="s">
        <v>13</v>
      </c>
      <c r="E810">
        <v>39</v>
      </c>
      <c r="F810">
        <v>0</v>
      </c>
      <c r="G810">
        <v>0</v>
      </c>
      <c r="H810">
        <v>248723</v>
      </c>
      <c r="I810">
        <v>13</v>
      </c>
      <c r="K810" t="s">
        <v>15</v>
      </c>
      <c r="L810">
        <v>0</v>
      </c>
    </row>
    <row r="811" spans="1:12" x14ac:dyDescent="0.2">
      <c r="A811">
        <v>810</v>
      </c>
      <c r="B811">
        <v>1</v>
      </c>
      <c r="C811" t="s">
        <v>1119</v>
      </c>
      <c r="D811" t="s">
        <v>17</v>
      </c>
      <c r="E811">
        <v>33</v>
      </c>
      <c r="F811">
        <v>1</v>
      </c>
      <c r="G811">
        <v>0</v>
      </c>
      <c r="H811">
        <v>113806</v>
      </c>
      <c r="I811">
        <v>53.1</v>
      </c>
      <c r="J811" t="s">
        <v>1014</v>
      </c>
      <c r="K811" t="s">
        <v>15</v>
      </c>
      <c r="L811">
        <v>1</v>
      </c>
    </row>
    <row r="812" spans="1:12" x14ac:dyDescent="0.2">
      <c r="A812">
        <v>811</v>
      </c>
      <c r="B812">
        <v>3</v>
      </c>
      <c r="C812" t="s">
        <v>1120</v>
      </c>
      <c r="D812" t="s">
        <v>13</v>
      </c>
      <c r="E812">
        <v>26</v>
      </c>
      <c r="F812">
        <v>0</v>
      </c>
      <c r="G812">
        <v>0</v>
      </c>
      <c r="H812">
        <v>3474</v>
      </c>
      <c r="I812">
        <v>7.8875000000000002</v>
      </c>
      <c r="K812" t="s">
        <v>15</v>
      </c>
      <c r="L812">
        <v>0</v>
      </c>
    </row>
    <row r="813" spans="1:12" x14ac:dyDescent="0.2">
      <c r="A813">
        <v>812</v>
      </c>
      <c r="B813">
        <v>3</v>
      </c>
      <c r="C813" t="s">
        <v>1121</v>
      </c>
      <c r="D813" t="s">
        <v>13</v>
      </c>
      <c r="E813">
        <v>39</v>
      </c>
      <c r="F813">
        <v>0</v>
      </c>
      <c r="G813">
        <v>0</v>
      </c>
      <c r="H813" t="s">
        <v>810</v>
      </c>
      <c r="I813">
        <v>24.15</v>
      </c>
      <c r="K813" t="s">
        <v>15</v>
      </c>
      <c r="L813">
        <v>0</v>
      </c>
    </row>
    <row r="814" spans="1:12" x14ac:dyDescent="0.2">
      <c r="A814">
        <v>813</v>
      </c>
      <c r="B814">
        <v>2</v>
      </c>
      <c r="C814" t="s">
        <v>1122</v>
      </c>
      <c r="D814" t="s">
        <v>13</v>
      </c>
      <c r="E814">
        <v>35</v>
      </c>
      <c r="F814">
        <v>0</v>
      </c>
      <c r="G814">
        <v>0</v>
      </c>
      <c r="H814">
        <v>28206</v>
      </c>
      <c r="I814">
        <v>10.5</v>
      </c>
      <c r="K814" t="s">
        <v>15</v>
      </c>
      <c r="L814">
        <v>0</v>
      </c>
    </row>
    <row r="815" spans="1:12" x14ac:dyDescent="0.2">
      <c r="A815">
        <v>814</v>
      </c>
      <c r="B815">
        <v>3</v>
      </c>
      <c r="C815" t="s">
        <v>1123</v>
      </c>
      <c r="D815" t="s">
        <v>17</v>
      </c>
      <c r="E815">
        <v>6</v>
      </c>
      <c r="F815">
        <v>4</v>
      </c>
      <c r="G815">
        <v>2</v>
      </c>
      <c r="H815">
        <v>347082</v>
      </c>
      <c r="I815">
        <v>31.274999999999999</v>
      </c>
      <c r="K815" t="s">
        <v>15</v>
      </c>
      <c r="L815">
        <v>0</v>
      </c>
    </row>
    <row r="816" spans="1:12" x14ac:dyDescent="0.2">
      <c r="A816">
        <v>815</v>
      </c>
      <c r="B816">
        <v>3</v>
      </c>
      <c r="C816" t="s">
        <v>1124</v>
      </c>
      <c r="D816" t="s">
        <v>13</v>
      </c>
      <c r="E816">
        <v>30.5</v>
      </c>
      <c r="F816">
        <v>0</v>
      </c>
      <c r="G816">
        <v>0</v>
      </c>
      <c r="H816">
        <v>364499</v>
      </c>
      <c r="I816">
        <v>8.0500000000000007</v>
      </c>
      <c r="K816" t="s">
        <v>15</v>
      </c>
      <c r="L816">
        <v>0</v>
      </c>
    </row>
    <row r="817" spans="1:12" x14ac:dyDescent="0.2">
      <c r="A817">
        <v>816</v>
      </c>
      <c r="B817">
        <v>1</v>
      </c>
      <c r="C817" t="s">
        <v>1125</v>
      </c>
      <c r="D817" t="s">
        <v>13</v>
      </c>
      <c r="F817">
        <v>0</v>
      </c>
      <c r="G817">
        <v>0</v>
      </c>
      <c r="H817">
        <v>112058</v>
      </c>
      <c r="I817">
        <v>0</v>
      </c>
      <c r="J817" t="s">
        <v>1126</v>
      </c>
      <c r="K817" t="s">
        <v>15</v>
      </c>
      <c r="L817">
        <v>0</v>
      </c>
    </row>
    <row r="818" spans="1:12" x14ac:dyDescent="0.2">
      <c r="A818">
        <v>817</v>
      </c>
      <c r="B818">
        <v>3</v>
      </c>
      <c r="C818" t="s">
        <v>1127</v>
      </c>
      <c r="D818" t="s">
        <v>17</v>
      </c>
      <c r="E818">
        <v>23</v>
      </c>
      <c r="F818">
        <v>0</v>
      </c>
      <c r="G818">
        <v>0</v>
      </c>
      <c r="H818" t="s">
        <v>1128</v>
      </c>
      <c r="I818">
        <v>7.9249999999999998</v>
      </c>
      <c r="K818" t="s">
        <v>15</v>
      </c>
      <c r="L818">
        <v>0</v>
      </c>
    </row>
    <row r="819" spans="1:12" x14ac:dyDescent="0.2">
      <c r="A819">
        <v>818</v>
      </c>
      <c r="B819">
        <v>2</v>
      </c>
      <c r="C819" t="s">
        <v>1129</v>
      </c>
      <c r="D819" t="s">
        <v>13</v>
      </c>
      <c r="E819">
        <v>31</v>
      </c>
      <c r="F819">
        <v>1</v>
      </c>
      <c r="G819">
        <v>1</v>
      </c>
      <c r="H819" t="s">
        <v>1130</v>
      </c>
      <c r="I819">
        <v>37.004199999999997</v>
      </c>
      <c r="K819" t="s">
        <v>20</v>
      </c>
      <c r="L819">
        <v>0</v>
      </c>
    </row>
    <row r="820" spans="1:12" x14ac:dyDescent="0.2">
      <c r="A820">
        <v>819</v>
      </c>
      <c r="B820">
        <v>3</v>
      </c>
      <c r="C820" t="s">
        <v>1131</v>
      </c>
      <c r="D820" t="s">
        <v>13</v>
      </c>
      <c r="E820">
        <v>43</v>
      </c>
      <c r="F820">
        <v>0</v>
      </c>
      <c r="G820">
        <v>0</v>
      </c>
      <c r="H820" t="s">
        <v>1132</v>
      </c>
      <c r="I820">
        <v>6.45</v>
      </c>
      <c r="K820" t="s">
        <v>15</v>
      </c>
      <c r="L820">
        <v>0</v>
      </c>
    </row>
    <row r="821" spans="1:12" x14ac:dyDescent="0.2">
      <c r="A821">
        <v>820</v>
      </c>
      <c r="B821">
        <v>3</v>
      </c>
      <c r="C821" t="s">
        <v>1133</v>
      </c>
      <c r="D821" t="s">
        <v>13</v>
      </c>
      <c r="E821">
        <v>10</v>
      </c>
      <c r="F821">
        <v>3</v>
      </c>
      <c r="G821">
        <v>2</v>
      </c>
      <c r="H821">
        <v>347088</v>
      </c>
      <c r="I821">
        <v>27.9</v>
      </c>
      <c r="K821" t="s">
        <v>15</v>
      </c>
      <c r="L821">
        <v>0</v>
      </c>
    </row>
    <row r="822" spans="1:12" x14ac:dyDescent="0.2">
      <c r="A822">
        <v>821</v>
      </c>
      <c r="B822">
        <v>1</v>
      </c>
      <c r="C822" t="s">
        <v>1134</v>
      </c>
      <c r="D822" t="s">
        <v>17</v>
      </c>
      <c r="E822">
        <v>52</v>
      </c>
      <c r="F822">
        <v>1</v>
      </c>
      <c r="G822">
        <v>1</v>
      </c>
      <c r="H822">
        <v>12749</v>
      </c>
      <c r="I822">
        <v>93.5</v>
      </c>
      <c r="J822" t="s">
        <v>1135</v>
      </c>
      <c r="K822" t="s">
        <v>15</v>
      </c>
      <c r="L822">
        <v>1</v>
      </c>
    </row>
    <row r="823" spans="1:12" x14ac:dyDescent="0.2">
      <c r="A823">
        <v>822</v>
      </c>
      <c r="B823">
        <v>3</v>
      </c>
      <c r="C823" t="s">
        <v>1136</v>
      </c>
      <c r="D823" t="s">
        <v>13</v>
      </c>
      <c r="E823">
        <v>27</v>
      </c>
      <c r="F823">
        <v>0</v>
      </c>
      <c r="G823">
        <v>0</v>
      </c>
      <c r="H823">
        <v>315098</v>
      </c>
      <c r="I823">
        <v>8.6624999999999996</v>
      </c>
      <c r="K823" t="s">
        <v>15</v>
      </c>
      <c r="L823">
        <v>1</v>
      </c>
    </row>
    <row r="824" spans="1:12" x14ac:dyDescent="0.2">
      <c r="A824">
        <v>823</v>
      </c>
      <c r="B824">
        <v>1</v>
      </c>
      <c r="C824" t="s">
        <v>1137</v>
      </c>
      <c r="D824" t="s">
        <v>13</v>
      </c>
      <c r="E824">
        <v>38</v>
      </c>
      <c r="F824">
        <v>0</v>
      </c>
      <c r="G824">
        <v>0</v>
      </c>
      <c r="H824">
        <v>19972</v>
      </c>
      <c r="I824">
        <v>0</v>
      </c>
      <c r="K824" t="s">
        <v>15</v>
      </c>
      <c r="L824">
        <v>0</v>
      </c>
    </row>
    <row r="825" spans="1:12" x14ac:dyDescent="0.2">
      <c r="A825">
        <v>824</v>
      </c>
      <c r="B825">
        <v>3</v>
      </c>
      <c r="C825" t="s">
        <v>1138</v>
      </c>
      <c r="D825" t="s">
        <v>17</v>
      </c>
      <c r="E825">
        <v>27</v>
      </c>
      <c r="F825">
        <v>0</v>
      </c>
      <c r="G825">
        <v>1</v>
      </c>
      <c r="H825">
        <v>392096</v>
      </c>
      <c r="I825">
        <v>12.475</v>
      </c>
      <c r="J825" t="s">
        <v>1048</v>
      </c>
      <c r="K825" t="s">
        <v>15</v>
      </c>
      <c r="L825">
        <v>1</v>
      </c>
    </row>
    <row r="826" spans="1:12" x14ac:dyDescent="0.2">
      <c r="A826">
        <v>825</v>
      </c>
      <c r="B826">
        <v>3</v>
      </c>
      <c r="C826" t="s">
        <v>1139</v>
      </c>
      <c r="D826" t="s">
        <v>13</v>
      </c>
      <c r="E826">
        <v>2</v>
      </c>
      <c r="F826">
        <v>4</v>
      </c>
      <c r="G826">
        <v>1</v>
      </c>
      <c r="H826">
        <v>3101295</v>
      </c>
      <c r="I826">
        <v>39.6875</v>
      </c>
      <c r="K826" t="s">
        <v>15</v>
      </c>
      <c r="L826">
        <v>0</v>
      </c>
    </row>
    <row r="827" spans="1:12" x14ac:dyDescent="0.2">
      <c r="A827">
        <v>826</v>
      </c>
      <c r="B827">
        <v>3</v>
      </c>
      <c r="C827" t="s">
        <v>1140</v>
      </c>
      <c r="D827" t="s">
        <v>13</v>
      </c>
      <c r="F827">
        <v>0</v>
      </c>
      <c r="G827">
        <v>0</v>
      </c>
      <c r="H827">
        <v>368323</v>
      </c>
      <c r="I827">
        <v>6.95</v>
      </c>
      <c r="K827" t="s">
        <v>27</v>
      </c>
      <c r="L827">
        <v>0</v>
      </c>
    </row>
    <row r="828" spans="1:12" x14ac:dyDescent="0.2">
      <c r="A828">
        <v>827</v>
      </c>
      <c r="B828">
        <v>3</v>
      </c>
      <c r="C828" t="s">
        <v>1141</v>
      </c>
      <c r="D828" t="s">
        <v>13</v>
      </c>
      <c r="F828">
        <v>0</v>
      </c>
      <c r="G828">
        <v>0</v>
      </c>
      <c r="H828">
        <v>1601</v>
      </c>
      <c r="I828">
        <v>56.495800000000003</v>
      </c>
      <c r="K828" t="s">
        <v>15</v>
      </c>
      <c r="L828">
        <v>0</v>
      </c>
    </row>
    <row r="829" spans="1:12" x14ac:dyDescent="0.2">
      <c r="A829">
        <v>828</v>
      </c>
      <c r="B829">
        <v>2</v>
      </c>
      <c r="C829" t="s">
        <v>1142</v>
      </c>
      <c r="D829" t="s">
        <v>13</v>
      </c>
      <c r="E829">
        <v>1</v>
      </c>
      <c r="F829">
        <v>0</v>
      </c>
      <c r="G829">
        <v>2</v>
      </c>
      <c r="H829" t="s">
        <v>1130</v>
      </c>
      <c r="I829">
        <v>37.004199999999997</v>
      </c>
      <c r="K829" t="s">
        <v>20</v>
      </c>
      <c r="L829">
        <v>1</v>
      </c>
    </row>
    <row r="830" spans="1:12" x14ac:dyDescent="0.2">
      <c r="A830">
        <v>829</v>
      </c>
      <c r="B830">
        <v>3</v>
      </c>
      <c r="C830" t="s">
        <v>1143</v>
      </c>
      <c r="D830" t="s">
        <v>13</v>
      </c>
      <c r="F830">
        <v>0</v>
      </c>
      <c r="G830">
        <v>0</v>
      </c>
      <c r="H830">
        <v>367228</v>
      </c>
      <c r="I830">
        <v>7.75</v>
      </c>
      <c r="K830" t="s">
        <v>27</v>
      </c>
      <c r="L830">
        <v>1</v>
      </c>
    </row>
    <row r="831" spans="1:12" x14ac:dyDescent="0.2">
      <c r="A831">
        <v>830</v>
      </c>
      <c r="B831">
        <v>1</v>
      </c>
      <c r="C831" t="s">
        <v>1144</v>
      </c>
      <c r="D831" t="s">
        <v>17</v>
      </c>
      <c r="E831">
        <v>62</v>
      </c>
      <c r="F831">
        <v>0</v>
      </c>
      <c r="G831">
        <v>0</v>
      </c>
      <c r="H831">
        <v>113572</v>
      </c>
      <c r="I831">
        <v>80</v>
      </c>
      <c r="J831" t="s">
        <v>108</v>
      </c>
      <c r="L831">
        <v>1</v>
      </c>
    </row>
    <row r="832" spans="1:12" x14ac:dyDescent="0.2">
      <c r="A832">
        <v>831</v>
      </c>
      <c r="B832">
        <v>3</v>
      </c>
      <c r="C832" t="s">
        <v>1145</v>
      </c>
      <c r="D832" t="s">
        <v>17</v>
      </c>
      <c r="E832">
        <v>15</v>
      </c>
      <c r="F832">
        <v>1</v>
      </c>
      <c r="G832">
        <v>0</v>
      </c>
      <c r="H832">
        <v>2659</v>
      </c>
      <c r="I832">
        <v>14.4542</v>
      </c>
      <c r="K832" t="s">
        <v>20</v>
      </c>
      <c r="L832">
        <v>1</v>
      </c>
    </row>
    <row r="833" spans="1:12" x14ac:dyDescent="0.2">
      <c r="A833">
        <v>832</v>
      </c>
      <c r="B833">
        <v>2</v>
      </c>
      <c r="C833" t="s">
        <v>1146</v>
      </c>
      <c r="D833" t="s">
        <v>13</v>
      </c>
      <c r="E833">
        <v>0.83</v>
      </c>
      <c r="F833">
        <v>1</v>
      </c>
      <c r="G833">
        <v>1</v>
      </c>
      <c r="H833">
        <v>29106</v>
      </c>
      <c r="I833">
        <v>18.75</v>
      </c>
      <c r="K833" t="s">
        <v>15</v>
      </c>
      <c r="L833">
        <v>1</v>
      </c>
    </row>
    <row r="834" spans="1:12" x14ac:dyDescent="0.2">
      <c r="A834">
        <v>833</v>
      </c>
      <c r="B834">
        <v>3</v>
      </c>
      <c r="C834" t="s">
        <v>1147</v>
      </c>
      <c r="D834" t="s">
        <v>13</v>
      </c>
      <c r="F834">
        <v>0</v>
      </c>
      <c r="G834">
        <v>0</v>
      </c>
      <c r="H834">
        <v>2671</v>
      </c>
      <c r="I834">
        <v>7.2291999999999996</v>
      </c>
      <c r="K834" t="s">
        <v>20</v>
      </c>
      <c r="L834">
        <v>0</v>
      </c>
    </row>
    <row r="835" spans="1:12" x14ac:dyDescent="0.2">
      <c r="A835">
        <v>834</v>
      </c>
      <c r="B835">
        <v>3</v>
      </c>
      <c r="C835" t="s">
        <v>1148</v>
      </c>
      <c r="D835" t="s">
        <v>13</v>
      </c>
      <c r="E835">
        <v>23</v>
      </c>
      <c r="F835">
        <v>0</v>
      </c>
      <c r="G835">
        <v>0</v>
      </c>
      <c r="H835">
        <v>347468</v>
      </c>
      <c r="I835">
        <v>7.8541999999999996</v>
      </c>
      <c r="K835" t="s">
        <v>15</v>
      </c>
      <c r="L835">
        <v>0</v>
      </c>
    </row>
    <row r="836" spans="1:12" x14ac:dyDescent="0.2">
      <c r="A836">
        <v>835</v>
      </c>
      <c r="B836">
        <v>3</v>
      </c>
      <c r="C836" t="s">
        <v>1149</v>
      </c>
      <c r="D836" t="s">
        <v>13</v>
      </c>
      <c r="E836">
        <v>18</v>
      </c>
      <c r="F836">
        <v>0</v>
      </c>
      <c r="G836">
        <v>0</v>
      </c>
      <c r="H836">
        <v>2223</v>
      </c>
      <c r="I836">
        <v>8.3000000000000007</v>
      </c>
      <c r="K836" t="s">
        <v>15</v>
      </c>
      <c r="L836">
        <v>0</v>
      </c>
    </row>
    <row r="837" spans="1:12" x14ac:dyDescent="0.2">
      <c r="A837">
        <v>836</v>
      </c>
      <c r="B837">
        <v>1</v>
      </c>
      <c r="C837" t="s">
        <v>1150</v>
      </c>
      <c r="D837" t="s">
        <v>17</v>
      </c>
      <c r="E837">
        <v>39</v>
      </c>
      <c r="F837">
        <v>1</v>
      </c>
      <c r="G837">
        <v>1</v>
      </c>
      <c r="H837" t="s">
        <v>1151</v>
      </c>
      <c r="I837">
        <v>83.158299999999997</v>
      </c>
      <c r="J837" t="s">
        <v>1152</v>
      </c>
      <c r="K837" t="s">
        <v>20</v>
      </c>
      <c r="L837">
        <v>1</v>
      </c>
    </row>
    <row r="838" spans="1:12" x14ac:dyDescent="0.2">
      <c r="A838">
        <v>837</v>
      </c>
      <c r="B838">
        <v>3</v>
      </c>
      <c r="C838" t="s">
        <v>1153</v>
      </c>
      <c r="D838" t="s">
        <v>13</v>
      </c>
      <c r="E838">
        <v>21</v>
      </c>
      <c r="F838">
        <v>0</v>
      </c>
      <c r="G838">
        <v>0</v>
      </c>
      <c r="H838">
        <v>315097</v>
      </c>
      <c r="I838">
        <v>8.6624999999999996</v>
      </c>
      <c r="K838" t="s">
        <v>15</v>
      </c>
      <c r="L838">
        <v>0</v>
      </c>
    </row>
    <row r="839" spans="1:12" x14ac:dyDescent="0.2">
      <c r="A839">
        <v>838</v>
      </c>
      <c r="B839">
        <v>3</v>
      </c>
      <c r="C839" t="s">
        <v>1154</v>
      </c>
      <c r="D839" t="s">
        <v>13</v>
      </c>
      <c r="F839">
        <v>0</v>
      </c>
      <c r="G839">
        <v>0</v>
      </c>
      <c r="H839">
        <v>392092</v>
      </c>
      <c r="I839">
        <v>8.0500000000000007</v>
      </c>
      <c r="K839" t="s">
        <v>15</v>
      </c>
      <c r="L839">
        <v>0</v>
      </c>
    </row>
    <row r="840" spans="1:12" x14ac:dyDescent="0.2">
      <c r="A840">
        <v>839</v>
      </c>
      <c r="B840">
        <v>3</v>
      </c>
      <c r="C840" t="s">
        <v>1155</v>
      </c>
      <c r="D840" t="s">
        <v>13</v>
      </c>
      <c r="E840">
        <v>32</v>
      </c>
      <c r="F840">
        <v>0</v>
      </c>
      <c r="G840">
        <v>0</v>
      </c>
      <c r="H840">
        <v>1601</v>
      </c>
      <c r="I840">
        <v>56.495800000000003</v>
      </c>
      <c r="K840" t="s">
        <v>15</v>
      </c>
      <c r="L840">
        <v>1</v>
      </c>
    </row>
    <row r="841" spans="1:12" x14ac:dyDescent="0.2">
      <c r="A841">
        <v>840</v>
      </c>
      <c r="B841">
        <v>1</v>
      </c>
      <c r="C841" t="s">
        <v>1156</v>
      </c>
      <c r="D841" t="s">
        <v>13</v>
      </c>
      <c r="F841">
        <v>0</v>
      </c>
      <c r="G841">
        <v>0</v>
      </c>
      <c r="H841">
        <v>11774</v>
      </c>
      <c r="I841">
        <v>29.7</v>
      </c>
      <c r="J841" t="s">
        <v>1157</v>
      </c>
      <c r="K841" t="s">
        <v>20</v>
      </c>
      <c r="L841">
        <v>1</v>
      </c>
    </row>
    <row r="842" spans="1:12" x14ac:dyDescent="0.2">
      <c r="A842">
        <v>841</v>
      </c>
      <c r="B842">
        <v>3</v>
      </c>
      <c r="C842" t="s">
        <v>1158</v>
      </c>
      <c r="D842" t="s">
        <v>13</v>
      </c>
      <c r="E842">
        <v>20</v>
      </c>
      <c r="F842">
        <v>0</v>
      </c>
      <c r="G842">
        <v>0</v>
      </c>
      <c r="H842" t="s">
        <v>1159</v>
      </c>
      <c r="I842">
        <v>7.9249999999999998</v>
      </c>
      <c r="K842" t="s">
        <v>15</v>
      </c>
      <c r="L842">
        <v>0</v>
      </c>
    </row>
    <row r="843" spans="1:12" x14ac:dyDescent="0.2">
      <c r="A843">
        <v>842</v>
      </c>
      <c r="B843">
        <v>2</v>
      </c>
      <c r="C843" t="s">
        <v>1160</v>
      </c>
      <c r="D843" t="s">
        <v>13</v>
      </c>
      <c r="E843">
        <v>16</v>
      </c>
      <c r="F843">
        <v>0</v>
      </c>
      <c r="G843">
        <v>0</v>
      </c>
      <c r="H843" t="s">
        <v>1072</v>
      </c>
      <c r="I843">
        <v>10.5</v>
      </c>
      <c r="K843" t="s">
        <v>15</v>
      </c>
      <c r="L843">
        <v>0</v>
      </c>
    </row>
    <row r="844" spans="1:12" x14ac:dyDescent="0.2">
      <c r="A844">
        <v>843</v>
      </c>
      <c r="B844">
        <v>1</v>
      </c>
      <c r="C844" t="s">
        <v>1161</v>
      </c>
      <c r="D844" t="s">
        <v>17</v>
      </c>
      <c r="E844">
        <v>30</v>
      </c>
      <c r="F844">
        <v>0</v>
      </c>
      <c r="G844">
        <v>0</v>
      </c>
      <c r="H844">
        <v>113798</v>
      </c>
      <c r="I844">
        <v>31</v>
      </c>
      <c r="K844" t="s">
        <v>20</v>
      </c>
      <c r="L844">
        <v>1</v>
      </c>
    </row>
    <row r="845" spans="1:12" x14ac:dyDescent="0.2">
      <c r="A845">
        <v>844</v>
      </c>
      <c r="B845">
        <v>3</v>
      </c>
      <c r="C845" t="s">
        <v>1162</v>
      </c>
      <c r="D845" t="s">
        <v>13</v>
      </c>
      <c r="E845">
        <v>34.5</v>
      </c>
      <c r="F845">
        <v>0</v>
      </c>
      <c r="G845">
        <v>0</v>
      </c>
      <c r="H845">
        <v>2683</v>
      </c>
      <c r="I845">
        <v>6.4375</v>
      </c>
      <c r="K845" t="s">
        <v>20</v>
      </c>
      <c r="L845">
        <v>0</v>
      </c>
    </row>
    <row r="846" spans="1:12" x14ac:dyDescent="0.2">
      <c r="A846">
        <v>845</v>
      </c>
      <c r="B846">
        <v>3</v>
      </c>
      <c r="C846" t="s">
        <v>1163</v>
      </c>
      <c r="D846" t="s">
        <v>13</v>
      </c>
      <c r="E846">
        <v>17</v>
      </c>
      <c r="F846">
        <v>0</v>
      </c>
      <c r="G846">
        <v>0</v>
      </c>
      <c r="H846">
        <v>315090</v>
      </c>
      <c r="I846">
        <v>8.6624999999999996</v>
      </c>
      <c r="K846" t="s">
        <v>15</v>
      </c>
      <c r="L846">
        <v>0</v>
      </c>
    </row>
    <row r="847" spans="1:12" x14ac:dyDescent="0.2">
      <c r="A847">
        <v>846</v>
      </c>
      <c r="B847">
        <v>3</v>
      </c>
      <c r="C847" t="s">
        <v>1164</v>
      </c>
      <c r="D847" t="s">
        <v>13</v>
      </c>
      <c r="E847">
        <v>42</v>
      </c>
      <c r="F847">
        <v>0</v>
      </c>
      <c r="G847">
        <v>0</v>
      </c>
      <c r="H847" t="s">
        <v>1165</v>
      </c>
      <c r="I847">
        <v>7.55</v>
      </c>
      <c r="K847" t="s">
        <v>15</v>
      </c>
      <c r="L847">
        <v>0</v>
      </c>
    </row>
    <row r="848" spans="1:12" x14ac:dyDescent="0.2">
      <c r="A848">
        <v>847</v>
      </c>
      <c r="B848">
        <v>3</v>
      </c>
      <c r="C848" t="s">
        <v>1166</v>
      </c>
      <c r="D848" t="s">
        <v>13</v>
      </c>
      <c r="F848">
        <v>8</v>
      </c>
      <c r="G848">
        <v>2</v>
      </c>
      <c r="H848" t="s">
        <v>251</v>
      </c>
      <c r="I848">
        <v>69.55</v>
      </c>
      <c r="K848" t="s">
        <v>15</v>
      </c>
      <c r="L848">
        <v>0</v>
      </c>
    </row>
    <row r="849" spans="1:12" x14ac:dyDescent="0.2">
      <c r="A849">
        <v>848</v>
      </c>
      <c r="B849">
        <v>3</v>
      </c>
      <c r="C849" t="s">
        <v>1167</v>
      </c>
      <c r="D849" t="s">
        <v>13</v>
      </c>
      <c r="E849">
        <v>35</v>
      </c>
      <c r="F849">
        <v>0</v>
      </c>
      <c r="G849">
        <v>0</v>
      </c>
      <c r="H849">
        <v>349213</v>
      </c>
      <c r="I849">
        <v>7.8958000000000004</v>
      </c>
      <c r="K849" t="s">
        <v>20</v>
      </c>
      <c r="L849">
        <v>0</v>
      </c>
    </row>
    <row r="850" spans="1:12" x14ac:dyDescent="0.2">
      <c r="A850">
        <v>849</v>
      </c>
      <c r="B850">
        <v>2</v>
      </c>
      <c r="C850" t="s">
        <v>1168</v>
      </c>
      <c r="D850" t="s">
        <v>13</v>
      </c>
      <c r="E850">
        <v>28</v>
      </c>
      <c r="F850">
        <v>0</v>
      </c>
      <c r="G850">
        <v>1</v>
      </c>
      <c r="H850">
        <v>248727</v>
      </c>
      <c r="I850">
        <v>33</v>
      </c>
      <c r="K850" t="s">
        <v>15</v>
      </c>
      <c r="L850">
        <v>0</v>
      </c>
    </row>
    <row r="851" spans="1:12" x14ac:dyDescent="0.2">
      <c r="A851">
        <v>850</v>
      </c>
      <c r="B851">
        <v>1</v>
      </c>
      <c r="C851" t="s">
        <v>1169</v>
      </c>
      <c r="D851" t="s">
        <v>17</v>
      </c>
      <c r="F851">
        <v>1</v>
      </c>
      <c r="G851">
        <v>0</v>
      </c>
      <c r="H851">
        <v>17453</v>
      </c>
      <c r="I851">
        <v>89.104200000000006</v>
      </c>
      <c r="J851" t="s">
        <v>655</v>
      </c>
      <c r="K851" t="s">
        <v>20</v>
      </c>
      <c r="L851">
        <v>1</v>
      </c>
    </row>
    <row r="852" spans="1:12" x14ac:dyDescent="0.2">
      <c r="A852">
        <v>851</v>
      </c>
      <c r="B852">
        <v>3</v>
      </c>
      <c r="C852" t="s">
        <v>1170</v>
      </c>
      <c r="D852" t="s">
        <v>13</v>
      </c>
      <c r="E852">
        <v>4</v>
      </c>
      <c r="F852">
        <v>4</v>
      </c>
      <c r="G852">
        <v>2</v>
      </c>
      <c r="H852">
        <v>347082</v>
      </c>
      <c r="I852">
        <v>31.274999999999999</v>
      </c>
      <c r="K852" t="s">
        <v>15</v>
      </c>
      <c r="L852">
        <v>0</v>
      </c>
    </row>
    <row r="853" spans="1:12" x14ac:dyDescent="0.2">
      <c r="A853">
        <v>852</v>
      </c>
      <c r="B853">
        <v>3</v>
      </c>
      <c r="C853" t="s">
        <v>1171</v>
      </c>
      <c r="D853" t="s">
        <v>13</v>
      </c>
      <c r="E853">
        <v>74</v>
      </c>
      <c r="F853">
        <v>0</v>
      </c>
      <c r="G853">
        <v>0</v>
      </c>
      <c r="H853">
        <v>347060</v>
      </c>
      <c r="I853">
        <v>7.7750000000000004</v>
      </c>
      <c r="K853" t="s">
        <v>15</v>
      </c>
      <c r="L853">
        <v>0</v>
      </c>
    </row>
    <row r="854" spans="1:12" x14ac:dyDescent="0.2">
      <c r="A854">
        <v>853</v>
      </c>
      <c r="B854">
        <v>3</v>
      </c>
      <c r="C854" t="s">
        <v>1172</v>
      </c>
      <c r="D854" t="s">
        <v>17</v>
      </c>
      <c r="E854">
        <v>9</v>
      </c>
      <c r="F854">
        <v>1</v>
      </c>
      <c r="G854">
        <v>1</v>
      </c>
      <c r="H854">
        <v>2678</v>
      </c>
      <c r="I854">
        <v>15.245799999999999</v>
      </c>
      <c r="K854" t="s">
        <v>20</v>
      </c>
      <c r="L854">
        <v>0</v>
      </c>
    </row>
    <row r="855" spans="1:12" x14ac:dyDescent="0.2">
      <c r="A855">
        <v>854</v>
      </c>
      <c r="B855">
        <v>1</v>
      </c>
      <c r="C855" t="s">
        <v>1173</v>
      </c>
      <c r="D855" t="s">
        <v>17</v>
      </c>
      <c r="E855">
        <v>16</v>
      </c>
      <c r="F855">
        <v>0</v>
      </c>
      <c r="G855">
        <v>1</v>
      </c>
      <c r="H855" t="s">
        <v>1174</v>
      </c>
      <c r="I855">
        <v>39.4</v>
      </c>
      <c r="J855" t="s">
        <v>1175</v>
      </c>
      <c r="K855" t="s">
        <v>15</v>
      </c>
      <c r="L855">
        <v>1</v>
      </c>
    </row>
    <row r="856" spans="1:12" x14ac:dyDescent="0.2">
      <c r="A856">
        <v>855</v>
      </c>
      <c r="B856">
        <v>2</v>
      </c>
      <c r="C856" t="s">
        <v>1176</v>
      </c>
      <c r="D856" t="s">
        <v>17</v>
      </c>
      <c r="E856">
        <v>44</v>
      </c>
      <c r="F856">
        <v>1</v>
      </c>
      <c r="G856">
        <v>0</v>
      </c>
      <c r="H856">
        <v>244252</v>
      </c>
      <c r="I856">
        <v>26</v>
      </c>
      <c r="K856" t="s">
        <v>15</v>
      </c>
      <c r="L856">
        <v>0</v>
      </c>
    </row>
    <row r="857" spans="1:12" x14ac:dyDescent="0.2">
      <c r="A857">
        <v>856</v>
      </c>
      <c r="B857">
        <v>3</v>
      </c>
      <c r="C857" t="s">
        <v>1177</v>
      </c>
      <c r="D857" t="s">
        <v>17</v>
      </c>
      <c r="E857">
        <v>18</v>
      </c>
      <c r="F857">
        <v>0</v>
      </c>
      <c r="G857">
        <v>1</v>
      </c>
      <c r="H857">
        <v>392091</v>
      </c>
      <c r="I857">
        <v>9.35</v>
      </c>
      <c r="K857" t="s">
        <v>15</v>
      </c>
      <c r="L857">
        <v>1</v>
      </c>
    </row>
    <row r="858" spans="1:12" x14ac:dyDescent="0.2">
      <c r="A858">
        <v>857</v>
      </c>
      <c r="B858">
        <v>1</v>
      </c>
      <c r="C858" t="s">
        <v>1178</v>
      </c>
      <c r="D858" t="s">
        <v>17</v>
      </c>
      <c r="E858">
        <v>45</v>
      </c>
      <c r="F858">
        <v>1</v>
      </c>
      <c r="G858">
        <v>1</v>
      </c>
      <c r="H858">
        <v>36928</v>
      </c>
      <c r="I858">
        <v>164.86670000000001</v>
      </c>
      <c r="K858" t="s">
        <v>15</v>
      </c>
      <c r="L858">
        <v>1</v>
      </c>
    </row>
    <row r="859" spans="1:12" x14ac:dyDescent="0.2">
      <c r="A859">
        <v>858</v>
      </c>
      <c r="B859">
        <v>1</v>
      </c>
      <c r="C859" t="s">
        <v>1179</v>
      </c>
      <c r="D859" t="s">
        <v>13</v>
      </c>
      <c r="E859">
        <v>51</v>
      </c>
      <c r="F859">
        <v>0</v>
      </c>
      <c r="G859">
        <v>0</v>
      </c>
      <c r="H859">
        <v>113055</v>
      </c>
      <c r="I859">
        <v>26.55</v>
      </c>
      <c r="J859" t="s">
        <v>1180</v>
      </c>
      <c r="K859" t="s">
        <v>15</v>
      </c>
      <c r="L859">
        <v>1</v>
      </c>
    </row>
    <row r="860" spans="1:12" x14ac:dyDescent="0.2">
      <c r="A860">
        <v>859</v>
      </c>
      <c r="B860">
        <v>3</v>
      </c>
      <c r="C860" t="s">
        <v>1181</v>
      </c>
      <c r="D860" t="s">
        <v>17</v>
      </c>
      <c r="E860">
        <v>24</v>
      </c>
      <c r="F860">
        <v>0</v>
      </c>
      <c r="G860">
        <v>3</v>
      </c>
      <c r="H860">
        <v>2666</v>
      </c>
      <c r="I860">
        <v>19.258299999999998</v>
      </c>
      <c r="K860" t="s">
        <v>20</v>
      </c>
      <c r="L860">
        <v>1</v>
      </c>
    </row>
    <row r="861" spans="1:12" x14ac:dyDescent="0.2">
      <c r="A861">
        <v>860</v>
      </c>
      <c r="B861">
        <v>3</v>
      </c>
      <c r="C861" t="s">
        <v>1182</v>
      </c>
      <c r="D861" t="s">
        <v>13</v>
      </c>
      <c r="F861">
        <v>0</v>
      </c>
      <c r="G861">
        <v>0</v>
      </c>
      <c r="H861">
        <v>2629</v>
      </c>
      <c r="I861">
        <v>7.2291999999999996</v>
      </c>
      <c r="K861" t="s">
        <v>20</v>
      </c>
      <c r="L861">
        <v>0</v>
      </c>
    </row>
    <row r="862" spans="1:12" x14ac:dyDescent="0.2">
      <c r="A862">
        <v>861</v>
      </c>
      <c r="B862">
        <v>3</v>
      </c>
      <c r="C862" t="s">
        <v>1183</v>
      </c>
      <c r="D862" t="s">
        <v>13</v>
      </c>
      <c r="E862">
        <v>41</v>
      </c>
      <c r="F862">
        <v>2</v>
      </c>
      <c r="G862">
        <v>0</v>
      </c>
      <c r="H862">
        <v>350026</v>
      </c>
      <c r="I862">
        <v>14.1083</v>
      </c>
      <c r="K862" t="s">
        <v>15</v>
      </c>
      <c r="L862">
        <v>0</v>
      </c>
    </row>
    <row r="863" spans="1:12" x14ac:dyDescent="0.2">
      <c r="A863">
        <v>862</v>
      </c>
      <c r="B863">
        <v>2</v>
      </c>
      <c r="C863" t="s">
        <v>1184</v>
      </c>
      <c r="D863" t="s">
        <v>13</v>
      </c>
      <c r="E863">
        <v>21</v>
      </c>
      <c r="F863">
        <v>1</v>
      </c>
      <c r="G863">
        <v>0</v>
      </c>
      <c r="H863">
        <v>28134</v>
      </c>
      <c r="I863">
        <v>11.5</v>
      </c>
      <c r="K863" t="s">
        <v>15</v>
      </c>
      <c r="L863">
        <v>0</v>
      </c>
    </row>
    <row r="864" spans="1:12" x14ac:dyDescent="0.2">
      <c r="A864">
        <v>863</v>
      </c>
      <c r="B864">
        <v>1</v>
      </c>
      <c r="C864" t="s">
        <v>1185</v>
      </c>
      <c r="D864" t="s">
        <v>17</v>
      </c>
      <c r="E864">
        <v>48</v>
      </c>
      <c r="F864">
        <v>0</v>
      </c>
      <c r="G864">
        <v>0</v>
      </c>
      <c r="H864">
        <v>17466</v>
      </c>
      <c r="I864">
        <v>25.929200000000002</v>
      </c>
      <c r="J864" t="s">
        <v>1105</v>
      </c>
      <c r="K864" t="s">
        <v>15</v>
      </c>
      <c r="L864">
        <v>1</v>
      </c>
    </row>
    <row r="865" spans="1:12" x14ac:dyDescent="0.2">
      <c r="A865">
        <v>864</v>
      </c>
      <c r="B865">
        <v>3</v>
      </c>
      <c r="C865" t="s">
        <v>1186</v>
      </c>
      <c r="D865" t="s">
        <v>17</v>
      </c>
      <c r="F865">
        <v>8</v>
      </c>
      <c r="G865">
        <v>2</v>
      </c>
      <c r="H865" t="s">
        <v>251</v>
      </c>
      <c r="I865">
        <v>69.55</v>
      </c>
      <c r="K865" t="s">
        <v>15</v>
      </c>
      <c r="L865">
        <v>0</v>
      </c>
    </row>
    <row r="866" spans="1:12" x14ac:dyDescent="0.2">
      <c r="A866">
        <v>865</v>
      </c>
      <c r="B866">
        <v>2</v>
      </c>
      <c r="C866" t="s">
        <v>1187</v>
      </c>
      <c r="D866" t="s">
        <v>13</v>
      </c>
      <c r="E866">
        <v>24</v>
      </c>
      <c r="F866">
        <v>0</v>
      </c>
      <c r="G866">
        <v>0</v>
      </c>
      <c r="H866">
        <v>233866</v>
      </c>
      <c r="I866">
        <v>13</v>
      </c>
      <c r="K866" t="s">
        <v>15</v>
      </c>
      <c r="L866">
        <v>0</v>
      </c>
    </row>
    <row r="867" spans="1:12" x14ac:dyDescent="0.2">
      <c r="A867">
        <v>866</v>
      </c>
      <c r="B867">
        <v>2</v>
      </c>
      <c r="C867" t="s">
        <v>1188</v>
      </c>
      <c r="D867" t="s">
        <v>17</v>
      </c>
      <c r="E867">
        <v>42</v>
      </c>
      <c r="F867">
        <v>0</v>
      </c>
      <c r="G867">
        <v>0</v>
      </c>
      <c r="H867">
        <v>236852</v>
      </c>
      <c r="I867">
        <v>13</v>
      </c>
      <c r="K867" t="s">
        <v>15</v>
      </c>
      <c r="L867">
        <v>1</v>
      </c>
    </row>
    <row r="868" spans="1:12" x14ac:dyDescent="0.2">
      <c r="A868">
        <v>867</v>
      </c>
      <c r="B868">
        <v>2</v>
      </c>
      <c r="C868" t="s">
        <v>1189</v>
      </c>
      <c r="D868" t="s">
        <v>17</v>
      </c>
      <c r="E868">
        <v>27</v>
      </c>
      <c r="F868">
        <v>1</v>
      </c>
      <c r="G868">
        <v>0</v>
      </c>
      <c r="H868" t="s">
        <v>1190</v>
      </c>
      <c r="I868">
        <v>13.8583</v>
      </c>
      <c r="K868" t="s">
        <v>20</v>
      </c>
      <c r="L868">
        <v>1</v>
      </c>
    </row>
    <row r="869" spans="1:12" x14ac:dyDescent="0.2">
      <c r="A869">
        <v>868</v>
      </c>
      <c r="B869">
        <v>1</v>
      </c>
      <c r="C869" t="s">
        <v>1191</v>
      </c>
      <c r="D869" t="s">
        <v>13</v>
      </c>
      <c r="E869">
        <v>31</v>
      </c>
      <c r="F869">
        <v>0</v>
      </c>
      <c r="G869">
        <v>0</v>
      </c>
      <c r="H869" t="s">
        <v>1192</v>
      </c>
      <c r="I869">
        <v>50.495800000000003</v>
      </c>
      <c r="J869" t="s">
        <v>1193</v>
      </c>
      <c r="K869" t="s">
        <v>15</v>
      </c>
      <c r="L869">
        <v>0</v>
      </c>
    </row>
    <row r="870" spans="1:12" x14ac:dyDescent="0.2">
      <c r="A870">
        <v>869</v>
      </c>
      <c r="B870">
        <v>3</v>
      </c>
      <c r="C870" t="s">
        <v>1194</v>
      </c>
      <c r="D870" t="s">
        <v>13</v>
      </c>
      <c r="F870">
        <v>0</v>
      </c>
      <c r="G870">
        <v>0</v>
      </c>
      <c r="H870">
        <v>345777</v>
      </c>
      <c r="I870">
        <v>9.5</v>
      </c>
      <c r="K870" t="s">
        <v>15</v>
      </c>
      <c r="L870">
        <v>0</v>
      </c>
    </row>
    <row r="871" spans="1:12" x14ac:dyDescent="0.2">
      <c r="A871">
        <v>870</v>
      </c>
      <c r="B871">
        <v>3</v>
      </c>
      <c r="C871" t="s">
        <v>1195</v>
      </c>
      <c r="D871" t="s">
        <v>13</v>
      </c>
      <c r="E871">
        <v>4</v>
      </c>
      <c r="F871">
        <v>1</v>
      </c>
      <c r="G871">
        <v>1</v>
      </c>
      <c r="H871">
        <v>347742</v>
      </c>
      <c r="I871">
        <v>11.1333</v>
      </c>
      <c r="K871" t="s">
        <v>15</v>
      </c>
      <c r="L871">
        <v>1</v>
      </c>
    </row>
    <row r="872" spans="1:12" x14ac:dyDescent="0.2">
      <c r="A872">
        <v>871</v>
      </c>
      <c r="B872">
        <v>3</v>
      </c>
      <c r="C872" t="s">
        <v>1196</v>
      </c>
      <c r="D872" t="s">
        <v>13</v>
      </c>
      <c r="E872">
        <v>26</v>
      </c>
      <c r="F872">
        <v>0</v>
      </c>
      <c r="G872">
        <v>0</v>
      </c>
      <c r="H872">
        <v>349248</v>
      </c>
      <c r="I872">
        <v>7.8958000000000004</v>
      </c>
      <c r="K872" t="s">
        <v>15</v>
      </c>
      <c r="L872">
        <v>0</v>
      </c>
    </row>
    <row r="873" spans="1:12" x14ac:dyDescent="0.2">
      <c r="A873">
        <v>872</v>
      </c>
      <c r="B873">
        <v>1</v>
      </c>
      <c r="C873" t="s">
        <v>1197</v>
      </c>
      <c r="D873" t="s">
        <v>17</v>
      </c>
      <c r="E873">
        <v>47</v>
      </c>
      <c r="F873">
        <v>1</v>
      </c>
      <c r="G873">
        <v>1</v>
      </c>
      <c r="H873">
        <v>11751</v>
      </c>
      <c r="I873">
        <v>52.554200000000002</v>
      </c>
      <c r="J873" t="s">
        <v>377</v>
      </c>
      <c r="K873" t="s">
        <v>15</v>
      </c>
      <c r="L873">
        <v>1</v>
      </c>
    </row>
    <row r="874" spans="1:12" x14ac:dyDescent="0.2">
      <c r="A874">
        <v>873</v>
      </c>
      <c r="B874">
        <v>1</v>
      </c>
      <c r="C874" t="s">
        <v>1198</v>
      </c>
      <c r="D874" t="s">
        <v>13</v>
      </c>
      <c r="E874">
        <v>33</v>
      </c>
      <c r="F874">
        <v>0</v>
      </c>
      <c r="G874">
        <v>0</v>
      </c>
      <c r="H874">
        <v>695</v>
      </c>
      <c r="I874">
        <v>5</v>
      </c>
      <c r="J874" t="s">
        <v>957</v>
      </c>
      <c r="K874" t="s">
        <v>15</v>
      </c>
      <c r="L874">
        <v>0</v>
      </c>
    </row>
    <row r="875" spans="1:12" x14ac:dyDescent="0.2">
      <c r="A875">
        <v>874</v>
      </c>
      <c r="B875">
        <v>3</v>
      </c>
      <c r="C875" t="s">
        <v>1199</v>
      </c>
      <c r="D875" t="s">
        <v>13</v>
      </c>
      <c r="E875">
        <v>47</v>
      </c>
      <c r="F875">
        <v>0</v>
      </c>
      <c r="G875">
        <v>0</v>
      </c>
      <c r="H875">
        <v>345765</v>
      </c>
      <c r="I875">
        <v>9</v>
      </c>
      <c r="K875" t="s">
        <v>15</v>
      </c>
      <c r="L875">
        <v>0</v>
      </c>
    </row>
    <row r="876" spans="1:12" x14ac:dyDescent="0.2">
      <c r="A876">
        <v>875</v>
      </c>
      <c r="B876">
        <v>2</v>
      </c>
      <c r="C876" t="s">
        <v>1200</v>
      </c>
      <c r="D876" t="s">
        <v>17</v>
      </c>
      <c r="E876">
        <v>28</v>
      </c>
      <c r="F876">
        <v>1</v>
      </c>
      <c r="G876">
        <v>0</v>
      </c>
      <c r="H876" t="s">
        <v>465</v>
      </c>
      <c r="I876">
        <v>24</v>
      </c>
      <c r="K876" t="s">
        <v>20</v>
      </c>
      <c r="L876">
        <v>1</v>
      </c>
    </row>
    <row r="877" spans="1:12" x14ac:dyDescent="0.2">
      <c r="A877">
        <v>876</v>
      </c>
      <c r="B877">
        <v>3</v>
      </c>
      <c r="C877" t="s">
        <v>1201</v>
      </c>
      <c r="D877" t="s">
        <v>17</v>
      </c>
      <c r="E877">
        <v>15</v>
      </c>
      <c r="F877">
        <v>0</v>
      </c>
      <c r="G877">
        <v>0</v>
      </c>
      <c r="H877">
        <v>2667</v>
      </c>
      <c r="I877">
        <v>7.2249999999999996</v>
      </c>
      <c r="K877" t="s">
        <v>20</v>
      </c>
      <c r="L877">
        <v>1</v>
      </c>
    </row>
    <row r="878" spans="1:12" x14ac:dyDescent="0.2">
      <c r="A878">
        <v>877</v>
      </c>
      <c r="B878">
        <v>3</v>
      </c>
      <c r="C878" t="s">
        <v>1202</v>
      </c>
      <c r="D878" t="s">
        <v>13</v>
      </c>
      <c r="E878">
        <v>20</v>
      </c>
      <c r="F878">
        <v>0</v>
      </c>
      <c r="G878">
        <v>0</v>
      </c>
      <c r="H878">
        <v>7534</v>
      </c>
      <c r="I878">
        <v>9.8458000000000006</v>
      </c>
      <c r="K878" t="s">
        <v>15</v>
      </c>
      <c r="L878">
        <v>0</v>
      </c>
    </row>
    <row r="879" spans="1:12" x14ac:dyDescent="0.2">
      <c r="A879">
        <v>878</v>
      </c>
      <c r="B879">
        <v>3</v>
      </c>
      <c r="C879" t="s">
        <v>1203</v>
      </c>
      <c r="D879" t="s">
        <v>13</v>
      </c>
      <c r="E879">
        <v>19</v>
      </c>
      <c r="F879">
        <v>0</v>
      </c>
      <c r="G879">
        <v>0</v>
      </c>
      <c r="H879">
        <v>349212</v>
      </c>
      <c r="I879">
        <v>7.8958000000000004</v>
      </c>
      <c r="K879" t="s">
        <v>15</v>
      </c>
      <c r="L879">
        <v>0</v>
      </c>
    </row>
    <row r="880" spans="1:12" x14ac:dyDescent="0.2">
      <c r="A880">
        <v>879</v>
      </c>
      <c r="B880">
        <v>3</v>
      </c>
      <c r="C880" t="s">
        <v>1204</v>
      </c>
      <c r="D880" t="s">
        <v>13</v>
      </c>
      <c r="F880">
        <v>0</v>
      </c>
      <c r="G880">
        <v>0</v>
      </c>
      <c r="H880">
        <v>349217</v>
      </c>
      <c r="I880">
        <v>7.8958000000000004</v>
      </c>
      <c r="K880" t="s">
        <v>15</v>
      </c>
      <c r="L880">
        <v>0</v>
      </c>
    </row>
    <row r="881" spans="1:12" x14ac:dyDescent="0.2">
      <c r="A881">
        <v>880</v>
      </c>
      <c r="B881">
        <v>1</v>
      </c>
      <c r="C881" t="s">
        <v>1205</v>
      </c>
      <c r="D881" t="s">
        <v>17</v>
      </c>
      <c r="E881">
        <v>56</v>
      </c>
      <c r="F881">
        <v>0</v>
      </c>
      <c r="G881">
        <v>1</v>
      </c>
      <c r="H881">
        <v>11767</v>
      </c>
      <c r="I881">
        <v>83.158299999999997</v>
      </c>
      <c r="J881" t="s">
        <v>1206</v>
      </c>
      <c r="K881" t="s">
        <v>20</v>
      </c>
      <c r="L881">
        <v>1</v>
      </c>
    </row>
    <row r="882" spans="1:12" x14ac:dyDescent="0.2">
      <c r="A882">
        <v>881</v>
      </c>
      <c r="B882">
        <v>2</v>
      </c>
      <c r="C882" t="s">
        <v>1207</v>
      </c>
      <c r="D882" t="s">
        <v>17</v>
      </c>
      <c r="E882">
        <v>25</v>
      </c>
      <c r="F882">
        <v>0</v>
      </c>
      <c r="G882">
        <v>1</v>
      </c>
      <c r="H882">
        <v>230433</v>
      </c>
      <c r="I882">
        <v>26</v>
      </c>
      <c r="K882" t="s">
        <v>15</v>
      </c>
      <c r="L882">
        <v>1</v>
      </c>
    </row>
    <row r="883" spans="1:12" x14ac:dyDescent="0.2">
      <c r="A883">
        <v>882</v>
      </c>
      <c r="B883">
        <v>3</v>
      </c>
      <c r="C883" t="s">
        <v>1208</v>
      </c>
      <c r="D883" t="s">
        <v>13</v>
      </c>
      <c r="E883">
        <v>33</v>
      </c>
      <c r="F883">
        <v>0</v>
      </c>
      <c r="G883">
        <v>0</v>
      </c>
      <c r="H883">
        <v>349257</v>
      </c>
      <c r="I883">
        <v>7.8958000000000004</v>
      </c>
      <c r="K883" t="s">
        <v>15</v>
      </c>
      <c r="L883">
        <v>0</v>
      </c>
    </row>
    <row r="884" spans="1:12" x14ac:dyDescent="0.2">
      <c r="A884">
        <v>883</v>
      </c>
      <c r="B884">
        <v>3</v>
      </c>
      <c r="C884" t="s">
        <v>1209</v>
      </c>
      <c r="D884" t="s">
        <v>17</v>
      </c>
      <c r="E884">
        <v>22</v>
      </c>
      <c r="F884">
        <v>0</v>
      </c>
      <c r="G884">
        <v>0</v>
      </c>
      <c r="H884">
        <v>7552</v>
      </c>
      <c r="I884">
        <v>10.5167</v>
      </c>
      <c r="K884" t="s">
        <v>15</v>
      </c>
      <c r="L884">
        <v>0</v>
      </c>
    </row>
    <row r="885" spans="1:12" x14ac:dyDescent="0.2">
      <c r="A885">
        <v>884</v>
      </c>
      <c r="B885">
        <v>2</v>
      </c>
      <c r="C885" t="s">
        <v>1210</v>
      </c>
      <c r="D885" t="s">
        <v>13</v>
      </c>
      <c r="E885">
        <v>28</v>
      </c>
      <c r="F885">
        <v>0</v>
      </c>
      <c r="G885">
        <v>0</v>
      </c>
      <c r="H885" t="s">
        <v>1211</v>
      </c>
      <c r="I885">
        <v>10.5</v>
      </c>
      <c r="K885" t="s">
        <v>15</v>
      </c>
      <c r="L885">
        <v>0</v>
      </c>
    </row>
    <row r="886" spans="1:12" x14ac:dyDescent="0.2">
      <c r="A886">
        <v>885</v>
      </c>
      <c r="B886">
        <v>3</v>
      </c>
      <c r="C886" t="s">
        <v>1212</v>
      </c>
      <c r="D886" t="s">
        <v>13</v>
      </c>
      <c r="E886">
        <v>25</v>
      </c>
      <c r="F886">
        <v>0</v>
      </c>
      <c r="G886">
        <v>0</v>
      </c>
      <c r="H886" t="s">
        <v>1213</v>
      </c>
      <c r="I886">
        <v>7.05</v>
      </c>
      <c r="K886" t="s">
        <v>15</v>
      </c>
      <c r="L886">
        <v>0</v>
      </c>
    </row>
    <row r="887" spans="1:12" x14ac:dyDescent="0.2">
      <c r="A887">
        <v>886</v>
      </c>
      <c r="B887">
        <v>3</v>
      </c>
      <c r="C887" t="s">
        <v>1214</v>
      </c>
      <c r="D887" t="s">
        <v>17</v>
      </c>
      <c r="E887">
        <v>39</v>
      </c>
      <c r="F887">
        <v>0</v>
      </c>
      <c r="G887">
        <v>5</v>
      </c>
      <c r="H887">
        <v>382652</v>
      </c>
      <c r="I887">
        <v>29.125</v>
      </c>
      <c r="K887" t="s">
        <v>27</v>
      </c>
      <c r="L887">
        <v>0</v>
      </c>
    </row>
    <row r="888" spans="1:12" x14ac:dyDescent="0.2">
      <c r="A888">
        <v>887</v>
      </c>
      <c r="B888">
        <v>2</v>
      </c>
      <c r="C888" t="s">
        <v>1215</v>
      </c>
      <c r="D888" t="s">
        <v>13</v>
      </c>
      <c r="E888">
        <v>27</v>
      </c>
      <c r="F888">
        <v>0</v>
      </c>
      <c r="G888">
        <v>0</v>
      </c>
      <c r="H888">
        <v>211536</v>
      </c>
      <c r="I888">
        <v>13</v>
      </c>
      <c r="K888" t="s">
        <v>15</v>
      </c>
      <c r="L888">
        <v>0</v>
      </c>
    </row>
    <row r="889" spans="1:12" x14ac:dyDescent="0.2">
      <c r="A889">
        <v>888</v>
      </c>
      <c r="B889">
        <v>1</v>
      </c>
      <c r="C889" t="s">
        <v>1216</v>
      </c>
      <c r="D889" t="s">
        <v>17</v>
      </c>
      <c r="E889">
        <v>19</v>
      </c>
      <c r="F889">
        <v>0</v>
      </c>
      <c r="G889">
        <v>0</v>
      </c>
      <c r="H889">
        <v>112053</v>
      </c>
      <c r="I889">
        <v>30</v>
      </c>
      <c r="J889" t="s">
        <v>1217</v>
      </c>
      <c r="K889" t="s">
        <v>15</v>
      </c>
      <c r="L889">
        <v>1</v>
      </c>
    </row>
    <row r="890" spans="1:12" x14ac:dyDescent="0.2">
      <c r="A890">
        <v>889</v>
      </c>
      <c r="B890">
        <v>3</v>
      </c>
      <c r="C890" t="s">
        <v>1218</v>
      </c>
      <c r="D890" t="s">
        <v>17</v>
      </c>
      <c r="F890">
        <v>1</v>
      </c>
      <c r="G890">
        <v>2</v>
      </c>
      <c r="H890" t="s">
        <v>1088</v>
      </c>
      <c r="I890">
        <v>23.45</v>
      </c>
      <c r="K890" t="s">
        <v>15</v>
      </c>
      <c r="L890">
        <v>0</v>
      </c>
    </row>
    <row r="891" spans="1:12" x14ac:dyDescent="0.2">
      <c r="A891">
        <v>890</v>
      </c>
      <c r="B891">
        <v>1</v>
      </c>
      <c r="C891" t="s">
        <v>1219</v>
      </c>
      <c r="D891" t="s">
        <v>13</v>
      </c>
      <c r="E891">
        <v>26</v>
      </c>
      <c r="F891">
        <v>0</v>
      </c>
      <c r="G891">
        <v>0</v>
      </c>
      <c r="H891">
        <v>111369</v>
      </c>
      <c r="I891">
        <v>30</v>
      </c>
      <c r="J891" t="s">
        <v>1220</v>
      </c>
      <c r="K891" t="s">
        <v>20</v>
      </c>
      <c r="L891">
        <v>1</v>
      </c>
    </row>
    <row r="892" spans="1:12" x14ac:dyDescent="0.2">
      <c r="A892">
        <v>891</v>
      </c>
      <c r="B892">
        <v>3</v>
      </c>
      <c r="C892" t="s">
        <v>1221</v>
      </c>
      <c r="D892" t="s">
        <v>13</v>
      </c>
      <c r="E892">
        <v>32</v>
      </c>
      <c r="F892">
        <v>0</v>
      </c>
      <c r="G892">
        <v>0</v>
      </c>
      <c r="H892">
        <v>370376</v>
      </c>
      <c r="I892">
        <v>7.75</v>
      </c>
      <c r="K892" t="s">
        <v>27</v>
      </c>
      <c r="L892">
        <v>0</v>
      </c>
    </row>
  </sheetData>
  <autoFilter ref="A1:L8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9"/>
  <sheetViews>
    <sheetView topLeftCell="A395" workbookViewId="0">
      <selection activeCell="A2" sqref="A2:K419"/>
    </sheetView>
  </sheetViews>
  <sheetFormatPr defaultRowHeight="15" x14ac:dyDescent="0.2"/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>
        <v>892</v>
      </c>
      <c r="B2">
        <v>3</v>
      </c>
      <c r="C2" t="s">
        <v>977</v>
      </c>
      <c r="D2" t="s">
        <v>13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27</v>
      </c>
    </row>
    <row r="3" spans="1:11" x14ac:dyDescent="0.2">
      <c r="A3">
        <v>893</v>
      </c>
      <c r="B3">
        <v>3</v>
      </c>
      <c r="C3" t="s">
        <v>1222</v>
      </c>
      <c r="D3" t="s">
        <v>17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15</v>
      </c>
    </row>
    <row r="4" spans="1:11" x14ac:dyDescent="0.2">
      <c r="A4">
        <v>894</v>
      </c>
      <c r="B4">
        <v>2</v>
      </c>
      <c r="C4" t="s">
        <v>1223</v>
      </c>
      <c r="D4" t="s">
        <v>13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27</v>
      </c>
    </row>
    <row r="5" spans="1:11" x14ac:dyDescent="0.2">
      <c r="A5">
        <v>895</v>
      </c>
      <c r="B5">
        <v>3</v>
      </c>
      <c r="C5" t="s">
        <v>1224</v>
      </c>
      <c r="D5" t="s">
        <v>13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15</v>
      </c>
    </row>
    <row r="6" spans="1:11" x14ac:dyDescent="0.2">
      <c r="A6">
        <v>896</v>
      </c>
      <c r="B6">
        <v>3</v>
      </c>
      <c r="C6" t="s">
        <v>1225</v>
      </c>
      <c r="D6" t="s">
        <v>17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15</v>
      </c>
    </row>
    <row r="7" spans="1:11" x14ac:dyDescent="0.2">
      <c r="A7">
        <v>897</v>
      </c>
      <c r="B7">
        <v>3</v>
      </c>
      <c r="C7" t="s">
        <v>1226</v>
      </c>
      <c r="D7" t="s">
        <v>13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15</v>
      </c>
    </row>
    <row r="8" spans="1:11" x14ac:dyDescent="0.2">
      <c r="A8">
        <v>898</v>
      </c>
      <c r="B8">
        <v>3</v>
      </c>
      <c r="C8" t="s">
        <v>436</v>
      </c>
      <c r="D8" t="s">
        <v>17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27</v>
      </c>
    </row>
    <row r="9" spans="1:11" x14ac:dyDescent="0.2">
      <c r="A9">
        <v>899</v>
      </c>
      <c r="B9">
        <v>2</v>
      </c>
      <c r="C9" t="s">
        <v>1227</v>
      </c>
      <c r="D9" t="s">
        <v>13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15</v>
      </c>
    </row>
    <row r="10" spans="1:11" x14ac:dyDescent="0.2">
      <c r="A10">
        <v>900</v>
      </c>
      <c r="B10">
        <v>3</v>
      </c>
      <c r="C10" t="s">
        <v>1228</v>
      </c>
      <c r="D10" t="s">
        <v>17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20</v>
      </c>
    </row>
    <row r="11" spans="1:11" x14ac:dyDescent="0.2">
      <c r="A11">
        <v>901</v>
      </c>
      <c r="B11">
        <v>3</v>
      </c>
      <c r="C11" t="s">
        <v>1229</v>
      </c>
      <c r="D11" t="s">
        <v>13</v>
      </c>
      <c r="E11">
        <v>21</v>
      </c>
      <c r="F11">
        <v>2</v>
      </c>
      <c r="G11">
        <v>0</v>
      </c>
      <c r="H11" t="s">
        <v>810</v>
      </c>
      <c r="I11">
        <v>24.15</v>
      </c>
      <c r="K11" t="s">
        <v>15</v>
      </c>
    </row>
    <row r="12" spans="1:11" x14ac:dyDescent="0.2">
      <c r="A12">
        <v>902</v>
      </c>
      <c r="B12">
        <v>3</v>
      </c>
      <c r="C12" t="s">
        <v>1230</v>
      </c>
      <c r="D12" t="s">
        <v>13</v>
      </c>
      <c r="F12">
        <v>0</v>
      </c>
      <c r="G12">
        <v>0</v>
      </c>
      <c r="H12">
        <v>349220</v>
      </c>
      <c r="I12">
        <v>7.8958000000000004</v>
      </c>
      <c r="K12" t="s">
        <v>15</v>
      </c>
    </row>
    <row r="13" spans="1:11" x14ac:dyDescent="0.2">
      <c r="A13">
        <v>903</v>
      </c>
      <c r="B13">
        <v>1</v>
      </c>
      <c r="C13" t="s">
        <v>1231</v>
      </c>
      <c r="D13" t="s">
        <v>13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15</v>
      </c>
    </row>
    <row r="14" spans="1:11" x14ac:dyDescent="0.2">
      <c r="A14">
        <v>904</v>
      </c>
      <c r="B14">
        <v>1</v>
      </c>
      <c r="C14" t="s">
        <v>1232</v>
      </c>
      <c r="D14" t="s">
        <v>17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1233</v>
      </c>
      <c r="K14" t="s">
        <v>15</v>
      </c>
    </row>
    <row r="15" spans="1:11" x14ac:dyDescent="0.2">
      <c r="A15">
        <v>905</v>
      </c>
      <c r="B15">
        <v>2</v>
      </c>
      <c r="C15" t="s">
        <v>1234</v>
      </c>
      <c r="D15" t="s">
        <v>13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15</v>
      </c>
    </row>
    <row r="16" spans="1:11" x14ac:dyDescent="0.2">
      <c r="A16">
        <v>906</v>
      </c>
      <c r="B16">
        <v>1</v>
      </c>
      <c r="C16" t="s">
        <v>1235</v>
      </c>
      <c r="D16" t="s">
        <v>17</v>
      </c>
      <c r="E16">
        <v>47</v>
      </c>
      <c r="F16">
        <v>1</v>
      </c>
      <c r="G16">
        <v>0</v>
      </c>
      <c r="H16" t="s">
        <v>151</v>
      </c>
      <c r="I16">
        <v>61.174999999999997</v>
      </c>
      <c r="J16" t="s">
        <v>152</v>
      </c>
      <c r="K16" t="s">
        <v>15</v>
      </c>
    </row>
    <row r="17" spans="1:11" x14ac:dyDescent="0.2">
      <c r="A17">
        <v>907</v>
      </c>
      <c r="B17">
        <v>2</v>
      </c>
      <c r="C17" t="s">
        <v>1236</v>
      </c>
      <c r="D17" t="s">
        <v>17</v>
      </c>
      <c r="E17">
        <v>24</v>
      </c>
      <c r="F17">
        <v>1</v>
      </c>
      <c r="G17">
        <v>0</v>
      </c>
      <c r="H17" t="s">
        <v>537</v>
      </c>
      <c r="I17">
        <v>27.720800000000001</v>
      </c>
      <c r="K17" t="s">
        <v>20</v>
      </c>
    </row>
    <row r="18" spans="1:11" x14ac:dyDescent="0.2">
      <c r="A18">
        <v>908</v>
      </c>
      <c r="B18">
        <v>2</v>
      </c>
      <c r="C18" t="s">
        <v>1237</v>
      </c>
      <c r="D18" t="s">
        <v>13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27</v>
      </c>
    </row>
    <row r="19" spans="1:11" x14ac:dyDescent="0.2">
      <c r="A19">
        <v>909</v>
      </c>
      <c r="B19">
        <v>3</v>
      </c>
      <c r="C19" t="s">
        <v>1238</v>
      </c>
      <c r="D19" t="s">
        <v>13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20</v>
      </c>
    </row>
    <row r="20" spans="1:11" x14ac:dyDescent="0.2">
      <c r="A20">
        <v>910</v>
      </c>
      <c r="B20">
        <v>3</v>
      </c>
      <c r="C20" t="s">
        <v>1239</v>
      </c>
      <c r="D20" t="s">
        <v>17</v>
      </c>
      <c r="E20">
        <v>27</v>
      </c>
      <c r="F20">
        <v>1</v>
      </c>
      <c r="G20">
        <v>0</v>
      </c>
      <c r="H20" t="s">
        <v>1240</v>
      </c>
      <c r="I20">
        <v>7.9249999999999998</v>
      </c>
      <c r="K20" t="s">
        <v>15</v>
      </c>
    </row>
    <row r="21" spans="1:11" x14ac:dyDescent="0.2">
      <c r="A21">
        <v>911</v>
      </c>
      <c r="B21">
        <v>3</v>
      </c>
      <c r="C21" t="s">
        <v>1241</v>
      </c>
      <c r="D21" t="s">
        <v>17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20</v>
      </c>
    </row>
    <row r="22" spans="1:11" x14ac:dyDescent="0.2">
      <c r="A22">
        <v>912</v>
      </c>
      <c r="B22">
        <v>1</v>
      </c>
      <c r="C22" t="s">
        <v>1242</v>
      </c>
      <c r="D22" t="s">
        <v>13</v>
      </c>
      <c r="E22">
        <v>55</v>
      </c>
      <c r="F22">
        <v>1</v>
      </c>
      <c r="G22">
        <v>0</v>
      </c>
      <c r="H22" t="s">
        <v>740</v>
      </c>
      <c r="I22">
        <v>59.4</v>
      </c>
      <c r="K22" t="s">
        <v>20</v>
      </c>
    </row>
    <row r="23" spans="1:11" x14ac:dyDescent="0.2">
      <c r="A23">
        <v>913</v>
      </c>
      <c r="B23">
        <v>3</v>
      </c>
      <c r="C23" t="s">
        <v>1243</v>
      </c>
      <c r="D23" t="s">
        <v>13</v>
      </c>
      <c r="E23">
        <v>9</v>
      </c>
      <c r="F23">
        <v>0</v>
      </c>
      <c r="G23">
        <v>1</v>
      </c>
      <c r="H23" t="s">
        <v>1244</v>
      </c>
      <c r="I23">
        <v>3.1707999999999998</v>
      </c>
      <c r="K23" t="s">
        <v>15</v>
      </c>
    </row>
    <row r="24" spans="1:11" x14ac:dyDescent="0.2">
      <c r="A24">
        <v>914</v>
      </c>
      <c r="B24">
        <v>1</v>
      </c>
      <c r="C24" t="s">
        <v>1245</v>
      </c>
      <c r="D24" t="s">
        <v>17</v>
      </c>
      <c r="F24">
        <v>0</v>
      </c>
      <c r="G24">
        <v>0</v>
      </c>
      <c r="H24" t="s">
        <v>1246</v>
      </c>
      <c r="I24">
        <v>31.683299999999999</v>
      </c>
      <c r="K24" t="s">
        <v>15</v>
      </c>
    </row>
    <row r="25" spans="1:11" x14ac:dyDescent="0.2">
      <c r="A25">
        <v>915</v>
      </c>
      <c r="B25">
        <v>1</v>
      </c>
      <c r="C25" t="s">
        <v>1247</v>
      </c>
      <c r="D25" t="s">
        <v>13</v>
      </c>
      <c r="E25">
        <v>21</v>
      </c>
      <c r="F25">
        <v>0</v>
      </c>
      <c r="G25">
        <v>1</v>
      </c>
      <c r="H25" t="s">
        <v>245</v>
      </c>
      <c r="I25">
        <v>61.379199999999997</v>
      </c>
      <c r="K25" t="s">
        <v>20</v>
      </c>
    </row>
    <row r="26" spans="1:11" x14ac:dyDescent="0.2">
      <c r="A26">
        <v>916</v>
      </c>
      <c r="B26">
        <v>1</v>
      </c>
      <c r="C26" t="s">
        <v>1248</v>
      </c>
      <c r="D26" t="s">
        <v>17</v>
      </c>
      <c r="E26">
        <v>48</v>
      </c>
      <c r="F26">
        <v>1</v>
      </c>
      <c r="G26">
        <v>3</v>
      </c>
      <c r="H26" t="s">
        <v>472</v>
      </c>
      <c r="I26">
        <v>262.375</v>
      </c>
      <c r="J26" t="s">
        <v>473</v>
      </c>
      <c r="K26" t="s">
        <v>20</v>
      </c>
    </row>
    <row r="27" spans="1:11" x14ac:dyDescent="0.2">
      <c r="A27">
        <v>917</v>
      </c>
      <c r="B27">
        <v>3</v>
      </c>
      <c r="C27" t="s">
        <v>1249</v>
      </c>
      <c r="D27" t="s">
        <v>13</v>
      </c>
      <c r="E27">
        <v>50</v>
      </c>
      <c r="F27">
        <v>1</v>
      </c>
      <c r="G27">
        <v>0</v>
      </c>
      <c r="H27" t="s">
        <v>208</v>
      </c>
      <c r="I27">
        <v>14.5</v>
      </c>
      <c r="K27" t="s">
        <v>15</v>
      </c>
    </row>
    <row r="28" spans="1:11" x14ac:dyDescent="0.2">
      <c r="A28">
        <v>918</v>
      </c>
      <c r="B28">
        <v>1</v>
      </c>
      <c r="C28" t="s">
        <v>1250</v>
      </c>
      <c r="D28" t="s">
        <v>17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1251</v>
      </c>
      <c r="K28" t="s">
        <v>20</v>
      </c>
    </row>
    <row r="29" spans="1:11" x14ac:dyDescent="0.2">
      <c r="A29">
        <v>919</v>
      </c>
      <c r="B29">
        <v>3</v>
      </c>
      <c r="C29" t="s">
        <v>1252</v>
      </c>
      <c r="D29" t="s">
        <v>13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20</v>
      </c>
    </row>
    <row r="30" spans="1:11" x14ac:dyDescent="0.2">
      <c r="A30">
        <v>920</v>
      </c>
      <c r="B30">
        <v>1</v>
      </c>
      <c r="C30" t="s">
        <v>1253</v>
      </c>
      <c r="D30" t="s">
        <v>13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1254</v>
      </c>
      <c r="K30" t="s">
        <v>15</v>
      </c>
    </row>
    <row r="31" spans="1:11" x14ac:dyDescent="0.2">
      <c r="A31">
        <v>921</v>
      </c>
      <c r="B31">
        <v>3</v>
      </c>
      <c r="C31" t="s">
        <v>1255</v>
      </c>
      <c r="D31" t="s">
        <v>13</v>
      </c>
      <c r="F31">
        <v>2</v>
      </c>
      <c r="G31">
        <v>0</v>
      </c>
      <c r="H31">
        <v>2662</v>
      </c>
      <c r="I31">
        <v>21.679200000000002</v>
      </c>
      <c r="K31" t="s">
        <v>20</v>
      </c>
    </row>
    <row r="32" spans="1:11" x14ac:dyDescent="0.2">
      <c r="A32">
        <v>922</v>
      </c>
      <c r="B32">
        <v>2</v>
      </c>
      <c r="C32" t="s">
        <v>1256</v>
      </c>
      <c r="D32" t="s">
        <v>13</v>
      </c>
      <c r="E32">
        <v>50</v>
      </c>
      <c r="F32">
        <v>1</v>
      </c>
      <c r="G32">
        <v>0</v>
      </c>
      <c r="H32" t="s">
        <v>627</v>
      </c>
      <c r="I32">
        <v>26</v>
      </c>
      <c r="K32" t="s">
        <v>15</v>
      </c>
    </row>
    <row r="33" spans="1:11" x14ac:dyDescent="0.2">
      <c r="A33">
        <v>923</v>
      </c>
      <c r="B33">
        <v>2</v>
      </c>
      <c r="C33" t="s">
        <v>1257</v>
      </c>
      <c r="D33" t="s">
        <v>13</v>
      </c>
      <c r="E33">
        <v>24</v>
      </c>
      <c r="F33">
        <v>2</v>
      </c>
      <c r="G33">
        <v>0</v>
      </c>
      <c r="H33" t="s">
        <v>1258</v>
      </c>
      <c r="I33">
        <v>31.5</v>
      </c>
      <c r="K33" t="s">
        <v>15</v>
      </c>
    </row>
    <row r="34" spans="1:11" x14ac:dyDescent="0.2">
      <c r="A34">
        <v>924</v>
      </c>
      <c r="B34">
        <v>3</v>
      </c>
      <c r="C34" t="s">
        <v>1259</v>
      </c>
      <c r="D34" t="s">
        <v>17</v>
      </c>
      <c r="E34">
        <v>33</v>
      </c>
      <c r="F34">
        <v>1</v>
      </c>
      <c r="G34">
        <v>2</v>
      </c>
      <c r="H34" t="s">
        <v>154</v>
      </c>
      <c r="I34">
        <v>20.574999999999999</v>
      </c>
      <c r="K34" t="s">
        <v>15</v>
      </c>
    </row>
    <row r="35" spans="1:11" x14ac:dyDescent="0.2">
      <c r="A35">
        <v>925</v>
      </c>
      <c r="B35">
        <v>3</v>
      </c>
      <c r="C35" t="s">
        <v>1260</v>
      </c>
      <c r="D35" t="s">
        <v>17</v>
      </c>
      <c r="F35">
        <v>1</v>
      </c>
      <c r="G35">
        <v>2</v>
      </c>
      <c r="H35" t="s">
        <v>1088</v>
      </c>
      <c r="I35">
        <v>23.45</v>
      </c>
      <c r="K35" t="s">
        <v>15</v>
      </c>
    </row>
    <row r="36" spans="1:11" x14ac:dyDescent="0.2">
      <c r="A36">
        <v>926</v>
      </c>
      <c r="B36">
        <v>1</v>
      </c>
      <c r="C36" t="s">
        <v>1261</v>
      </c>
      <c r="D36" t="s">
        <v>13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373</v>
      </c>
      <c r="K36" t="s">
        <v>20</v>
      </c>
    </row>
    <row r="37" spans="1:11" x14ac:dyDescent="0.2">
      <c r="A37">
        <v>927</v>
      </c>
      <c r="B37">
        <v>3</v>
      </c>
      <c r="C37" t="s">
        <v>1262</v>
      </c>
      <c r="D37" t="s">
        <v>13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20</v>
      </c>
    </row>
    <row r="38" spans="1:11" x14ac:dyDescent="0.2">
      <c r="A38">
        <v>928</v>
      </c>
      <c r="B38">
        <v>3</v>
      </c>
      <c r="C38" t="s">
        <v>1263</v>
      </c>
      <c r="D38" t="s">
        <v>17</v>
      </c>
      <c r="F38">
        <v>0</v>
      </c>
      <c r="G38">
        <v>0</v>
      </c>
      <c r="H38">
        <v>342712</v>
      </c>
      <c r="I38">
        <v>8.0500000000000007</v>
      </c>
      <c r="K38" t="s">
        <v>15</v>
      </c>
    </row>
    <row r="39" spans="1:11" x14ac:dyDescent="0.2">
      <c r="A39">
        <v>929</v>
      </c>
      <c r="B39">
        <v>3</v>
      </c>
      <c r="C39" t="s">
        <v>1264</v>
      </c>
      <c r="D39" t="s">
        <v>17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15</v>
      </c>
    </row>
    <row r="40" spans="1:11" x14ac:dyDescent="0.2">
      <c r="A40">
        <v>930</v>
      </c>
      <c r="B40">
        <v>3</v>
      </c>
      <c r="C40" t="s">
        <v>1265</v>
      </c>
      <c r="D40" t="s">
        <v>13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15</v>
      </c>
    </row>
    <row r="41" spans="1:11" x14ac:dyDescent="0.2">
      <c r="A41">
        <v>931</v>
      </c>
      <c r="B41">
        <v>3</v>
      </c>
      <c r="C41" t="s">
        <v>1266</v>
      </c>
      <c r="D41" t="s">
        <v>13</v>
      </c>
      <c r="F41">
        <v>0</v>
      </c>
      <c r="G41">
        <v>0</v>
      </c>
      <c r="H41">
        <v>1601</v>
      </c>
      <c r="I41">
        <v>56.495800000000003</v>
      </c>
      <c r="K41" t="s">
        <v>15</v>
      </c>
    </row>
    <row r="42" spans="1:11" x14ac:dyDescent="0.2">
      <c r="A42">
        <v>932</v>
      </c>
      <c r="B42">
        <v>3</v>
      </c>
      <c r="C42" t="s">
        <v>1267</v>
      </c>
      <c r="D42" t="s">
        <v>13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20</v>
      </c>
    </row>
    <row r="43" spans="1:11" x14ac:dyDescent="0.2">
      <c r="A43">
        <v>933</v>
      </c>
      <c r="B43">
        <v>1</v>
      </c>
      <c r="C43" t="s">
        <v>1268</v>
      </c>
      <c r="D43" t="s">
        <v>13</v>
      </c>
      <c r="F43">
        <v>0</v>
      </c>
      <c r="G43">
        <v>0</v>
      </c>
      <c r="H43">
        <v>113778</v>
      </c>
      <c r="I43">
        <v>26.55</v>
      </c>
      <c r="J43" t="s">
        <v>1269</v>
      </c>
      <c r="K43" t="s">
        <v>15</v>
      </c>
    </row>
    <row r="44" spans="1:11" x14ac:dyDescent="0.2">
      <c r="A44">
        <v>934</v>
      </c>
      <c r="B44">
        <v>3</v>
      </c>
      <c r="C44" t="s">
        <v>1270</v>
      </c>
      <c r="D44" t="s">
        <v>13</v>
      </c>
      <c r="E44">
        <v>41</v>
      </c>
      <c r="F44">
        <v>0</v>
      </c>
      <c r="G44">
        <v>0</v>
      </c>
      <c r="H44" t="s">
        <v>1271</v>
      </c>
      <c r="I44">
        <v>7.85</v>
      </c>
      <c r="K44" t="s">
        <v>15</v>
      </c>
    </row>
    <row r="45" spans="1:11" x14ac:dyDescent="0.2">
      <c r="A45">
        <v>935</v>
      </c>
      <c r="B45">
        <v>2</v>
      </c>
      <c r="C45" t="s">
        <v>1272</v>
      </c>
      <c r="D45" t="s">
        <v>17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15</v>
      </c>
    </row>
    <row r="46" spans="1:11" x14ac:dyDescent="0.2">
      <c r="A46">
        <v>936</v>
      </c>
      <c r="B46">
        <v>1</v>
      </c>
      <c r="C46" t="s">
        <v>1273</v>
      </c>
      <c r="D46" t="s">
        <v>17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882</v>
      </c>
      <c r="K46" t="s">
        <v>15</v>
      </c>
    </row>
    <row r="47" spans="1:11" x14ac:dyDescent="0.2">
      <c r="A47">
        <v>937</v>
      </c>
      <c r="B47">
        <v>3</v>
      </c>
      <c r="C47" t="s">
        <v>1274</v>
      </c>
      <c r="D47" t="s">
        <v>13</v>
      </c>
      <c r="E47">
        <v>25</v>
      </c>
      <c r="F47">
        <v>0</v>
      </c>
      <c r="G47">
        <v>0</v>
      </c>
      <c r="H47" t="s">
        <v>1275</v>
      </c>
      <c r="I47">
        <v>7.9249999999999998</v>
      </c>
      <c r="K47" t="s">
        <v>15</v>
      </c>
    </row>
    <row r="48" spans="1:11" x14ac:dyDescent="0.2">
      <c r="A48">
        <v>938</v>
      </c>
      <c r="B48">
        <v>1</v>
      </c>
      <c r="C48" t="s">
        <v>1276</v>
      </c>
      <c r="D48" t="s">
        <v>13</v>
      </c>
      <c r="E48">
        <v>45</v>
      </c>
      <c r="F48">
        <v>0</v>
      </c>
      <c r="G48">
        <v>0</v>
      </c>
      <c r="H48" t="s">
        <v>1277</v>
      </c>
      <c r="I48">
        <v>29.7</v>
      </c>
      <c r="J48" t="s">
        <v>1278</v>
      </c>
      <c r="K48" t="s">
        <v>20</v>
      </c>
    </row>
    <row r="49" spans="1:11" x14ac:dyDescent="0.2">
      <c r="A49">
        <v>939</v>
      </c>
      <c r="B49">
        <v>3</v>
      </c>
      <c r="C49" t="s">
        <v>1279</v>
      </c>
      <c r="D49" t="s">
        <v>13</v>
      </c>
      <c r="F49">
        <v>0</v>
      </c>
      <c r="G49">
        <v>0</v>
      </c>
      <c r="H49">
        <v>370374</v>
      </c>
      <c r="I49">
        <v>7.75</v>
      </c>
      <c r="K49" t="s">
        <v>27</v>
      </c>
    </row>
    <row r="50" spans="1:11" x14ac:dyDescent="0.2">
      <c r="A50">
        <v>940</v>
      </c>
      <c r="B50">
        <v>1</v>
      </c>
      <c r="C50" t="s">
        <v>1280</v>
      </c>
      <c r="D50" t="s">
        <v>17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333</v>
      </c>
      <c r="K50" t="s">
        <v>20</v>
      </c>
    </row>
    <row r="51" spans="1:11" x14ac:dyDescent="0.2">
      <c r="A51">
        <v>941</v>
      </c>
      <c r="B51">
        <v>3</v>
      </c>
      <c r="C51" t="s">
        <v>1281</v>
      </c>
      <c r="D51" t="s">
        <v>17</v>
      </c>
      <c r="E51">
        <v>36</v>
      </c>
      <c r="F51">
        <v>0</v>
      </c>
      <c r="G51">
        <v>2</v>
      </c>
      <c r="H51" t="s">
        <v>522</v>
      </c>
      <c r="I51">
        <v>15.9</v>
      </c>
      <c r="K51" t="s">
        <v>15</v>
      </c>
    </row>
    <row r="52" spans="1:11" x14ac:dyDescent="0.2">
      <c r="A52">
        <v>942</v>
      </c>
      <c r="B52">
        <v>1</v>
      </c>
      <c r="C52" t="s">
        <v>1282</v>
      </c>
      <c r="D52" t="s">
        <v>13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1283</v>
      </c>
      <c r="K52" t="s">
        <v>15</v>
      </c>
    </row>
    <row r="53" spans="1:11" x14ac:dyDescent="0.2">
      <c r="A53">
        <v>943</v>
      </c>
      <c r="B53">
        <v>2</v>
      </c>
      <c r="C53" t="s">
        <v>1284</v>
      </c>
      <c r="D53" t="s">
        <v>13</v>
      </c>
      <c r="E53">
        <v>27</v>
      </c>
      <c r="F53">
        <v>0</v>
      </c>
      <c r="G53">
        <v>0</v>
      </c>
      <c r="H53" t="s">
        <v>1285</v>
      </c>
      <c r="I53">
        <v>15.033300000000001</v>
      </c>
      <c r="K53" t="s">
        <v>20</v>
      </c>
    </row>
    <row r="54" spans="1:11" x14ac:dyDescent="0.2">
      <c r="A54">
        <v>944</v>
      </c>
      <c r="B54">
        <v>2</v>
      </c>
      <c r="C54" t="s">
        <v>1286</v>
      </c>
      <c r="D54" t="s">
        <v>17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15</v>
      </c>
    </row>
    <row r="55" spans="1:11" x14ac:dyDescent="0.2">
      <c r="A55">
        <v>945</v>
      </c>
      <c r="B55">
        <v>1</v>
      </c>
      <c r="C55" t="s">
        <v>1287</v>
      </c>
      <c r="D55" t="s">
        <v>17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57</v>
      </c>
      <c r="K55" t="s">
        <v>15</v>
      </c>
    </row>
    <row r="56" spans="1:11" x14ac:dyDescent="0.2">
      <c r="A56">
        <v>946</v>
      </c>
      <c r="B56">
        <v>2</v>
      </c>
      <c r="C56" t="s">
        <v>1288</v>
      </c>
      <c r="D56" t="s">
        <v>13</v>
      </c>
      <c r="F56">
        <v>0</v>
      </c>
      <c r="G56">
        <v>0</v>
      </c>
      <c r="H56" t="s">
        <v>1289</v>
      </c>
      <c r="I56">
        <v>15.5792</v>
      </c>
      <c r="K56" t="s">
        <v>20</v>
      </c>
    </row>
    <row r="57" spans="1:11" x14ac:dyDescent="0.2">
      <c r="A57">
        <v>947</v>
      </c>
      <c r="B57">
        <v>3</v>
      </c>
      <c r="C57" t="s">
        <v>1290</v>
      </c>
      <c r="D57" t="s">
        <v>13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27</v>
      </c>
    </row>
    <row r="58" spans="1:11" x14ac:dyDescent="0.2">
      <c r="A58">
        <v>948</v>
      </c>
      <c r="B58">
        <v>3</v>
      </c>
      <c r="C58" t="s">
        <v>1291</v>
      </c>
      <c r="D58" t="s">
        <v>13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15</v>
      </c>
    </row>
    <row r="59" spans="1:11" x14ac:dyDescent="0.2">
      <c r="A59">
        <v>949</v>
      </c>
      <c r="B59">
        <v>3</v>
      </c>
      <c r="C59" t="s">
        <v>1292</v>
      </c>
      <c r="D59" t="s">
        <v>13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981</v>
      </c>
      <c r="K59" t="s">
        <v>15</v>
      </c>
    </row>
    <row r="60" spans="1:11" x14ac:dyDescent="0.2">
      <c r="A60">
        <v>950</v>
      </c>
      <c r="B60">
        <v>3</v>
      </c>
      <c r="C60" t="s">
        <v>1293</v>
      </c>
      <c r="D60" t="s">
        <v>13</v>
      </c>
      <c r="F60">
        <v>1</v>
      </c>
      <c r="G60">
        <v>0</v>
      </c>
      <c r="H60">
        <v>386525</v>
      </c>
      <c r="I60">
        <v>16.100000000000001</v>
      </c>
      <c r="K60" t="s">
        <v>15</v>
      </c>
    </row>
    <row r="61" spans="1:11" x14ac:dyDescent="0.2">
      <c r="A61">
        <v>951</v>
      </c>
      <c r="B61">
        <v>1</v>
      </c>
      <c r="C61" t="s">
        <v>1294</v>
      </c>
      <c r="D61" t="s">
        <v>17</v>
      </c>
      <c r="E61">
        <v>36</v>
      </c>
      <c r="F61">
        <v>0</v>
      </c>
      <c r="G61">
        <v>0</v>
      </c>
      <c r="H61" t="s">
        <v>472</v>
      </c>
      <c r="I61">
        <v>262.375</v>
      </c>
      <c r="J61" t="s">
        <v>1295</v>
      </c>
      <c r="K61" t="s">
        <v>20</v>
      </c>
    </row>
    <row r="62" spans="1:11" x14ac:dyDescent="0.2">
      <c r="A62">
        <v>952</v>
      </c>
      <c r="B62">
        <v>3</v>
      </c>
      <c r="C62" t="s">
        <v>1296</v>
      </c>
      <c r="D62" t="s">
        <v>13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15</v>
      </c>
    </row>
    <row r="63" spans="1:11" x14ac:dyDescent="0.2">
      <c r="A63">
        <v>953</v>
      </c>
      <c r="B63">
        <v>2</v>
      </c>
      <c r="C63" t="s">
        <v>1297</v>
      </c>
      <c r="D63" t="s">
        <v>13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15</v>
      </c>
    </row>
    <row r="64" spans="1:11" x14ac:dyDescent="0.2">
      <c r="A64">
        <v>954</v>
      </c>
      <c r="B64">
        <v>3</v>
      </c>
      <c r="C64" t="s">
        <v>1298</v>
      </c>
      <c r="D64" t="s">
        <v>13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15</v>
      </c>
    </row>
    <row r="65" spans="1:11" x14ac:dyDescent="0.2">
      <c r="A65">
        <v>955</v>
      </c>
      <c r="B65">
        <v>3</v>
      </c>
      <c r="C65" t="s">
        <v>1299</v>
      </c>
      <c r="D65" t="s">
        <v>17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27</v>
      </c>
    </row>
    <row r="66" spans="1:11" x14ac:dyDescent="0.2">
      <c r="A66">
        <v>956</v>
      </c>
      <c r="B66">
        <v>1</v>
      </c>
      <c r="C66" t="s">
        <v>1300</v>
      </c>
      <c r="D66" t="s">
        <v>13</v>
      </c>
      <c r="E66">
        <v>13</v>
      </c>
      <c r="F66">
        <v>2</v>
      </c>
      <c r="G66">
        <v>2</v>
      </c>
      <c r="H66" t="s">
        <v>472</v>
      </c>
      <c r="I66">
        <v>262.375</v>
      </c>
      <c r="J66" t="s">
        <v>473</v>
      </c>
      <c r="K66" t="s">
        <v>20</v>
      </c>
    </row>
    <row r="67" spans="1:11" x14ac:dyDescent="0.2">
      <c r="A67">
        <v>957</v>
      </c>
      <c r="B67">
        <v>2</v>
      </c>
      <c r="C67" t="s">
        <v>1301</v>
      </c>
      <c r="D67" t="s">
        <v>17</v>
      </c>
      <c r="F67">
        <v>0</v>
      </c>
      <c r="G67">
        <v>0</v>
      </c>
      <c r="H67" t="s">
        <v>1302</v>
      </c>
      <c r="I67">
        <v>21</v>
      </c>
      <c r="K67" t="s">
        <v>15</v>
      </c>
    </row>
    <row r="68" spans="1:11" x14ac:dyDescent="0.2">
      <c r="A68">
        <v>958</v>
      </c>
      <c r="B68">
        <v>3</v>
      </c>
      <c r="C68" t="s">
        <v>1303</v>
      </c>
      <c r="D68" t="s">
        <v>17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27</v>
      </c>
    </row>
    <row r="69" spans="1:11" x14ac:dyDescent="0.2">
      <c r="A69">
        <v>959</v>
      </c>
      <c r="B69">
        <v>1</v>
      </c>
      <c r="C69" t="s">
        <v>1304</v>
      </c>
      <c r="D69" t="s">
        <v>13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15</v>
      </c>
    </row>
    <row r="70" spans="1:11" x14ac:dyDescent="0.2">
      <c r="A70">
        <v>960</v>
      </c>
      <c r="B70">
        <v>1</v>
      </c>
      <c r="C70" t="s">
        <v>1305</v>
      </c>
      <c r="D70" t="s">
        <v>13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1306</v>
      </c>
      <c r="K70" t="s">
        <v>20</v>
      </c>
    </row>
    <row r="71" spans="1:11" x14ac:dyDescent="0.2">
      <c r="A71">
        <v>961</v>
      </c>
      <c r="B71">
        <v>1</v>
      </c>
      <c r="C71" t="s">
        <v>1307</v>
      </c>
      <c r="D71" t="s">
        <v>17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57</v>
      </c>
      <c r="K71" t="s">
        <v>15</v>
      </c>
    </row>
    <row r="72" spans="1:11" x14ac:dyDescent="0.2">
      <c r="A72">
        <v>962</v>
      </c>
      <c r="B72">
        <v>3</v>
      </c>
      <c r="C72" t="s">
        <v>1308</v>
      </c>
      <c r="D72" t="s">
        <v>17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27</v>
      </c>
    </row>
    <row r="73" spans="1:11" x14ac:dyDescent="0.2">
      <c r="A73">
        <v>963</v>
      </c>
      <c r="B73">
        <v>3</v>
      </c>
      <c r="C73" t="s">
        <v>1309</v>
      </c>
      <c r="D73" t="s">
        <v>13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15</v>
      </c>
    </row>
    <row r="74" spans="1:11" x14ac:dyDescent="0.2">
      <c r="A74">
        <v>964</v>
      </c>
      <c r="B74">
        <v>3</v>
      </c>
      <c r="C74" t="s">
        <v>1310</v>
      </c>
      <c r="D74" t="s">
        <v>17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15</v>
      </c>
    </row>
    <row r="75" spans="1:11" x14ac:dyDescent="0.2">
      <c r="A75">
        <v>965</v>
      </c>
      <c r="B75">
        <v>1</v>
      </c>
      <c r="C75" t="s">
        <v>1311</v>
      </c>
      <c r="D75" t="s">
        <v>13</v>
      </c>
      <c r="E75">
        <v>28.5</v>
      </c>
      <c r="F75">
        <v>0</v>
      </c>
      <c r="G75">
        <v>0</v>
      </c>
      <c r="H75" t="s">
        <v>1312</v>
      </c>
      <c r="I75">
        <v>27.720800000000001</v>
      </c>
      <c r="J75" t="s">
        <v>1313</v>
      </c>
      <c r="K75" t="s">
        <v>20</v>
      </c>
    </row>
    <row r="76" spans="1:11" x14ac:dyDescent="0.2">
      <c r="A76">
        <v>966</v>
      </c>
      <c r="B76">
        <v>1</v>
      </c>
      <c r="C76" t="s">
        <v>1314</v>
      </c>
      <c r="D76" t="s">
        <v>17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1315</v>
      </c>
      <c r="K76" t="s">
        <v>20</v>
      </c>
    </row>
    <row r="77" spans="1:11" x14ac:dyDescent="0.2">
      <c r="A77">
        <v>967</v>
      </c>
      <c r="B77">
        <v>1</v>
      </c>
      <c r="C77" t="s">
        <v>1316</v>
      </c>
      <c r="D77" t="s">
        <v>13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1317</v>
      </c>
      <c r="K77" t="s">
        <v>20</v>
      </c>
    </row>
    <row r="78" spans="1:11" x14ac:dyDescent="0.2">
      <c r="A78">
        <v>968</v>
      </c>
      <c r="B78">
        <v>3</v>
      </c>
      <c r="C78" t="s">
        <v>1318</v>
      </c>
      <c r="D78" t="s">
        <v>13</v>
      </c>
      <c r="F78">
        <v>0</v>
      </c>
      <c r="G78">
        <v>0</v>
      </c>
      <c r="H78">
        <v>359306</v>
      </c>
      <c r="I78">
        <v>8.0500000000000007</v>
      </c>
      <c r="K78" t="s">
        <v>15</v>
      </c>
    </row>
    <row r="79" spans="1:11" x14ac:dyDescent="0.2">
      <c r="A79">
        <v>969</v>
      </c>
      <c r="B79">
        <v>1</v>
      </c>
      <c r="C79" t="s">
        <v>1319</v>
      </c>
      <c r="D79" t="s">
        <v>17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818</v>
      </c>
      <c r="K79" t="s">
        <v>15</v>
      </c>
    </row>
    <row r="80" spans="1:11" x14ac:dyDescent="0.2">
      <c r="A80">
        <v>970</v>
      </c>
      <c r="B80">
        <v>2</v>
      </c>
      <c r="C80" t="s">
        <v>1320</v>
      </c>
      <c r="D80" t="s">
        <v>13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15</v>
      </c>
    </row>
    <row r="81" spans="1:11" x14ac:dyDescent="0.2">
      <c r="A81">
        <v>971</v>
      </c>
      <c r="B81">
        <v>3</v>
      </c>
      <c r="C81" t="s">
        <v>1321</v>
      </c>
      <c r="D81" t="s">
        <v>17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27</v>
      </c>
    </row>
    <row r="82" spans="1:11" x14ac:dyDescent="0.2">
      <c r="A82">
        <v>972</v>
      </c>
      <c r="B82">
        <v>3</v>
      </c>
      <c r="C82" t="s">
        <v>1322</v>
      </c>
      <c r="D82" t="s">
        <v>13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20</v>
      </c>
    </row>
    <row r="83" spans="1:11" x14ac:dyDescent="0.2">
      <c r="A83">
        <v>973</v>
      </c>
      <c r="B83">
        <v>1</v>
      </c>
      <c r="C83" t="s">
        <v>1323</v>
      </c>
      <c r="D83" t="s">
        <v>13</v>
      </c>
      <c r="E83">
        <v>67</v>
      </c>
      <c r="F83">
        <v>1</v>
      </c>
      <c r="G83">
        <v>0</v>
      </c>
      <c r="H83" t="s">
        <v>759</v>
      </c>
      <c r="I83">
        <v>221.7792</v>
      </c>
      <c r="J83" t="s">
        <v>1324</v>
      </c>
      <c r="K83" t="s">
        <v>15</v>
      </c>
    </row>
    <row r="84" spans="1:11" x14ac:dyDescent="0.2">
      <c r="A84">
        <v>974</v>
      </c>
      <c r="B84">
        <v>1</v>
      </c>
      <c r="C84" t="s">
        <v>1325</v>
      </c>
      <c r="D84" t="s">
        <v>13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15</v>
      </c>
    </row>
    <row r="85" spans="1:11" x14ac:dyDescent="0.2">
      <c r="A85">
        <v>975</v>
      </c>
      <c r="B85">
        <v>3</v>
      </c>
      <c r="C85" t="s">
        <v>1326</v>
      </c>
      <c r="D85" t="s">
        <v>13</v>
      </c>
      <c r="F85">
        <v>0</v>
      </c>
      <c r="G85">
        <v>0</v>
      </c>
      <c r="H85">
        <v>349238</v>
      </c>
      <c r="I85">
        <v>7.8958000000000004</v>
      </c>
      <c r="K85" t="s">
        <v>15</v>
      </c>
    </row>
    <row r="86" spans="1:11" x14ac:dyDescent="0.2">
      <c r="A86">
        <v>976</v>
      </c>
      <c r="B86">
        <v>2</v>
      </c>
      <c r="C86" t="s">
        <v>1327</v>
      </c>
      <c r="D86" t="s">
        <v>13</v>
      </c>
      <c r="F86">
        <v>0</v>
      </c>
      <c r="G86">
        <v>0</v>
      </c>
      <c r="H86">
        <v>240261</v>
      </c>
      <c r="I86">
        <v>10.708299999999999</v>
      </c>
      <c r="K86" t="s">
        <v>27</v>
      </c>
    </row>
    <row r="87" spans="1:11" x14ac:dyDescent="0.2">
      <c r="A87">
        <v>977</v>
      </c>
      <c r="B87">
        <v>3</v>
      </c>
      <c r="C87" t="s">
        <v>1328</v>
      </c>
      <c r="D87" t="s">
        <v>13</v>
      </c>
      <c r="F87">
        <v>1</v>
      </c>
      <c r="G87">
        <v>0</v>
      </c>
      <c r="H87">
        <v>2660</v>
      </c>
      <c r="I87">
        <v>14.4542</v>
      </c>
      <c r="K87" t="s">
        <v>20</v>
      </c>
    </row>
    <row r="88" spans="1:11" x14ac:dyDescent="0.2">
      <c r="A88">
        <v>978</v>
      </c>
      <c r="B88">
        <v>3</v>
      </c>
      <c r="C88" t="s">
        <v>1329</v>
      </c>
      <c r="D88" t="s">
        <v>17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27</v>
      </c>
    </row>
    <row r="89" spans="1:11" x14ac:dyDescent="0.2">
      <c r="A89">
        <v>979</v>
      </c>
      <c r="B89">
        <v>3</v>
      </c>
      <c r="C89" t="s">
        <v>1330</v>
      </c>
      <c r="D89" t="s">
        <v>17</v>
      </c>
      <c r="E89">
        <v>18</v>
      </c>
      <c r="F89">
        <v>0</v>
      </c>
      <c r="G89">
        <v>0</v>
      </c>
      <c r="H89" t="s">
        <v>1331</v>
      </c>
      <c r="I89">
        <v>8.0500000000000007</v>
      </c>
      <c r="K89" t="s">
        <v>15</v>
      </c>
    </row>
    <row r="90" spans="1:11" x14ac:dyDescent="0.2">
      <c r="A90">
        <v>980</v>
      </c>
      <c r="B90">
        <v>3</v>
      </c>
      <c r="C90" t="s">
        <v>1332</v>
      </c>
      <c r="D90" t="s">
        <v>17</v>
      </c>
      <c r="F90">
        <v>0</v>
      </c>
      <c r="G90">
        <v>0</v>
      </c>
      <c r="H90">
        <v>364856</v>
      </c>
      <c r="I90">
        <v>7.75</v>
      </c>
      <c r="K90" t="s">
        <v>27</v>
      </c>
    </row>
    <row r="91" spans="1:11" x14ac:dyDescent="0.2">
      <c r="A91">
        <v>981</v>
      </c>
      <c r="B91">
        <v>2</v>
      </c>
      <c r="C91" t="s">
        <v>1333</v>
      </c>
      <c r="D91" t="s">
        <v>13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15</v>
      </c>
    </row>
    <row r="92" spans="1:11" x14ac:dyDescent="0.2">
      <c r="A92">
        <v>982</v>
      </c>
      <c r="B92">
        <v>3</v>
      </c>
      <c r="C92" t="s">
        <v>1334</v>
      </c>
      <c r="D92" t="s">
        <v>17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15</v>
      </c>
    </row>
    <row r="93" spans="1:11" x14ac:dyDescent="0.2">
      <c r="A93">
        <v>983</v>
      </c>
      <c r="B93">
        <v>3</v>
      </c>
      <c r="C93" t="s">
        <v>1335</v>
      </c>
      <c r="D93" t="s">
        <v>13</v>
      </c>
      <c r="F93">
        <v>0</v>
      </c>
      <c r="G93">
        <v>0</v>
      </c>
      <c r="H93">
        <v>345498</v>
      </c>
      <c r="I93">
        <v>7.7750000000000004</v>
      </c>
      <c r="K93" t="s">
        <v>15</v>
      </c>
    </row>
    <row r="94" spans="1:11" x14ac:dyDescent="0.2">
      <c r="A94">
        <v>984</v>
      </c>
      <c r="B94">
        <v>1</v>
      </c>
      <c r="C94" t="s">
        <v>1336</v>
      </c>
      <c r="D94" t="s">
        <v>17</v>
      </c>
      <c r="E94">
        <v>27</v>
      </c>
      <c r="F94">
        <v>1</v>
      </c>
      <c r="G94">
        <v>2</v>
      </c>
      <c r="H94" t="s">
        <v>946</v>
      </c>
      <c r="I94">
        <v>52</v>
      </c>
      <c r="J94" t="s">
        <v>947</v>
      </c>
      <c r="K94" t="s">
        <v>15</v>
      </c>
    </row>
    <row r="95" spans="1:11" x14ac:dyDescent="0.2">
      <c r="A95">
        <v>985</v>
      </c>
      <c r="B95">
        <v>3</v>
      </c>
      <c r="C95" t="s">
        <v>1337</v>
      </c>
      <c r="D95" t="s">
        <v>13</v>
      </c>
      <c r="F95">
        <v>0</v>
      </c>
      <c r="G95">
        <v>0</v>
      </c>
      <c r="H95">
        <v>376563</v>
      </c>
      <c r="I95">
        <v>8.0500000000000007</v>
      </c>
      <c r="K95" t="s">
        <v>15</v>
      </c>
    </row>
    <row r="96" spans="1:11" x14ac:dyDescent="0.2">
      <c r="A96">
        <v>986</v>
      </c>
      <c r="B96">
        <v>1</v>
      </c>
      <c r="C96" t="s">
        <v>1338</v>
      </c>
      <c r="D96" t="s">
        <v>13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20</v>
      </c>
    </row>
    <row r="97" spans="1:11" x14ac:dyDescent="0.2">
      <c r="A97">
        <v>987</v>
      </c>
      <c r="B97">
        <v>3</v>
      </c>
      <c r="C97" t="s">
        <v>1339</v>
      </c>
      <c r="D97" t="s">
        <v>13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15</v>
      </c>
    </row>
    <row r="98" spans="1:11" x14ac:dyDescent="0.2">
      <c r="A98">
        <v>988</v>
      </c>
      <c r="B98">
        <v>1</v>
      </c>
      <c r="C98" t="s">
        <v>1340</v>
      </c>
      <c r="D98" t="s">
        <v>17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1035</v>
      </c>
      <c r="K98" t="s">
        <v>15</v>
      </c>
    </row>
    <row r="99" spans="1:11" x14ac:dyDescent="0.2">
      <c r="A99">
        <v>989</v>
      </c>
      <c r="B99">
        <v>3</v>
      </c>
      <c r="C99" t="s">
        <v>1341</v>
      </c>
      <c r="D99" t="s">
        <v>13</v>
      </c>
      <c r="E99">
        <v>29</v>
      </c>
      <c r="F99">
        <v>0</v>
      </c>
      <c r="G99">
        <v>0</v>
      </c>
      <c r="H99" t="s">
        <v>1342</v>
      </c>
      <c r="I99">
        <v>7.9249999999999998</v>
      </c>
      <c r="K99" t="s">
        <v>15</v>
      </c>
    </row>
    <row r="100" spans="1:11" x14ac:dyDescent="0.2">
      <c r="A100">
        <v>990</v>
      </c>
      <c r="B100">
        <v>3</v>
      </c>
      <c r="C100" t="s">
        <v>1343</v>
      </c>
      <c r="D100" t="s">
        <v>17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15</v>
      </c>
    </row>
    <row r="101" spans="1:11" x14ac:dyDescent="0.2">
      <c r="A101">
        <v>991</v>
      </c>
      <c r="B101">
        <v>3</v>
      </c>
      <c r="C101" t="s">
        <v>1344</v>
      </c>
      <c r="D101" t="s">
        <v>13</v>
      </c>
      <c r="E101">
        <v>33</v>
      </c>
      <c r="F101">
        <v>0</v>
      </c>
      <c r="G101">
        <v>0</v>
      </c>
      <c r="H101" t="s">
        <v>1345</v>
      </c>
      <c r="I101">
        <v>8.0500000000000007</v>
      </c>
      <c r="K101" t="s">
        <v>15</v>
      </c>
    </row>
    <row r="102" spans="1:11" x14ac:dyDescent="0.2">
      <c r="A102">
        <v>992</v>
      </c>
      <c r="B102">
        <v>1</v>
      </c>
      <c r="C102" t="s">
        <v>1346</v>
      </c>
      <c r="D102" t="s">
        <v>17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1347</v>
      </c>
      <c r="K102" t="s">
        <v>20</v>
      </c>
    </row>
    <row r="103" spans="1:11" x14ac:dyDescent="0.2">
      <c r="A103">
        <v>993</v>
      </c>
      <c r="B103">
        <v>2</v>
      </c>
      <c r="C103" t="s">
        <v>1348</v>
      </c>
      <c r="D103" t="s">
        <v>13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15</v>
      </c>
    </row>
    <row r="104" spans="1:11" x14ac:dyDescent="0.2">
      <c r="A104">
        <v>994</v>
      </c>
      <c r="B104">
        <v>3</v>
      </c>
      <c r="C104" t="s">
        <v>1349</v>
      </c>
      <c r="D104" t="s">
        <v>13</v>
      </c>
      <c r="F104">
        <v>0</v>
      </c>
      <c r="G104">
        <v>0</v>
      </c>
      <c r="H104">
        <v>365235</v>
      </c>
      <c r="I104">
        <v>7.75</v>
      </c>
      <c r="K104" t="s">
        <v>27</v>
      </c>
    </row>
    <row r="105" spans="1:11" x14ac:dyDescent="0.2">
      <c r="A105">
        <v>995</v>
      </c>
      <c r="B105">
        <v>3</v>
      </c>
      <c r="C105" t="s">
        <v>1350</v>
      </c>
      <c r="D105" t="s">
        <v>13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15</v>
      </c>
    </row>
    <row r="106" spans="1:11" x14ac:dyDescent="0.2">
      <c r="A106">
        <v>996</v>
      </c>
      <c r="B106">
        <v>3</v>
      </c>
      <c r="C106" t="s">
        <v>1351</v>
      </c>
      <c r="D106" t="s">
        <v>17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20</v>
      </c>
    </row>
    <row r="107" spans="1:11" x14ac:dyDescent="0.2">
      <c r="A107">
        <v>997</v>
      </c>
      <c r="B107">
        <v>3</v>
      </c>
      <c r="C107" t="s">
        <v>1352</v>
      </c>
      <c r="D107" t="s">
        <v>13</v>
      </c>
      <c r="E107">
        <v>28</v>
      </c>
      <c r="F107">
        <v>0</v>
      </c>
      <c r="G107">
        <v>0</v>
      </c>
      <c r="H107" t="s">
        <v>731</v>
      </c>
      <c r="I107">
        <v>22.524999999999999</v>
      </c>
      <c r="K107" t="s">
        <v>15</v>
      </c>
    </row>
    <row r="108" spans="1:11" x14ac:dyDescent="0.2">
      <c r="A108">
        <v>998</v>
      </c>
      <c r="B108">
        <v>3</v>
      </c>
      <c r="C108" t="s">
        <v>1353</v>
      </c>
      <c r="D108" t="s">
        <v>13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27</v>
      </c>
    </row>
    <row r="109" spans="1:11" x14ac:dyDescent="0.2">
      <c r="A109">
        <v>999</v>
      </c>
      <c r="B109">
        <v>3</v>
      </c>
      <c r="C109" t="s">
        <v>1354</v>
      </c>
      <c r="D109" t="s">
        <v>13</v>
      </c>
      <c r="F109">
        <v>0</v>
      </c>
      <c r="G109">
        <v>0</v>
      </c>
      <c r="H109">
        <v>383162</v>
      </c>
      <c r="I109">
        <v>7.75</v>
      </c>
      <c r="K109" t="s">
        <v>27</v>
      </c>
    </row>
    <row r="110" spans="1:11" x14ac:dyDescent="0.2">
      <c r="A110">
        <v>1000</v>
      </c>
      <c r="B110">
        <v>3</v>
      </c>
      <c r="C110" t="s">
        <v>1355</v>
      </c>
      <c r="D110" t="s">
        <v>13</v>
      </c>
      <c r="F110">
        <v>0</v>
      </c>
      <c r="G110">
        <v>0</v>
      </c>
      <c r="H110">
        <v>3410</v>
      </c>
      <c r="I110">
        <v>8.7125000000000004</v>
      </c>
      <c r="K110" t="s">
        <v>15</v>
      </c>
    </row>
    <row r="111" spans="1:11" x14ac:dyDescent="0.2">
      <c r="A111">
        <v>1001</v>
      </c>
      <c r="B111">
        <v>2</v>
      </c>
      <c r="C111" t="s">
        <v>1356</v>
      </c>
      <c r="D111" t="s">
        <v>13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1357</v>
      </c>
      <c r="K111" t="s">
        <v>15</v>
      </c>
    </row>
    <row r="112" spans="1:11" x14ac:dyDescent="0.2">
      <c r="A112">
        <v>1002</v>
      </c>
      <c r="B112">
        <v>2</v>
      </c>
      <c r="C112" t="s">
        <v>1358</v>
      </c>
      <c r="D112" t="s">
        <v>13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20</v>
      </c>
    </row>
    <row r="113" spans="1:11" x14ac:dyDescent="0.2">
      <c r="A113">
        <v>1003</v>
      </c>
      <c r="B113">
        <v>3</v>
      </c>
      <c r="C113" t="s">
        <v>1359</v>
      </c>
      <c r="D113" t="s">
        <v>17</v>
      </c>
      <c r="F113">
        <v>0</v>
      </c>
      <c r="G113">
        <v>0</v>
      </c>
      <c r="H113">
        <v>330968</v>
      </c>
      <c r="I113">
        <v>7.7792000000000003</v>
      </c>
      <c r="K113" t="s">
        <v>27</v>
      </c>
    </row>
    <row r="114" spans="1:11" x14ac:dyDescent="0.2">
      <c r="A114">
        <v>1004</v>
      </c>
      <c r="B114">
        <v>1</v>
      </c>
      <c r="C114" t="s">
        <v>1360</v>
      </c>
      <c r="D114" t="s">
        <v>17</v>
      </c>
      <c r="E114">
        <v>36</v>
      </c>
      <c r="F114">
        <v>0</v>
      </c>
      <c r="G114">
        <v>0</v>
      </c>
      <c r="H114" t="s">
        <v>1361</v>
      </c>
      <c r="I114">
        <v>31.679200000000002</v>
      </c>
      <c r="J114" t="s">
        <v>1362</v>
      </c>
      <c r="K114" t="s">
        <v>20</v>
      </c>
    </row>
    <row r="115" spans="1:11" x14ac:dyDescent="0.2">
      <c r="A115">
        <v>1005</v>
      </c>
      <c r="B115">
        <v>3</v>
      </c>
      <c r="C115" t="s">
        <v>1363</v>
      </c>
      <c r="D115" t="s">
        <v>17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27</v>
      </c>
    </row>
    <row r="116" spans="1:11" x14ac:dyDescent="0.2">
      <c r="A116">
        <v>1006</v>
      </c>
      <c r="B116">
        <v>1</v>
      </c>
      <c r="C116" t="s">
        <v>1364</v>
      </c>
      <c r="D116" t="s">
        <v>17</v>
      </c>
      <c r="E116">
        <v>63</v>
      </c>
      <c r="F116">
        <v>1</v>
      </c>
      <c r="G116">
        <v>0</v>
      </c>
      <c r="H116" t="s">
        <v>759</v>
      </c>
      <c r="I116">
        <v>221.7792</v>
      </c>
      <c r="J116" t="s">
        <v>1324</v>
      </c>
      <c r="K116" t="s">
        <v>15</v>
      </c>
    </row>
    <row r="117" spans="1:11" x14ac:dyDescent="0.2">
      <c r="A117">
        <v>1007</v>
      </c>
      <c r="B117">
        <v>3</v>
      </c>
      <c r="C117" t="s">
        <v>1365</v>
      </c>
      <c r="D117" t="s">
        <v>13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20</v>
      </c>
    </row>
    <row r="118" spans="1:11" x14ac:dyDescent="0.2">
      <c r="A118">
        <v>1008</v>
      </c>
      <c r="B118">
        <v>3</v>
      </c>
      <c r="C118" t="s">
        <v>1366</v>
      </c>
      <c r="D118" t="s">
        <v>13</v>
      </c>
      <c r="F118">
        <v>0</v>
      </c>
      <c r="G118">
        <v>0</v>
      </c>
      <c r="H118">
        <v>2681</v>
      </c>
      <c r="I118">
        <v>6.4375</v>
      </c>
      <c r="K118" t="s">
        <v>20</v>
      </c>
    </row>
    <row r="119" spans="1:11" x14ac:dyDescent="0.2">
      <c r="A119">
        <v>1009</v>
      </c>
      <c r="B119">
        <v>3</v>
      </c>
      <c r="C119" t="s">
        <v>1367</v>
      </c>
      <c r="D119" t="s">
        <v>17</v>
      </c>
      <c r="E119">
        <v>1</v>
      </c>
      <c r="F119">
        <v>1</v>
      </c>
      <c r="G119">
        <v>1</v>
      </c>
      <c r="H119" t="s">
        <v>34</v>
      </c>
      <c r="I119">
        <v>16.7</v>
      </c>
      <c r="J119" t="s">
        <v>35</v>
      </c>
      <c r="K119" t="s">
        <v>15</v>
      </c>
    </row>
    <row r="120" spans="1:11" x14ac:dyDescent="0.2">
      <c r="A120">
        <v>1010</v>
      </c>
      <c r="B120">
        <v>1</v>
      </c>
      <c r="C120" t="s">
        <v>1368</v>
      </c>
      <c r="D120" t="s">
        <v>13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1369</v>
      </c>
      <c r="K120" t="s">
        <v>20</v>
      </c>
    </row>
    <row r="121" spans="1:11" x14ac:dyDescent="0.2">
      <c r="A121">
        <v>1011</v>
      </c>
      <c r="B121">
        <v>2</v>
      </c>
      <c r="C121" t="s">
        <v>1370</v>
      </c>
      <c r="D121" t="s">
        <v>17</v>
      </c>
      <c r="E121">
        <v>29</v>
      </c>
      <c r="F121">
        <v>1</v>
      </c>
      <c r="G121">
        <v>0</v>
      </c>
      <c r="H121" t="s">
        <v>852</v>
      </c>
      <c r="I121">
        <v>26</v>
      </c>
      <c r="K121" t="s">
        <v>15</v>
      </c>
    </row>
    <row r="122" spans="1:11" x14ac:dyDescent="0.2">
      <c r="A122">
        <v>1012</v>
      </c>
      <c r="B122">
        <v>2</v>
      </c>
      <c r="C122" t="s">
        <v>1371</v>
      </c>
      <c r="D122" t="s">
        <v>17</v>
      </c>
      <c r="E122">
        <v>12</v>
      </c>
      <c r="F122">
        <v>0</v>
      </c>
      <c r="G122">
        <v>0</v>
      </c>
      <c r="H122" t="s">
        <v>254</v>
      </c>
      <c r="I122">
        <v>15.75</v>
      </c>
      <c r="K122" t="s">
        <v>15</v>
      </c>
    </row>
    <row r="123" spans="1:11" x14ac:dyDescent="0.2">
      <c r="A123">
        <v>1013</v>
      </c>
      <c r="B123">
        <v>3</v>
      </c>
      <c r="C123" t="s">
        <v>1372</v>
      </c>
      <c r="D123" t="s">
        <v>13</v>
      </c>
      <c r="F123">
        <v>1</v>
      </c>
      <c r="G123">
        <v>0</v>
      </c>
      <c r="H123">
        <v>367227</v>
      </c>
      <c r="I123">
        <v>7.75</v>
      </c>
      <c r="K123" t="s">
        <v>27</v>
      </c>
    </row>
    <row r="124" spans="1:11" x14ac:dyDescent="0.2">
      <c r="A124">
        <v>1014</v>
      </c>
      <c r="B124">
        <v>1</v>
      </c>
      <c r="C124" t="s">
        <v>1373</v>
      </c>
      <c r="D124" t="s">
        <v>17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1374</v>
      </c>
      <c r="K124" t="s">
        <v>20</v>
      </c>
    </row>
    <row r="125" spans="1:11" x14ac:dyDescent="0.2">
      <c r="A125">
        <v>1015</v>
      </c>
      <c r="B125">
        <v>3</v>
      </c>
      <c r="C125" t="s">
        <v>1375</v>
      </c>
      <c r="D125" t="s">
        <v>13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15</v>
      </c>
    </row>
    <row r="126" spans="1:11" x14ac:dyDescent="0.2">
      <c r="A126">
        <v>1016</v>
      </c>
      <c r="B126">
        <v>3</v>
      </c>
      <c r="C126" t="s">
        <v>1376</v>
      </c>
      <c r="D126" t="s">
        <v>13</v>
      </c>
      <c r="F126">
        <v>0</v>
      </c>
      <c r="G126">
        <v>0</v>
      </c>
      <c r="H126">
        <v>368783</v>
      </c>
      <c r="I126">
        <v>7.75</v>
      </c>
      <c r="K126" t="s">
        <v>27</v>
      </c>
    </row>
    <row r="127" spans="1:11" x14ac:dyDescent="0.2">
      <c r="A127">
        <v>1017</v>
      </c>
      <c r="B127">
        <v>3</v>
      </c>
      <c r="C127" t="s">
        <v>1377</v>
      </c>
      <c r="D127" t="s">
        <v>17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15</v>
      </c>
    </row>
    <row r="128" spans="1:11" x14ac:dyDescent="0.2">
      <c r="A128">
        <v>1018</v>
      </c>
      <c r="B128">
        <v>3</v>
      </c>
      <c r="C128" t="s">
        <v>1378</v>
      </c>
      <c r="D128" t="s">
        <v>13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15</v>
      </c>
    </row>
    <row r="129" spans="1:11" x14ac:dyDescent="0.2">
      <c r="A129">
        <v>1019</v>
      </c>
      <c r="B129">
        <v>3</v>
      </c>
      <c r="C129" t="s">
        <v>1379</v>
      </c>
      <c r="D129" t="s">
        <v>17</v>
      </c>
      <c r="F129">
        <v>2</v>
      </c>
      <c r="G129">
        <v>0</v>
      </c>
      <c r="H129">
        <v>367226</v>
      </c>
      <c r="I129">
        <v>23.25</v>
      </c>
      <c r="K129" t="s">
        <v>27</v>
      </c>
    </row>
    <row r="130" spans="1:11" x14ac:dyDescent="0.2">
      <c r="A130">
        <v>1020</v>
      </c>
      <c r="B130">
        <v>2</v>
      </c>
      <c r="C130" t="s">
        <v>1380</v>
      </c>
      <c r="D130" t="s">
        <v>13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15</v>
      </c>
    </row>
    <row r="131" spans="1:11" x14ac:dyDescent="0.2">
      <c r="A131">
        <v>1021</v>
      </c>
      <c r="B131">
        <v>3</v>
      </c>
      <c r="C131" t="s">
        <v>1381</v>
      </c>
      <c r="D131" t="s">
        <v>13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15</v>
      </c>
    </row>
    <row r="132" spans="1:11" x14ac:dyDescent="0.2">
      <c r="A132">
        <v>1022</v>
      </c>
      <c r="B132">
        <v>3</v>
      </c>
      <c r="C132" t="s">
        <v>1382</v>
      </c>
      <c r="D132" t="s">
        <v>13</v>
      </c>
      <c r="E132">
        <v>32</v>
      </c>
      <c r="F132">
        <v>0</v>
      </c>
      <c r="G132">
        <v>0</v>
      </c>
      <c r="H132" t="s">
        <v>1383</v>
      </c>
      <c r="I132">
        <v>8.0500000000000007</v>
      </c>
      <c r="K132" t="s">
        <v>15</v>
      </c>
    </row>
    <row r="133" spans="1:11" x14ac:dyDescent="0.2">
      <c r="A133">
        <v>1023</v>
      </c>
      <c r="B133">
        <v>1</v>
      </c>
      <c r="C133" t="s">
        <v>1384</v>
      </c>
      <c r="D133" t="s">
        <v>13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1385</v>
      </c>
      <c r="K133" t="s">
        <v>20</v>
      </c>
    </row>
    <row r="134" spans="1:11" x14ac:dyDescent="0.2">
      <c r="A134">
        <v>1024</v>
      </c>
      <c r="B134">
        <v>3</v>
      </c>
      <c r="C134" t="s">
        <v>1386</v>
      </c>
      <c r="D134" t="s">
        <v>17</v>
      </c>
      <c r="F134">
        <v>0</v>
      </c>
      <c r="G134">
        <v>4</v>
      </c>
      <c r="H134">
        <v>4133</v>
      </c>
      <c r="I134">
        <v>25.466699999999999</v>
      </c>
      <c r="K134" t="s">
        <v>15</v>
      </c>
    </row>
    <row r="135" spans="1:11" x14ac:dyDescent="0.2">
      <c r="A135">
        <v>1025</v>
      </c>
      <c r="B135">
        <v>3</v>
      </c>
      <c r="C135" t="s">
        <v>1387</v>
      </c>
      <c r="D135" t="s">
        <v>13</v>
      </c>
      <c r="F135">
        <v>1</v>
      </c>
      <c r="G135">
        <v>0</v>
      </c>
      <c r="H135">
        <v>2621</v>
      </c>
      <c r="I135">
        <v>6.4375</v>
      </c>
      <c r="K135" t="s">
        <v>20</v>
      </c>
    </row>
    <row r="136" spans="1:11" x14ac:dyDescent="0.2">
      <c r="A136">
        <v>1026</v>
      </c>
      <c r="B136">
        <v>3</v>
      </c>
      <c r="C136" t="s">
        <v>1388</v>
      </c>
      <c r="D136" t="s">
        <v>13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15</v>
      </c>
    </row>
    <row r="137" spans="1:11" x14ac:dyDescent="0.2">
      <c r="A137">
        <v>1027</v>
      </c>
      <c r="B137">
        <v>3</v>
      </c>
      <c r="C137" t="s">
        <v>1389</v>
      </c>
      <c r="D137" t="s">
        <v>13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15</v>
      </c>
    </row>
    <row r="138" spans="1:11" x14ac:dyDescent="0.2">
      <c r="A138">
        <v>1028</v>
      </c>
      <c r="B138">
        <v>3</v>
      </c>
      <c r="C138" t="s">
        <v>1390</v>
      </c>
      <c r="D138" t="s">
        <v>13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20</v>
      </c>
    </row>
    <row r="139" spans="1:11" x14ac:dyDescent="0.2">
      <c r="A139">
        <v>1029</v>
      </c>
      <c r="B139">
        <v>2</v>
      </c>
      <c r="C139" t="s">
        <v>1391</v>
      </c>
      <c r="D139" t="s">
        <v>13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15</v>
      </c>
    </row>
    <row r="140" spans="1:11" x14ac:dyDescent="0.2">
      <c r="A140">
        <v>1030</v>
      </c>
      <c r="B140">
        <v>3</v>
      </c>
      <c r="C140" t="s">
        <v>1392</v>
      </c>
      <c r="D140" t="s">
        <v>17</v>
      </c>
      <c r="E140">
        <v>23</v>
      </c>
      <c r="F140">
        <v>0</v>
      </c>
      <c r="G140">
        <v>0</v>
      </c>
      <c r="H140" t="s">
        <v>1393</v>
      </c>
      <c r="I140">
        <v>8.0500000000000007</v>
      </c>
      <c r="K140" t="s">
        <v>15</v>
      </c>
    </row>
    <row r="141" spans="1:11" x14ac:dyDescent="0.2">
      <c r="A141">
        <v>1031</v>
      </c>
      <c r="B141">
        <v>3</v>
      </c>
      <c r="C141" t="s">
        <v>1394</v>
      </c>
      <c r="D141" t="s">
        <v>13</v>
      </c>
      <c r="E141">
        <v>40</v>
      </c>
      <c r="F141">
        <v>1</v>
      </c>
      <c r="G141">
        <v>6</v>
      </c>
      <c r="H141" t="s">
        <v>105</v>
      </c>
      <c r="I141">
        <v>46.9</v>
      </c>
      <c r="K141" t="s">
        <v>15</v>
      </c>
    </row>
    <row r="142" spans="1:11" x14ac:dyDescent="0.2">
      <c r="A142">
        <v>1032</v>
      </c>
      <c r="B142">
        <v>3</v>
      </c>
      <c r="C142" t="s">
        <v>1395</v>
      </c>
      <c r="D142" t="s">
        <v>17</v>
      </c>
      <c r="E142">
        <v>10</v>
      </c>
      <c r="F142">
        <v>5</v>
      </c>
      <c r="G142">
        <v>2</v>
      </c>
      <c r="H142" t="s">
        <v>105</v>
      </c>
      <c r="I142">
        <v>46.9</v>
      </c>
      <c r="K142" t="s">
        <v>15</v>
      </c>
    </row>
    <row r="143" spans="1:11" x14ac:dyDescent="0.2">
      <c r="A143">
        <v>1033</v>
      </c>
      <c r="B143">
        <v>1</v>
      </c>
      <c r="C143" t="s">
        <v>1396</v>
      </c>
      <c r="D143" t="s">
        <v>17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15</v>
      </c>
    </row>
    <row r="144" spans="1:11" x14ac:dyDescent="0.2">
      <c r="A144">
        <v>1034</v>
      </c>
      <c r="B144">
        <v>1</v>
      </c>
      <c r="C144" t="s">
        <v>1397</v>
      </c>
      <c r="D144" t="s">
        <v>13</v>
      </c>
      <c r="E144">
        <v>61</v>
      </c>
      <c r="F144">
        <v>1</v>
      </c>
      <c r="G144">
        <v>3</v>
      </c>
      <c r="H144" t="s">
        <v>472</v>
      </c>
      <c r="I144">
        <v>262.375</v>
      </c>
      <c r="J144" t="s">
        <v>473</v>
      </c>
      <c r="K144" t="s">
        <v>20</v>
      </c>
    </row>
    <row r="145" spans="1:11" x14ac:dyDescent="0.2">
      <c r="A145">
        <v>1035</v>
      </c>
      <c r="B145">
        <v>2</v>
      </c>
      <c r="C145" t="s">
        <v>1398</v>
      </c>
      <c r="D145" t="s">
        <v>13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15</v>
      </c>
    </row>
    <row r="146" spans="1:11" x14ac:dyDescent="0.2">
      <c r="A146">
        <v>1036</v>
      </c>
      <c r="B146">
        <v>1</v>
      </c>
      <c r="C146" t="s">
        <v>1399</v>
      </c>
      <c r="D146" t="s">
        <v>13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15</v>
      </c>
    </row>
    <row r="147" spans="1:11" x14ac:dyDescent="0.2">
      <c r="A147">
        <v>1037</v>
      </c>
      <c r="B147">
        <v>3</v>
      </c>
      <c r="C147" t="s">
        <v>1400</v>
      </c>
      <c r="D147" t="s">
        <v>13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15</v>
      </c>
    </row>
    <row r="148" spans="1:11" x14ac:dyDescent="0.2">
      <c r="A148">
        <v>1038</v>
      </c>
      <c r="B148">
        <v>1</v>
      </c>
      <c r="C148" t="s">
        <v>1401</v>
      </c>
      <c r="D148" t="s">
        <v>13</v>
      </c>
      <c r="F148">
        <v>0</v>
      </c>
      <c r="G148">
        <v>0</v>
      </c>
      <c r="H148">
        <v>17463</v>
      </c>
      <c r="I148">
        <v>51.862499999999997</v>
      </c>
      <c r="J148" t="s">
        <v>29</v>
      </c>
      <c r="K148" t="s">
        <v>15</v>
      </c>
    </row>
    <row r="149" spans="1:11" x14ac:dyDescent="0.2">
      <c r="A149">
        <v>1039</v>
      </c>
      <c r="B149">
        <v>3</v>
      </c>
      <c r="C149" t="s">
        <v>1402</v>
      </c>
      <c r="D149" t="s">
        <v>13</v>
      </c>
      <c r="E149">
        <v>22</v>
      </c>
      <c r="F149">
        <v>0</v>
      </c>
      <c r="G149">
        <v>0</v>
      </c>
      <c r="H149" t="s">
        <v>1403</v>
      </c>
      <c r="I149">
        <v>8.0500000000000007</v>
      </c>
      <c r="K149" t="s">
        <v>15</v>
      </c>
    </row>
    <row r="150" spans="1:11" x14ac:dyDescent="0.2">
      <c r="A150">
        <v>1040</v>
      </c>
      <c r="B150">
        <v>1</v>
      </c>
      <c r="C150" t="s">
        <v>1404</v>
      </c>
      <c r="D150" t="s">
        <v>13</v>
      </c>
      <c r="F150">
        <v>0</v>
      </c>
      <c r="G150">
        <v>0</v>
      </c>
      <c r="H150">
        <v>113791</v>
      </c>
      <c r="I150">
        <v>26.55</v>
      </c>
      <c r="K150" t="s">
        <v>15</v>
      </c>
    </row>
    <row r="151" spans="1:11" x14ac:dyDescent="0.2">
      <c r="A151">
        <v>1041</v>
      </c>
      <c r="B151">
        <v>2</v>
      </c>
      <c r="C151" t="s">
        <v>1405</v>
      </c>
      <c r="D151" t="s">
        <v>13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15</v>
      </c>
    </row>
    <row r="152" spans="1:11" x14ac:dyDescent="0.2">
      <c r="A152">
        <v>1042</v>
      </c>
      <c r="B152">
        <v>1</v>
      </c>
      <c r="C152" t="s">
        <v>1406</v>
      </c>
      <c r="D152" t="s">
        <v>17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470</v>
      </c>
      <c r="K152" t="s">
        <v>20</v>
      </c>
    </row>
    <row r="153" spans="1:11" x14ac:dyDescent="0.2">
      <c r="A153">
        <v>1043</v>
      </c>
      <c r="B153">
        <v>3</v>
      </c>
      <c r="C153" t="s">
        <v>1407</v>
      </c>
      <c r="D153" t="s">
        <v>13</v>
      </c>
      <c r="F153">
        <v>0</v>
      </c>
      <c r="G153">
        <v>0</v>
      </c>
      <c r="H153">
        <v>349255</v>
      </c>
      <c r="I153">
        <v>7.8958000000000004</v>
      </c>
      <c r="K153" t="s">
        <v>20</v>
      </c>
    </row>
    <row r="154" spans="1:11" x14ac:dyDescent="0.2">
      <c r="A154">
        <v>1044</v>
      </c>
      <c r="B154">
        <v>3</v>
      </c>
      <c r="C154" t="s">
        <v>1408</v>
      </c>
      <c r="D154" t="s">
        <v>13</v>
      </c>
      <c r="E154">
        <v>60.5</v>
      </c>
      <c r="F154">
        <v>0</v>
      </c>
      <c r="G154">
        <v>0</v>
      </c>
      <c r="H154">
        <v>3701</v>
      </c>
      <c r="K154" t="s">
        <v>15</v>
      </c>
    </row>
    <row r="155" spans="1:11" x14ac:dyDescent="0.2">
      <c r="A155">
        <v>1045</v>
      </c>
      <c r="B155">
        <v>3</v>
      </c>
      <c r="C155" t="s">
        <v>1409</v>
      </c>
      <c r="D155" t="s">
        <v>17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15</v>
      </c>
    </row>
    <row r="156" spans="1:11" x14ac:dyDescent="0.2">
      <c r="A156">
        <v>1046</v>
      </c>
      <c r="B156">
        <v>3</v>
      </c>
      <c r="C156" t="s">
        <v>1410</v>
      </c>
      <c r="D156" t="s">
        <v>13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15</v>
      </c>
    </row>
    <row r="157" spans="1:11" x14ac:dyDescent="0.2">
      <c r="A157">
        <v>1047</v>
      </c>
      <c r="B157">
        <v>3</v>
      </c>
      <c r="C157" t="s">
        <v>1411</v>
      </c>
      <c r="D157" t="s">
        <v>13</v>
      </c>
      <c r="E157">
        <v>24</v>
      </c>
      <c r="F157">
        <v>0</v>
      </c>
      <c r="G157">
        <v>0</v>
      </c>
      <c r="H157" t="s">
        <v>1412</v>
      </c>
      <c r="I157">
        <v>7.55</v>
      </c>
      <c r="K157" t="s">
        <v>15</v>
      </c>
    </row>
    <row r="158" spans="1:11" x14ac:dyDescent="0.2">
      <c r="A158">
        <v>1048</v>
      </c>
      <c r="B158">
        <v>1</v>
      </c>
      <c r="C158" t="s">
        <v>1413</v>
      </c>
      <c r="D158" t="s">
        <v>17</v>
      </c>
      <c r="E158">
        <v>29</v>
      </c>
      <c r="F158">
        <v>0</v>
      </c>
      <c r="G158">
        <v>0</v>
      </c>
      <c r="H158" t="s">
        <v>759</v>
      </c>
      <c r="I158">
        <v>221.7792</v>
      </c>
      <c r="J158" t="s">
        <v>1414</v>
      </c>
      <c r="K158" t="s">
        <v>15</v>
      </c>
    </row>
    <row r="159" spans="1:11" x14ac:dyDescent="0.2">
      <c r="A159">
        <v>1049</v>
      </c>
      <c r="B159">
        <v>3</v>
      </c>
      <c r="C159" t="s">
        <v>1415</v>
      </c>
      <c r="D159" t="s">
        <v>17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15</v>
      </c>
    </row>
    <row r="160" spans="1:11" x14ac:dyDescent="0.2">
      <c r="A160">
        <v>1050</v>
      </c>
      <c r="B160">
        <v>1</v>
      </c>
      <c r="C160" t="s">
        <v>1416</v>
      </c>
      <c r="D160" t="s">
        <v>13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1417</v>
      </c>
      <c r="K160" t="s">
        <v>15</v>
      </c>
    </row>
    <row r="161" spans="1:11" x14ac:dyDescent="0.2">
      <c r="A161">
        <v>1051</v>
      </c>
      <c r="B161">
        <v>3</v>
      </c>
      <c r="C161" t="s">
        <v>1418</v>
      </c>
      <c r="D161" t="s">
        <v>17</v>
      </c>
      <c r="E161">
        <v>26</v>
      </c>
      <c r="F161">
        <v>0</v>
      </c>
      <c r="G161">
        <v>2</v>
      </c>
      <c r="H161" t="s">
        <v>1419</v>
      </c>
      <c r="I161">
        <v>13.775</v>
      </c>
      <c r="K161" t="s">
        <v>15</v>
      </c>
    </row>
    <row r="162" spans="1:11" x14ac:dyDescent="0.2">
      <c r="A162">
        <v>1052</v>
      </c>
      <c r="B162">
        <v>3</v>
      </c>
      <c r="C162" t="s">
        <v>1420</v>
      </c>
      <c r="D162" t="s">
        <v>17</v>
      </c>
      <c r="F162">
        <v>0</v>
      </c>
      <c r="G162">
        <v>0</v>
      </c>
      <c r="H162">
        <v>335432</v>
      </c>
      <c r="I162">
        <v>7.7332999999999998</v>
      </c>
      <c r="K162" t="s">
        <v>27</v>
      </c>
    </row>
    <row r="163" spans="1:11" x14ac:dyDescent="0.2">
      <c r="A163">
        <v>1053</v>
      </c>
      <c r="B163">
        <v>3</v>
      </c>
      <c r="C163" t="s">
        <v>1421</v>
      </c>
      <c r="D163" t="s">
        <v>13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20</v>
      </c>
    </row>
    <row r="164" spans="1:11" x14ac:dyDescent="0.2">
      <c r="A164">
        <v>1054</v>
      </c>
      <c r="B164">
        <v>2</v>
      </c>
      <c r="C164" t="s">
        <v>1422</v>
      </c>
      <c r="D164" t="s">
        <v>17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15</v>
      </c>
    </row>
    <row r="165" spans="1:11" x14ac:dyDescent="0.2">
      <c r="A165">
        <v>1055</v>
      </c>
      <c r="B165">
        <v>3</v>
      </c>
      <c r="C165" t="s">
        <v>1423</v>
      </c>
      <c r="D165" t="s">
        <v>13</v>
      </c>
      <c r="F165">
        <v>0</v>
      </c>
      <c r="G165">
        <v>0</v>
      </c>
      <c r="H165">
        <v>343271</v>
      </c>
      <c r="I165">
        <v>7</v>
      </c>
      <c r="K165" t="s">
        <v>15</v>
      </c>
    </row>
    <row r="166" spans="1:11" x14ac:dyDescent="0.2">
      <c r="A166">
        <v>1056</v>
      </c>
      <c r="B166">
        <v>2</v>
      </c>
      <c r="C166" t="s">
        <v>1424</v>
      </c>
      <c r="D166" t="s">
        <v>13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15</v>
      </c>
    </row>
    <row r="167" spans="1:11" x14ac:dyDescent="0.2">
      <c r="A167">
        <v>1057</v>
      </c>
      <c r="B167">
        <v>3</v>
      </c>
      <c r="C167" t="s">
        <v>1425</v>
      </c>
      <c r="D167" t="s">
        <v>17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15</v>
      </c>
    </row>
    <row r="168" spans="1:11" x14ac:dyDescent="0.2">
      <c r="A168">
        <v>1058</v>
      </c>
      <c r="B168">
        <v>1</v>
      </c>
      <c r="C168" t="s">
        <v>1426</v>
      </c>
      <c r="D168" t="s">
        <v>13</v>
      </c>
      <c r="E168">
        <v>48</v>
      </c>
      <c r="F168">
        <v>0</v>
      </c>
      <c r="G168">
        <v>0</v>
      </c>
      <c r="H168" t="s">
        <v>1427</v>
      </c>
      <c r="I168">
        <v>50.495800000000003</v>
      </c>
      <c r="J168" t="s">
        <v>1428</v>
      </c>
      <c r="K168" t="s">
        <v>20</v>
      </c>
    </row>
    <row r="169" spans="1:11" x14ac:dyDescent="0.2">
      <c r="A169">
        <v>1059</v>
      </c>
      <c r="B169">
        <v>3</v>
      </c>
      <c r="C169" t="s">
        <v>1429</v>
      </c>
      <c r="D169" t="s">
        <v>13</v>
      </c>
      <c r="E169">
        <v>18</v>
      </c>
      <c r="F169">
        <v>2</v>
      </c>
      <c r="G169">
        <v>2</v>
      </c>
      <c r="H169" t="s">
        <v>143</v>
      </c>
      <c r="I169">
        <v>34.375</v>
      </c>
      <c r="K169" t="s">
        <v>15</v>
      </c>
    </row>
    <row r="170" spans="1:11" x14ac:dyDescent="0.2">
      <c r="A170">
        <v>1060</v>
      </c>
      <c r="B170">
        <v>1</v>
      </c>
      <c r="C170" t="s">
        <v>1430</v>
      </c>
      <c r="D170" t="s">
        <v>17</v>
      </c>
      <c r="F170">
        <v>0</v>
      </c>
      <c r="G170">
        <v>0</v>
      </c>
      <c r="H170">
        <v>17770</v>
      </c>
      <c r="I170">
        <v>27.720800000000001</v>
      </c>
      <c r="K170" t="s">
        <v>20</v>
      </c>
    </row>
    <row r="171" spans="1:11" x14ac:dyDescent="0.2">
      <c r="A171">
        <v>1061</v>
      </c>
      <c r="B171">
        <v>3</v>
      </c>
      <c r="C171" t="s">
        <v>1431</v>
      </c>
      <c r="D171" t="s">
        <v>17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15</v>
      </c>
    </row>
    <row r="172" spans="1:11" x14ac:dyDescent="0.2">
      <c r="A172">
        <v>1062</v>
      </c>
      <c r="B172">
        <v>3</v>
      </c>
      <c r="C172" t="s">
        <v>1432</v>
      </c>
      <c r="D172" t="s">
        <v>13</v>
      </c>
      <c r="F172">
        <v>0</v>
      </c>
      <c r="G172">
        <v>0</v>
      </c>
      <c r="H172" t="s">
        <v>1433</v>
      </c>
      <c r="I172">
        <v>7.55</v>
      </c>
      <c r="K172" t="s">
        <v>15</v>
      </c>
    </row>
    <row r="173" spans="1:11" x14ac:dyDescent="0.2">
      <c r="A173">
        <v>1063</v>
      </c>
      <c r="B173">
        <v>3</v>
      </c>
      <c r="C173" t="s">
        <v>1434</v>
      </c>
      <c r="D173" t="s">
        <v>13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20</v>
      </c>
    </row>
    <row r="174" spans="1:11" x14ac:dyDescent="0.2">
      <c r="A174">
        <v>1064</v>
      </c>
      <c r="B174">
        <v>3</v>
      </c>
      <c r="C174" t="s">
        <v>1435</v>
      </c>
      <c r="D174" t="s">
        <v>13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15</v>
      </c>
    </row>
    <row r="175" spans="1:11" x14ac:dyDescent="0.2">
      <c r="A175">
        <v>1065</v>
      </c>
      <c r="B175">
        <v>3</v>
      </c>
      <c r="C175" t="s">
        <v>1436</v>
      </c>
      <c r="D175" t="s">
        <v>13</v>
      </c>
      <c r="F175">
        <v>0</v>
      </c>
      <c r="G175">
        <v>0</v>
      </c>
      <c r="H175">
        <v>2673</v>
      </c>
      <c r="I175">
        <v>7.2291999999999996</v>
      </c>
      <c r="K175" t="s">
        <v>20</v>
      </c>
    </row>
    <row r="176" spans="1:11" x14ac:dyDescent="0.2">
      <c r="A176">
        <v>1066</v>
      </c>
      <c r="B176">
        <v>3</v>
      </c>
      <c r="C176" t="s">
        <v>1437</v>
      </c>
      <c r="D176" t="s">
        <v>13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15</v>
      </c>
    </row>
    <row r="177" spans="1:11" x14ac:dyDescent="0.2">
      <c r="A177">
        <v>1067</v>
      </c>
      <c r="B177">
        <v>2</v>
      </c>
      <c r="C177" t="s">
        <v>1438</v>
      </c>
      <c r="D177" t="s">
        <v>17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15</v>
      </c>
    </row>
    <row r="178" spans="1:11" x14ac:dyDescent="0.2">
      <c r="A178">
        <v>1068</v>
      </c>
      <c r="B178">
        <v>2</v>
      </c>
      <c r="C178" t="s">
        <v>1439</v>
      </c>
      <c r="D178" t="s">
        <v>17</v>
      </c>
      <c r="E178">
        <v>20</v>
      </c>
      <c r="F178">
        <v>0</v>
      </c>
      <c r="G178">
        <v>0</v>
      </c>
      <c r="H178" t="s">
        <v>228</v>
      </c>
      <c r="I178">
        <v>36.75</v>
      </c>
      <c r="K178" t="s">
        <v>15</v>
      </c>
    </row>
    <row r="179" spans="1:11" x14ac:dyDescent="0.2">
      <c r="A179">
        <v>1069</v>
      </c>
      <c r="B179">
        <v>1</v>
      </c>
      <c r="C179" t="s">
        <v>1440</v>
      </c>
      <c r="D179" t="s">
        <v>13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1347</v>
      </c>
      <c r="K179" t="s">
        <v>20</v>
      </c>
    </row>
    <row r="180" spans="1:11" x14ac:dyDescent="0.2">
      <c r="A180">
        <v>1070</v>
      </c>
      <c r="B180">
        <v>2</v>
      </c>
      <c r="C180" t="s">
        <v>1441</v>
      </c>
      <c r="D180" t="s">
        <v>17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286</v>
      </c>
      <c r="K180" t="s">
        <v>15</v>
      </c>
    </row>
    <row r="181" spans="1:11" x14ac:dyDescent="0.2">
      <c r="A181">
        <v>1071</v>
      </c>
      <c r="B181">
        <v>1</v>
      </c>
      <c r="C181" t="s">
        <v>1442</v>
      </c>
      <c r="D181" t="s">
        <v>17</v>
      </c>
      <c r="E181">
        <v>64</v>
      </c>
      <c r="F181">
        <v>0</v>
      </c>
      <c r="G181">
        <v>2</v>
      </c>
      <c r="H181" t="s">
        <v>1151</v>
      </c>
      <c r="I181">
        <v>83.158299999999997</v>
      </c>
      <c r="J181" t="s">
        <v>1443</v>
      </c>
      <c r="K181" t="s">
        <v>20</v>
      </c>
    </row>
    <row r="182" spans="1:11" x14ac:dyDescent="0.2">
      <c r="A182">
        <v>1072</v>
      </c>
      <c r="B182">
        <v>2</v>
      </c>
      <c r="C182" t="s">
        <v>1444</v>
      </c>
      <c r="D182" t="s">
        <v>13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15</v>
      </c>
    </row>
    <row r="183" spans="1:11" x14ac:dyDescent="0.2">
      <c r="A183">
        <v>1073</v>
      </c>
      <c r="B183">
        <v>1</v>
      </c>
      <c r="C183" t="s">
        <v>1445</v>
      </c>
      <c r="D183" t="s">
        <v>13</v>
      </c>
      <c r="E183">
        <v>37</v>
      </c>
      <c r="F183">
        <v>1</v>
      </c>
      <c r="G183">
        <v>1</v>
      </c>
      <c r="H183" t="s">
        <v>1151</v>
      </c>
      <c r="I183">
        <v>83.158299999999997</v>
      </c>
      <c r="J183" t="s">
        <v>1446</v>
      </c>
      <c r="K183" t="s">
        <v>20</v>
      </c>
    </row>
    <row r="184" spans="1:11" x14ac:dyDescent="0.2">
      <c r="A184">
        <v>1074</v>
      </c>
      <c r="B184">
        <v>1</v>
      </c>
      <c r="C184" t="s">
        <v>1447</v>
      </c>
      <c r="D184" t="s">
        <v>17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1044</v>
      </c>
      <c r="K184" t="s">
        <v>15</v>
      </c>
    </row>
    <row r="185" spans="1:11" x14ac:dyDescent="0.2">
      <c r="A185">
        <v>1075</v>
      </c>
      <c r="B185">
        <v>3</v>
      </c>
      <c r="C185" t="s">
        <v>1448</v>
      </c>
      <c r="D185" t="s">
        <v>13</v>
      </c>
      <c r="F185">
        <v>0</v>
      </c>
      <c r="G185">
        <v>0</v>
      </c>
      <c r="H185">
        <v>7935</v>
      </c>
      <c r="I185">
        <v>7.75</v>
      </c>
      <c r="K185" t="s">
        <v>27</v>
      </c>
    </row>
    <row r="186" spans="1:11" x14ac:dyDescent="0.2">
      <c r="A186">
        <v>1076</v>
      </c>
      <c r="B186">
        <v>1</v>
      </c>
      <c r="C186" t="s">
        <v>1449</v>
      </c>
      <c r="D186" t="s">
        <v>17</v>
      </c>
      <c r="E186">
        <v>27</v>
      </c>
      <c r="F186">
        <v>1</v>
      </c>
      <c r="G186">
        <v>1</v>
      </c>
      <c r="H186" t="s">
        <v>187</v>
      </c>
      <c r="I186">
        <v>247.52080000000001</v>
      </c>
      <c r="J186" t="s">
        <v>188</v>
      </c>
      <c r="K186" t="s">
        <v>20</v>
      </c>
    </row>
    <row r="187" spans="1:11" x14ac:dyDescent="0.2">
      <c r="A187">
        <v>1077</v>
      </c>
      <c r="B187">
        <v>2</v>
      </c>
      <c r="C187" t="s">
        <v>1450</v>
      </c>
      <c r="D187" t="s">
        <v>13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15</v>
      </c>
    </row>
    <row r="188" spans="1:11" x14ac:dyDescent="0.2">
      <c r="A188">
        <v>1078</v>
      </c>
      <c r="B188">
        <v>2</v>
      </c>
      <c r="C188" t="s">
        <v>1451</v>
      </c>
      <c r="D188" t="s">
        <v>17</v>
      </c>
      <c r="E188">
        <v>21</v>
      </c>
      <c r="F188">
        <v>0</v>
      </c>
      <c r="G188">
        <v>1</v>
      </c>
      <c r="H188" t="s">
        <v>1452</v>
      </c>
      <c r="I188">
        <v>21</v>
      </c>
      <c r="K188" t="s">
        <v>15</v>
      </c>
    </row>
    <row r="189" spans="1:11" x14ac:dyDescent="0.2">
      <c r="A189">
        <v>1079</v>
      </c>
      <c r="B189">
        <v>3</v>
      </c>
      <c r="C189" t="s">
        <v>1453</v>
      </c>
      <c r="D189" t="s">
        <v>13</v>
      </c>
      <c r="E189">
        <v>17</v>
      </c>
      <c r="F189">
        <v>2</v>
      </c>
      <c r="G189">
        <v>0</v>
      </c>
      <c r="H189" t="s">
        <v>1454</v>
      </c>
      <c r="I189">
        <v>8.0500000000000007</v>
      </c>
      <c r="K189" t="s">
        <v>15</v>
      </c>
    </row>
    <row r="190" spans="1:11" x14ac:dyDescent="0.2">
      <c r="A190">
        <v>1080</v>
      </c>
      <c r="B190">
        <v>3</v>
      </c>
      <c r="C190" t="s">
        <v>1455</v>
      </c>
      <c r="D190" t="s">
        <v>17</v>
      </c>
      <c r="F190">
        <v>8</v>
      </c>
      <c r="G190">
        <v>2</v>
      </c>
      <c r="H190" t="s">
        <v>251</v>
      </c>
      <c r="I190">
        <v>69.55</v>
      </c>
      <c r="K190" t="s">
        <v>15</v>
      </c>
    </row>
    <row r="191" spans="1:11" x14ac:dyDescent="0.2">
      <c r="A191">
        <v>1081</v>
      </c>
      <c r="B191">
        <v>2</v>
      </c>
      <c r="C191" t="s">
        <v>1456</v>
      </c>
      <c r="D191" t="s">
        <v>13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15</v>
      </c>
    </row>
    <row r="192" spans="1:11" x14ac:dyDescent="0.2">
      <c r="A192">
        <v>1082</v>
      </c>
      <c r="B192">
        <v>2</v>
      </c>
      <c r="C192" t="s">
        <v>1457</v>
      </c>
      <c r="D192" t="s">
        <v>13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15</v>
      </c>
    </row>
    <row r="193" spans="1:11" x14ac:dyDescent="0.2">
      <c r="A193">
        <v>1083</v>
      </c>
      <c r="B193">
        <v>1</v>
      </c>
      <c r="C193" t="s">
        <v>1458</v>
      </c>
      <c r="D193" t="s">
        <v>13</v>
      </c>
      <c r="F193">
        <v>0</v>
      </c>
      <c r="G193">
        <v>0</v>
      </c>
      <c r="H193">
        <v>111163</v>
      </c>
      <c r="I193">
        <v>26</v>
      </c>
      <c r="K193" t="s">
        <v>15</v>
      </c>
    </row>
    <row r="194" spans="1:11" x14ac:dyDescent="0.2">
      <c r="A194">
        <v>1084</v>
      </c>
      <c r="B194">
        <v>3</v>
      </c>
      <c r="C194" t="s">
        <v>1459</v>
      </c>
      <c r="D194" t="s">
        <v>13</v>
      </c>
      <c r="E194">
        <v>11.5</v>
      </c>
      <c r="F194">
        <v>1</v>
      </c>
      <c r="G194">
        <v>1</v>
      </c>
      <c r="H194" t="s">
        <v>241</v>
      </c>
      <c r="I194">
        <v>14.5</v>
      </c>
      <c r="K194" t="s">
        <v>15</v>
      </c>
    </row>
    <row r="195" spans="1:11" x14ac:dyDescent="0.2">
      <c r="A195">
        <v>1085</v>
      </c>
      <c r="B195">
        <v>2</v>
      </c>
      <c r="C195" t="s">
        <v>1460</v>
      </c>
      <c r="D195" t="s">
        <v>13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27</v>
      </c>
    </row>
    <row r="196" spans="1:11" x14ac:dyDescent="0.2">
      <c r="A196">
        <v>1086</v>
      </c>
      <c r="B196">
        <v>2</v>
      </c>
      <c r="C196" t="s">
        <v>1461</v>
      </c>
      <c r="D196" t="s">
        <v>13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15</v>
      </c>
    </row>
    <row r="197" spans="1:11" x14ac:dyDescent="0.2">
      <c r="A197">
        <v>1087</v>
      </c>
      <c r="B197">
        <v>3</v>
      </c>
      <c r="C197" t="s">
        <v>1462</v>
      </c>
      <c r="D197" t="s">
        <v>13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15</v>
      </c>
    </row>
    <row r="198" spans="1:11" x14ac:dyDescent="0.2">
      <c r="A198">
        <v>1088</v>
      </c>
      <c r="B198">
        <v>1</v>
      </c>
      <c r="C198" t="s">
        <v>1463</v>
      </c>
      <c r="D198" t="s">
        <v>13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484</v>
      </c>
      <c r="K198" t="s">
        <v>20</v>
      </c>
    </row>
    <row r="199" spans="1:11" x14ac:dyDescent="0.2">
      <c r="A199">
        <v>1089</v>
      </c>
      <c r="B199">
        <v>3</v>
      </c>
      <c r="C199" t="s">
        <v>1464</v>
      </c>
      <c r="D199" t="s">
        <v>17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15</v>
      </c>
    </row>
    <row r="200" spans="1:11" x14ac:dyDescent="0.2">
      <c r="A200">
        <v>1090</v>
      </c>
      <c r="B200">
        <v>2</v>
      </c>
      <c r="C200" t="s">
        <v>1465</v>
      </c>
      <c r="D200" t="s">
        <v>13</v>
      </c>
      <c r="E200">
        <v>23</v>
      </c>
      <c r="F200">
        <v>0</v>
      </c>
      <c r="G200">
        <v>0</v>
      </c>
      <c r="H200" t="s">
        <v>1466</v>
      </c>
      <c r="I200">
        <v>10.5</v>
      </c>
      <c r="K200" t="s">
        <v>15</v>
      </c>
    </row>
    <row r="201" spans="1:11" x14ac:dyDescent="0.2">
      <c r="A201">
        <v>1091</v>
      </c>
      <c r="B201">
        <v>3</v>
      </c>
      <c r="C201" t="s">
        <v>1467</v>
      </c>
      <c r="D201" t="s">
        <v>17</v>
      </c>
      <c r="F201">
        <v>0</v>
      </c>
      <c r="G201">
        <v>0</v>
      </c>
      <c r="H201">
        <v>65305</v>
      </c>
      <c r="I201">
        <v>8.1125000000000007</v>
      </c>
      <c r="K201" t="s">
        <v>15</v>
      </c>
    </row>
    <row r="202" spans="1:11" x14ac:dyDescent="0.2">
      <c r="A202">
        <v>1092</v>
      </c>
      <c r="B202">
        <v>3</v>
      </c>
      <c r="C202" t="s">
        <v>1468</v>
      </c>
      <c r="D202" t="s">
        <v>17</v>
      </c>
      <c r="F202">
        <v>0</v>
      </c>
      <c r="G202">
        <v>0</v>
      </c>
      <c r="H202">
        <v>36568</v>
      </c>
      <c r="I202">
        <v>15.5</v>
      </c>
      <c r="K202" t="s">
        <v>27</v>
      </c>
    </row>
    <row r="203" spans="1:11" x14ac:dyDescent="0.2">
      <c r="A203">
        <v>1093</v>
      </c>
      <c r="B203">
        <v>3</v>
      </c>
      <c r="C203" t="s">
        <v>1469</v>
      </c>
      <c r="D203" t="s">
        <v>13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15</v>
      </c>
    </row>
    <row r="204" spans="1:11" x14ac:dyDescent="0.2">
      <c r="A204">
        <v>1094</v>
      </c>
      <c r="B204">
        <v>1</v>
      </c>
      <c r="C204" t="s">
        <v>1470</v>
      </c>
      <c r="D204" t="s">
        <v>13</v>
      </c>
      <c r="E204">
        <v>47</v>
      </c>
      <c r="F204">
        <v>1</v>
      </c>
      <c r="G204">
        <v>0</v>
      </c>
      <c r="H204" t="s">
        <v>565</v>
      </c>
      <c r="I204">
        <v>227.52500000000001</v>
      </c>
      <c r="J204" t="s">
        <v>983</v>
      </c>
      <c r="K204" t="s">
        <v>20</v>
      </c>
    </row>
    <row r="205" spans="1:11" x14ac:dyDescent="0.2">
      <c r="A205">
        <v>1095</v>
      </c>
      <c r="B205">
        <v>2</v>
      </c>
      <c r="C205" t="s">
        <v>1471</v>
      </c>
      <c r="D205" t="s">
        <v>17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15</v>
      </c>
    </row>
    <row r="206" spans="1:11" x14ac:dyDescent="0.2">
      <c r="A206">
        <v>1096</v>
      </c>
      <c r="B206">
        <v>2</v>
      </c>
      <c r="C206" t="s">
        <v>1472</v>
      </c>
      <c r="D206" t="s">
        <v>13</v>
      </c>
      <c r="E206">
        <v>25</v>
      </c>
      <c r="F206">
        <v>0</v>
      </c>
      <c r="G206">
        <v>0</v>
      </c>
      <c r="H206" t="s">
        <v>1473</v>
      </c>
      <c r="I206">
        <v>10.5</v>
      </c>
      <c r="K206" t="s">
        <v>15</v>
      </c>
    </row>
    <row r="207" spans="1:11" x14ac:dyDescent="0.2">
      <c r="A207">
        <v>1097</v>
      </c>
      <c r="B207">
        <v>1</v>
      </c>
      <c r="C207" t="s">
        <v>1474</v>
      </c>
      <c r="D207" t="s">
        <v>13</v>
      </c>
      <c r="F207">
        <v>0</v>
      </c>
      <c r="G207">
        <v>0</v>
      </c>
      <c r="H207" t="s">
        <v>1475</v>
      </c>
      <c r="I207">
        <v>25.741700000000002</v>
      </c>
      <c r="K207" t="s">
        <v>20</v>
      </c>
    </row>
    <row r="208" spans="1:11" x14ac:dyDescent="0.2">
      <c r="A208">
        <v>1098</v>
      </c>
      <c r="B208">
        <v>3</v>
      </c>
      <c r="C208" t="s">
        <v>1476</v>
      </c>
      <c r="D208" t="s">
        <v>17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27</v>
      </c>
    </row>
    <row r="209" spans="1:11" x14ac:dyDescent="0.2">
      <c r="A209">
        <v>1099</v>
      </c>
      <c r="B209">
        <v>2</v>
      </c>
      <c r="C209" t="s">
        <v>1477</v>
      </c>
      <c r="D209" t="s">
        <v>13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15</v>
      </c>
    </row>
    <row r="210" spans="1:11" x14ac:dyDescent="0.2">
      <c r="A210">
        <v>1100</v>
      </c>
      <c r="B210">
        <v>1</v>
      </c>
      <c r="C210" t="s">
        <v>1478</v>
      </c>
      <c r="D210" t="s">
        <v>17</v>
      </c>
      <c r="E210">
        <v>33</v>
      </c>
      <c r="F210">
        <v>0</v>
      </c>
      <c r="G210">
        <v>0</v>
      </c>
      <c r="H210" t="s">
        <v>1479</v>
      </c>
      <c r="I210">
        <v>27.720800000000001</v>
      </c>
      <c r="J210" t="s">
        <v>1480</v>
      </c>
      <c r="K210" t="s">
        <v>20</v>
      </c>
    </row>
    <row r="211" spans="1:11" x14ac:dyDescent="0.2">
      <c r="A211">
        <v>1101</v>
      </c>
      <c r="B211">
        <v>3</v>
      </c>
      <c r="C211" t="s">
        <v>1481</v>
      </c>
      <c r="D211" t="s">
        <v>13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15</v>
      </c>
    </row>
    <row r="212" spans="1:11" x14ac:dyDescent="0.2">
      <c r="A212">
        <v>1102</v>
      </c>
      <c r="B212">
        <v>3</v>
      </c>
      <c r="C212" t="s">
        <v>1482</v>
      </c>
      <c r="D212" t="s">
        <v>13</v>
      </c>
      <c r="E212">
        <v>32</v>
      </c>
      <c r="F212">
        <v>0</v>
      </c>
      <c r="G212">
        <v>0</v>
      </c>
      <c r="H212" t="s">
        <v>731</v>
      </c>
      <c r="I212">
        <v>22.524999999999999</v>
      </c>
      <c r="K212" t="s">
        <v>15</v>
      </c>
    </row>
    <row r="213" spans="1:11" x14ac:dyDescent="0.2">
      <c r="A213">
        <v>1103</v>
      </c>
      <c r="B213">
        <v>3</v>
      </c>
      <c r="C213" t="s">
        <v>1483</v>
      </c>
      <c r="D213" t="s">
        <v>13</v>
      </c>
      <c r="F213">
        <v>0</v>
      </c>
      <c r="G213">
        <v>0</v>
      </c>
      <c r="H213" t="s">
        <v>1484</v>
      </c>
      <c r="I213">
        <v>7.05</v>
      </c>
      <c r="K213" t="s">
        <v>15</v>
      </c>
    </row>
    <row r="214" spans="1:11" x14ac:dyDescent="0.2">
      <c r="A214">
        <v>1104</v>
      </c>
      <c r="B214">
        <v>2</v>
      </c>
      <c r="C214" t="s">
        <v>1485</v>
      </c>
      <c r="D214" t="s">
        <v>13</v>
      </c>
      <c r="E214">
        <v>17</v>
      </c>
      <c r="F214">
        <v>0</v>
      </c>
      <c r="G214">
        <v>0</v>
      </c>
      <c r="H214" t="s">
        <v>126</v>
      </c>
      <c r="I214">
        <v>73.5</v>
      </c>
      <c r="K214" t="s">
        <v>15</v>
      </c>
    </row>
    <row r="215" spans="1:11" x14ac:dyDescent="0.2">
      <c r="A215">
        <v>1105</v>
      </c>
      <c r="B215">
        <v>2</v>
      </c>
      <c r="C215" t="s">
        <v>1486</v>
      </c>
      <c r="D215" t="s">
        <v>17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15</v>
      </c>
    </row>
    <row r="216" spans="1:11" x14ac:dyDescent="0.2">
      <c r="A216">
        <v>1106</v>
      </c>
      <c r="B216">
        <v>3</v>
      </c>
      <c r="C216" t="s">
        <v>1487</v>
      </c>
      <c r="D216" t="s">
        <v>17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15</v>
      </c>
    </row>
    <row r="217" spans="1:11" x14ac:dyDescent="0.2">
      <c r="A217">
        <v>1107</v>
      </c>
      <c r="B217">
        <v>1</v>
      </c>
      <c r="C217" t="s">
        <v>1488</v>
      </c>
      <c r="D217" t="s">
        <v>13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1489</v>
      </c>
      <c r="K217" t="s">
        <v>15</v>
      </c>
    </row>
    <row r="218" spans="1:11" x14ac:dyDescent="0.2">
      <c r="A218">
        <v>1108</v>
      </c>
      <c r="B218">
        <v>3</v>
      </c>
      <c r="C218" t="s">
        <v>1490</v>
      </c>
      <c r="D218" t="s">
        <v>17</v>
      </c>
      <c r="F218">
        <v>0</v>
      </c>
      <c r="G218">
        <v>0</v>
      </c>
      <c r="H218">
        <v>330924</v>
      </c>
      <c r="I218">
        <v>7.8792</v>
      </c>
      <c r="K218" t="s">
        <v>27</v>
      </c>
    </row>
    <row r="219" spans="1:11" x14ac:dyDescent="0.2">
      <c r="A219">
        <v>1109</v>
      </c>
      <c r="B219">
        <v>1</v>
      </c>
      <c r="C219" t="s">
        <v>1491</v>
      </c>
      <c r="D219" t="s">
        <v>13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15</v>
      </c>
    </row>
    <row r="220" spans="1:11" x14ac:dyDescent="0.2">
      <c r="A220">
        <v>1110</v>
      </c>
      <c r="B220">
        <v>1</v>
      </c>
      <c r="C220" t="s">
        <v>1492</v>
      </c>
      <c r="D220" t="s">
        <v>17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1493</v>
      </c>
      <c r="K220" t="s">
        <v>20</v>
      </c>
    </row>
    <row r="221" spans="1:11" x14ac:dyDescent="0.2">
      <c r="A221">
        <v>1111</v>
      </c>
      <c r="B221">
        <v>3</v>
      </c>
      <c r="C221" t="s">
        <v>1494</v>
      </c>
      <c r="D221" t="s">
        <v>13</v>
      </c>
      <c r="F221">
        <v>0</v>
      </c>
      <c r="G221">
        <v>0</v>
      </c>
      <c r="H221">
        <v>32302</v>
      </c>
      <c r="I221">
        <v>8.0500000000000007</v>
      </c>
      <c r="K221" t="s">
        <v>15</v>
      </c>
    </row>
    <row r="222" spans="1:11" x14ac:dyDescent="0.2">
      <c r="A222">
        <v>1112</v>
      </c>
      <c r="B222">
        <v>2</v>
      </c>
      <c r="C222" t="s">
        <v>1495</v>
      </c>
      <c r="D222" t="s">
        <v>17</v>
      </c>
      <c r="E222">
        <v>30</v>
      </c>
      <c r="F222">
        <v>1</v>
      </c>
      <c r="G222">
        <v>0</v>
      </c>
      <c r="H222" t="s">
        <v>1496</v>
      </c>
      <c r="I222">
        <v>13.8583</v>
      </c>
      <c r="K222" t="s">
        <v>20</v>
      </c>
    </row>
    <row r="223" spans="1:11" x14ac:dyDescent="0.2">
      <c r="A223">
        <v>1113</v>
      </c>
      <c r="B223">
        <v>3</v>
      </c>
      <c r="C223" t="s">
        <v>1497</v>
      </c>
      <c r="D223" t="s">
        <v>13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15</v>
      </c>
    </row>
    <row r="224" spans="1:11" x14ac:dyDescent="0.2">
      <c r="A224">
        <v>1114</v>
      </c>
      <c r="B224">
        <v>2</v>
      </c>
      <c r="C224" t="s">
        <v>1498</v>
      </c>
      <c r="D224" t="s">
        <v>17</v>
      </c>
      <c r="E224">
        <v>22</v>
      </c>
      <c r="F224">
        <v>0</v>
      </c>
      <c r="G224">
        <v>0</v>
      </c>
      <c r="H224" t="s">
        <v>1499</v>
      </c>
      <c r="I224">
        <v>10.5</v>
      </c>
      <c r="J224" t="s">
        <v>117</v>
      </c>
      <c r="K224" t="s">
        <v>15</v>
      </c>
    </row>
    <row r="225" spans="1:11" x14ac:dyDescent="0.2">
      <c r="A225">
        <v>1115</v>
      </c>
      <c r="B225">
        <v>3</v>
      </c>
      <c r="C225" t="s">
        <v>1500</v>
      </c>
      <c r="D225" t="s">
        <v>13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15</v>
      </c>
    </row>
    <row r="226" spans="1:11" x14ac:dyDescent="0.2">
      <c r="A226">
        <v>1116</v>
      </c>
      <c r="B226">
        <v>1</v>
      </c>
      <c r="C226" t="s">
        <v>1501</v>
      </c>
      <c r="D226" t="s">
        <v>17</v>
      </c>
      <c r="E226">
        <v>53</v>
      </c>
      <c r="F226">
        <v>0</v>
      </c>
      <c r="G226">
        <v>0</v>
      </c>
      <c r="H226" t="s">
        <v>1502</v>
      </c>
      <c r="I226">
        <v>27.445799999999998</v>
      </c>
      <c r="K226" t="s">
        <v>20</v>
      </c>
    </row>
    <row r="227" spans="1:11" x14ac:dyDescent="0.2">
      <c r="A227">
        <v>1117</v>
      </c>
      <c r="B227">
        <v>3</v>
      </c>
      <c r="C227" t="s">
        <v>1503</v>
      </c>
      <c r="D227" t="s">
        <v>17</v>
      </c>
      <c r="F227">
        <v>0</v>
      </c>
      <c r="G227">
        <v>2</v>
      </c>
      <c r="H227">
        <v>2661</v>
      </c>
      <c r="I227">
        <v>15.245799999999999</v>
      </c>
      <c r="K227" t="s">
        <v>20</v>
      </c>
    </row>
    <row r="228" spans="1:11" x14ac:dyDescent="0.2">
      <c r="A228">
        <v>1118</v>
      </c>
      <c r="B228">
        <v>3</v>
      </c>
      <c r="C228" t="s">
        <v>1504</v>
      </c>
      <c r="D228" t="s">
        <v>13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15</v>
      </c>
    </row>
    <row r="229" spans="1:11" x14ac:dyDescent="0.2">
      <c r="A229">
        <v>1119</v>
      </c>
      <c r="B229">
        <v>3</v>
      </c>
      <c r="C229" t="s">
        <v>1505</v>
      </c>
      <c r="D229" t="s">
        <v>17</v>
      </c>
      <c r="F229">
        <v>0</v>
      </c>
      <c r="G229">
        <v>0</v>
      </c>
      <c r="H229">
        <v>370368</v>
      </c>
      <c r="I229">
        <v>7.75</v>
      </c>
      <c r="K229" t="s">
        <v>27</v>
      </c>
    </row>
    <row r="230" spans="1:11" x14ac:dyDescent="0.2">
      <c r="A230">
        <v>1120</v>
      </c>
      <c r="B230">
        <v>3</v>
      </c>
      <c r="C230" t="s">
        <v>1506</v>
      </c>
      <c r="D230" t="s">
        <v>13</v>
      </c>
      <c r="E230">
        <v>40.5</v>
      </c>
      <c r="F230">
        <v>0</v>
      </c>
      <c r="G230">
        <v>0</v>
      </c>
      <c r="H230" t="s">
        <v>718</v>
      </c>
      <c r="I230">
        <v>15.1</v>
      </c>
      <c r="K230" t="s">
        <v>15</v>
      </c>
    </row>
    <row r="231" spans="1:11" x14ac:dyDescent="0.2">
      <c r="A231">
        <v>1121</v>
      </c>
      <c r="B231">
        <v>2</v>
      </c>
      <c r="C231" t="s">
        <v>1507</v>
      </c>
      <c r="D231" t="s">
        <v>13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15</v>
      </c>
    </row>
    <row r="232" spans="1:11" x14ac:dyDescent="0.2">
      <c r="A232">
        <v>1122</v>
      </c>
      <c r="B232">
        <v>2</v>
      </c>
      <c r="C232" t="s">
        <v>1508</v>
      </c>
      <c r="D232" t="s">
        <v>13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15</v>
      </c>
    </row>
    <row r="233" spans="1:11" x14ac:dyDescent="0.2">
      <c r="A233">
        <v>1123</v>
      </c>
      <c r="B233">
        <v>1</v>
      </c>
      <c r="C233" t="s">
        <v>1509</v>
      </c>
      <c r="D233" t="s">
        <v>17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15</v>
      </c>
    </row>
    <row r="234" spans="1:11" x14ac:dyDescent="0.2">
      <c r="A234">
        <v>1124</v>
      </c>
      <c r="B234">
        <v>3</v>
      </c>
      <c r="C234" t="s">
        <v>1510</v>
      </c>
      <c r="D234" t="s">
        <v>13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15</v>
      </c>
    </row>
    <row r="235" spans="1:11" x14ac:dyDescent="0.2">
      <c r="A235">
        <v>1125</v>
      </c>
      <c r="B235">
        <v>3</v>
      </c>
      <c r="C235" t="s">
        <v>1511</v>
      </c>
      <c r="D235" t="s">
        <v>13</v>
      </c>
      <c r="F235">
        <v>0</v>
      </c>
      <c r="G235">
        <v>0</v>
      </c>
      <c r="H235">
        <v>330971</v>
      </c>
      <c r="I235">
        <v>7.8792</v>
      </c>
      <c r="K235" t="s">
        <v>27</v>
      </c>
    </row>
    <row r="236" spans="1:11" x14ac:dyDescent="0.2">
      <c r="A236">
        <v>1126</v>
      </c>
      <c r="B236">
        <v>1</v>
      </c>
      <c r="C236" t="s">
        <v>1512</v>
      </c>
      <c r="D236" t="s">
        <v>13</v>
      </c>
      <c r="E236">
        <v>39</v>
      </c>
      <c r="F236">
        <v>1</v>
      </c>
      <c r="G236">
        <v>0</v>
      </c>
      <c r="H236" t="s">
        <v>18</v>
      </c>
      <c r="I236">
        <v>71.283299999999997</v>
      </c>
      <c r="J236" t="s">
        <v>19</v>
      </c>
      <c r="K236" t="s">
        <v>20</v>
      </c>
    </row>
    <row r="237" spans="1:11" x14ac:dyDescent="0.2">
      <c r="A237">
        <v>1127</v>
      </c>
      <c r="B237">
        <v>3</v>
      </c>
      <c r="C237" t="s">
        <v>1513</v>
      </c>
      <c r="D237" t="s">
        <v>13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15</v>
      </c>
    </row>
    <row r="238" spans="1:11" x14ac:dyDescent="0.2">
      <c r="A238">
        <v>1128</v>
      </c>
      <c r="B238">
        <v>1</v>
      </c>
      <c r="C238" t="s">
        <v>1514</v>
      </c>
      <c r="D238" t="s">
        <v>13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545</v>
      </c>
      <c r="K238" t="s">
        <v>20</v>
      </c>
    </row>
    <row r="239" spans="1:11" x14ac:dyDescent="0.2">
      <c r="A239">
        <v>1129</v>
      </c>
      <c r="B239">
        <v>3</v>
      </c>
      <c r="C239" t="s">
        <v>1515</v>
      </c>
      <c r="D239" t="s">
        <v>13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20</v>
      </c>
    </row>
    <row r="240" spans="1:11" x14ac:dyDescent="0.2">
      <c r="A240">
        <v>1130</v>
      </c>
      <c r="B240">
        <v>2</v>
      </c>
      <c r="C240" t="s">
        <v>1516</v>
      </c>
      <c r="D240" t="s">
        <v>17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15</v>
      </c>
    </row>
    <row r="241" spans="1:11" x14ac:dyDescent="0.2">
      <c r="A241">
        <v>1131</v>
      </c>
      <c r="B241">
        <v>1</v>
      </c>
      <c r="C241" t="s">
        <v>1517</v>
      </c>
      <c r="D241" t="s">
        <v>17</v>
      </c>
      <c r="E241">
        <v>48</v>
      </c>
      <c r="F241">
        <v>1</v>
      </c>
      <c r="G241">
        <v>0</v>
      </c>
      <c r="H241" t="s">
        <v>772</v>
      </c>
      <c r="I241">
        <v>106.425</v>
      </c>
      <c r="J241" t="s">
        <v>783</v>
      </c>
      <c r="K241" t="s">
        <v>20</v>
      </c>
    </row>
    <row r="242" spans="1:11" x14ac:dyDescent="0.2">
      <c r="A242">
        <v>1132</v>
      </c>
      <c r="B242">
        <v>1</v>
      </c>
      <c r="C242" t="s">
        <v>1518</v>
      </c>
      <c r="D242" t="s">
        <v>17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20</v>
      </c>
    </row>
    <row r="243" spans="1:11" x14ac:dyDescent="0.2">
      <c r="A243">
        <v>1133</v>
      </c>
      <c r="B243">
        <v>2</v>
      </c>
      <c r="C243" t="s">
        <v>1519</v>
      </c>
      <c r="D243" t="s">
        <v>17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15</v>
      </c>
    </row>
    <row r="244" spans="1:11" x14ac:dyDescent="0.2">
      <c r="A244">
        <v>1134</v>
      </c>
      <c r="B244">
        <v>1</v>
      </c>
      <c r="C244" t="s">
        <v>1520</v>
      </c>
      <c r="D244" t="s">
        <v>13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484</v>
      </c>
      <c r="K244" t="s">
        <v>20</v>
      </c>
    </row>
    <row r="245" spans="1:11" x14ac:dyDescent="0.2">
      <c r="A245">
        <v>1135</v>
      </c>
      <c r="B245">
        <v>3</v>
      </c>
      <c r="C245" t="s">
        <v>1521</v>
      </c>
      <c r="D245" t="s">
        <v>13</v>
      </c>
      <c r="F245">
        <v>0</v>
      </c>
      <c r="G245">
        <v>0</v>
      </c>
      <c r="H245">
        <v>3470</v>
      </c>
      <c r="I245">
        <v>7.8875000000000002</v>
      </c>
      <c r="K245" t="s">
        <v>15</v>
      </c>
    </row>
    <row r="246" spans="1:11" x14ac:dyDescent="0.2">
      <c r="A246">
        <v>1136</v>
      </c>
      <c r="B246">
        <v>3</v>
      </c>
      <c r="C246" t="s">
        <v>1522</v>
      </c>
      <c r="D246" t="s">
        <v>13</v>
      </c>
      <c r="F246">
        <v>1</v>
      </c>
      <c r="G246">
        <v>2</v>
      </c>
      <c r="H246" t="s">
        <v>1088</v>
      </c>
      <c r="I246">
        <v>23.45</v>
      </c>
      <c r="K246" t="s">
        <v>15</v>
      </c>
    </row>
    <row r="247" spans="1:11" x14ac:dyDescent="0.2">
      <c r="A247">
        <v>1137</v>
      </c>
      <c r="B247">
        <v>1</v>
      </c>
      <c r="C247" t="s">
        <v>1523</v>
      </c>
      <c r="D247" t="s">
        <v>13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662</v>
      </c>
      <c r="K247" t="s">
        <v>15</v>
      </c>
    </row>
    <row r="248" spans="1:11" x14ac:dyDescent="0.2">
      <c r="A248">
        <v>1138</v>
      </c>
      <c r="B248">
        <v>2</v>
      </c>
      <c r="C248" t="s">
        <v>1524</v>
      </c>
      <c r="D248" t="s">
        <v>17</v>
      </c>
      <c r="E248">
        <v>22</v>
      </c>
      <c r="F248">
        <v>0</v>
      </c>
      <c r="G248">
        <v>0</v>
      </c>
      <c r="H248" t="s">
        <v>1302</v>
      </c>
      <c r="I248">
        <v>21</v>
      </c>
      <c r="K248" t="s">
        <v>15</v>
      </c>
    </row>
    <row r="249" spans="1:11" x14ac:dyDescent="0.2">
      <c r="A249">
        <v>1139</v>
      </c>
      <c r="B249">
        <v>2</v>
      </c>
      <c r="C249" t="s">
        <v>1525</v>
      </c>
      <c r="D249" t="s">
        <v>13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15</v>
      </c>
    </row>
    <row r="250" spans="1:11" x14ac:dyDescent="0.2">
      <c r="A250">
        <v>1140</v>
      </c>
      <c r="B250">
        <v>2</v>
      </c>
      <c r="C250" t="s">
        <v>1526</v>
      </c>
      <c r="D250" t="s">
        <v>17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15</v>
      </c>
    </row>
    <row r="251" spans="1:11" x14ac:dyDescent="0.2">
      <c r="A251">
        <v>1141</v>
      </c>
      <c r="B251">
        <v>3</v>
      </c>
      <c r="C251" t="s">
        <v>1527</v>
      </c>
      <c r="D251" t="s">
        <v>17</v>
      </c>
      <c r="F251">
        <v>1</v>
      </c>
      <c r="G251">
        <v>0</v>
      </c>
      <c r="H251">
        <v>2660</v>
      </c>
      <c r="I251">
        <v>14.4542</v>
      </c>
      <c r="K251" t="s">
        <v>20</v>
      </c>
    </row>
    <row r="252" spans="1:11" x14ac:dyDescent="0.2">
      <c r="A252">
        <v>1142</v>
      </c>
      <c r="B252">
        <v>2</v>
      </c>
      <c r="C252" t="s">
        <v>1528</v>
      </c>
      <c r="D252" t="s">
        <v>17</v>
      </c>
      <c r="E252">
        <v>0.92</v>
      </c>
      <c r="F252">
        <v>1</v>
      </c>
      <c r="G252">
        <v>2</v>
      </c>
      <c r="H252" t="s">
        <v>103</v>
      </c>
      <c r="I252">
        <v>27.75</v>
      </c>
      <c r="K252" t="s">
        <v>15</v>
      </c>
    </row>
    <row r="253" spans="1:11" x14ac:dyDescent="0.2">
      <c r="A253">
        <v>1143</v>
      </c>
      <c r="B253">
        <v>3</v>
      </c>
      <c r="C253" t="s">
        <v>1529</v>
      </c>
      <c r="D253" t="s">
        <v>13</v>
      </c>
      <c r="E253">
        <v>20</v>
      </c>
      <c r="F253">
        <v>0</v>
      </c>
      <c r="G253">
        <v>0</v>
      </c>
      <c r="H253" t="s">
        <v>1530</v>
      </c>
      <c r="I253">
        <v>7.9249999999999998</v>
      </c>
      <c r="K253" t="s">
        <v>15</v>
      </c>
    </row>
    <row r="254" spans="1:11" x14ac:dyDescent="0.2">
      <c r="A254">
        <v>1144</v>
      </c>
      <c r="B254">
        <v>1</v>
      </c>
      <c r="C254" t="s">
        <v>1531</v>
      </c>
      <c r="D254" t="s">
        <v>13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1532</v>
      </c>
      <c r="K254" t="s">
        <v>20</v>
      </c>
    </row>
    <row r="255" spans="1:11" x14ac:dyDescent="0.2">
      <c r="A255">
        <v>1145</v>
      </c>
      <c r="B255">
        <v>3</v>
      </c>
      <c r="C255" t="s">
        <v>1533</v>
      </c>
      <c r="D255" t="s">
        <v>13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15</v>
      </c>
    </row>
    <row r="256" spans="1:11" x14ac:dyDescent="0.2">
      <c r="A256">
        <v>1146</v>
      </c>
      <c r="B256">
        <v>3</v>
      </c>
      <c r="C256" t="s">
        <v>1534</v>
      </c>
      <c r="D256" t="s">
        <v>13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15</v>
      </c>
    </row>
    <row r="257" spans="1:11" x14ac:dyDescent="0.2">
      <c r="A257">
        <v>1147</v>
      </c>
      <c r="B257">
        <v>3</v>
      </c>
      <c r="C257" t="s">
        <v>1535</v>
      </c>
      <c r="D257" t="s">
        <v>13</v>
      </c>
      <c r="F257">
        <v>0</v>
      </c>
      <c r="G257">
        <v>0</v>
      </c>
      <c r="H257" t="s">
        <v>1536</v>
      </c>
      <c r="I257">
        <v>7.55</v>
      </c>
      <c r="K257" t="s">
        <v>15</v>
      </c>
    </row>
    <row r="258" spans="1:11" x14ac:dyDescent="0.2">
      <c r="A258">
        <v>1148</v>
      </c>
      <c r="B258">
        <v>3</v>
      </c>
      <c r="C258" t="s">
        <v>1537</v>
      </c>
      <c r="D258" t="s">
        <v>13</v>
      </c>
      <c r="F258">
        <v>0</v>
      </c>
      <c r="G258">
        <v>0</v>
      </c>
      <c r="H258" t="s">
        <v>1538</v>
      </c>
      <c r="I258">
        <v>7.75</v>
      </c>
      <c r="K258" t="s">
        <v>27</v>
      </c>
    </row>
    <row r="259" spans="1:11" x14ac:dyDescent="0.2">
      <c r="A259">
        <v>1149</v>
      </c>
      <c r="B259">
        <v>3</v>
      </c>
      <c r="C259" t="s">
        <v>1539</v>
      </c>
      <c r="D259" t="s">
        <v>13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15</v>
      </c>
    </row>
    <row r="260" spans="1:11" x14ac:dyDescent="0.2">
      <c r="A260">
        <v>1150</v>
      </c>
      <c r="B260">
        <v>2</v>
      </c>
      <c r="C260" t="s">
        <v>1540</v>
      </c>
      <c r="D260" t="s">
        <v>17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15</v>
      </c>
    </row>
    <row r="261" spans="1:11" x14ac:dyDescent="0.2">
      <c r="A261">
        <v>1151</v>
      </c>
      <c r="B261">
        <v>3</v>
      </c>
      <c r="C261" t="s">
        <v>1541</v>
      </c>
      <c r="D261" t="s">
        <v>13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15</v>
      </c>
    </row>
    <row r="262" spans="1:11" x14ac:dyDescent="0.2">
      <c r="A262">
        <v>1152</v>
      </c>
      <c r="B262">
        <v>3</v>
      </c>
      <c r="C262" t="s">
        <v>1542</v>
      </c>
      <c r="D262" t="s">
        <v>13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15</v>
      </c>
    </row>
    <row r="263" spans="1:11" x14ac:dyDescent="0.2">
      <c r="A263">
        <v>1153</v>
      </c>
      <c r="B263">
        <v>3</v>
      </c>
      <c r="C263" t="s">
        <v>1543</v>
      </c>
      <c r="D263" t="s">
        <v>13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15</v>
      </c>
    </row>
    <row r="264" spans="1:11" x14ac:dyDescent="0.2">
      <c r="A264">
        <v>1154</v>
      </c>
      <c r="B264">
        <v>2</v>
      </c>
      <c r="C264" t="s">
        <v>1544</v>
      </c>
      <c r="D264" t="s">
        <v>17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15</v>
      </c>
    </row>
    <row r="265" spans="1:11" x14ac:dyDescent="0.2">
      <c r="A265">
        <v>1155</v>
      </c>
      <c r="B265">
        <v>3</v>
      </c>
      <c r="C265" t="s">
        <v>1545</v>
      </c>
      <c r="D265" t="s">
        <v>17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15</v>
      </c>
    </row>
    <row r="266" spans="1:11" x14ac:dyDescent="0.2">
      <c r="A266">
        <v>1156</v>
      </c>
      <c r="B266">
        <v>2</v>
      </c>
      <c r="C266" t="s">
        <v>1546</v>
      </c>
      <c r="D266" t="s">
        <v>13</v>
      </c>
      <c r="E266">
        <v>30</v>
      </c>
      <c r="F266">
        <v>0</v>
      </c>
      <c r="G266">
        <v>0</v>
      </c>
      <c r="H266" t="s">
        <v>1547</v>
      </c>
      <c r="I266">
        <v>12.737500000000001</v>
      </c>
      <c r="K266" t="s">
        <v>20</v>
      </c>
    </row>
    <row r="267" spans="1:11" x14ac:dyDescent="0.2">
      <c r="A267">
        <v>1157</v>
      </c>
      <c r="B267">
        <v>3</v>
      </c>
      <c r="C267" t="s">
        <v>1548</v>
      </c>
      <c r="D267" t="s">
        <v>13</v>
      </c>
      <c r="F267">
        <v>0</v>
      </c>
      <c r="G267">
        <v>0</v>
      </c>
      <c r="H267">
        <v>349235</v>
      </c>
      <c r="I267">
        <v>7.8958000000000004</v>
      </c>
      <c r="K267" t="s">
        <v>15</v>
      </c>
    </row>
    <row r="268" spans="1:11" x14ac:dyDescent="0.2">
      <c r="A268">
        <v>1158</v>
      </c>
      <c r="B268">
        <v>1</v>
      </c>
      <c r="C268" t="s">
        <v>1549</v>
      </c>
      <c r="D268" t="s">
        <v>13</v>
      </c>
      <c r="F268">
        <v>0</v>
      </c>
      <c r="G268">
        <v>0</v>
      </c>
      <c r="H268">
        <v>112051</v>
      </c>
      <c r="I268">
        <v>0</v>
      </c>
      <c r="K268" t="s">
        <v>15</v>
      </c>
    </row>
    <row r="269" spans="1:11" x14ac:dyDescent="0.2">
      <c r="A269">
        <v>1159</v>
      </c>
      <c r="B269">
        <v>3</v>
      </c>
      <c r="C269" t="s">
        <v>1550</v>
      </c>
      <c r="D269" t="s">
        <v>13</v>
      </c>
      <c r="F269">
        <v>0</v>
      </c>
      <c r="G269">
        <v>0</v>
      </c>
      <c r="H269" t="s">
        <v>1551</v>
      </c>
      <c r="I269">
        <v>7.55</v>
      </c>
      <c r="K269" t="s">
        <v>15</v>
      </c>
    </row>
    <row r="270" spans="1:11" x14ac:dyDescent="0.2">
      <c r="A270">
        <v>1160</v>
      </c>
      <c r="B270">
        <v>3</v>
      </c>
      <c r="C270" t="s">
        <v>1552</v>
      </c>
      <c r="D270" t="s">
        <v>17</v>
      </c>
      <c r="F270">
        <v>0</v>
      </c>
      <c r="G270">
        <v>0</v>
      </c>
      <c r="H270" t="s">
        <v>1553</v>
      </c>
      <c r="I270">
        <v>8.0500000000000007</v>
      </c>
      <c r="K270" t="s">
        <v>15</v>
      </c>
    </row>
    <row r="271" spans="1:11" x14ac:dyDescent="0.2">
      <c r="A271">
        <v>1161</v>
      </c>
      <c r="B271">
        <v>3</v>
      </c>
      <c r="C271" t="s">
        <v>1554</v>
      </c>
      <c r="D271" t="s">
        <v>13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15</v>
      </c>
    </row>
    <row r="272" spans="1:11" x14ac:dyDescent="0.2">
      <c r="A272">
        <v>1162</v>
      </c>
      <c r="B272">
        <v>1</v>
      </c>
      <c r="C272" t="s">
        <v>1555</v>
      </c>
      <c r="D272" t="s">
        <v>13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1369</v>
      </c>
      <c r="K272" t="s">
        <v>20</v>
      </c>
    </row>
    <row r="273" spans="1:11" x14ac:dyDescent="0.2">
      <c r="A273">
        <v>1163</v>
      </c>
      <c r="B273">
        <v>3</v>
      </c>
      <c r="C273" t="s">
        <v>1556</v>
      </c>
      <c r="D273" t="s">
        <v>13</v>
      </c>
      <c r="F273">
        <v>0</v>
      </c>
      <c r="G273">
        <v>0</v>
      </c>
      <c r="H273">
        <v>368573</v>
      </c>
      <c r="I273">
        <v>7.75</v>
      </c>
      <c r="K273" t="s">
        <v>27</v>
      </c>
    </row>
    <row r="274" spans="1:11" x14ac:dyDescent="0.2">
      <c r="A274">
        <v>1164</v>
      </c>
      <c r="B274">
        <v>1</v>
      </c>
      <c r="C274" t="s">
        <v>1557</v>
      </c>
      <c r="D274" t="s">
        <v>17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1532</v>
      </c>
      <c r="K274" t="s">
        <v>20</v>
      </c>
    </row>
    <row r="275" spans="1:11" x14ac:dyDescent="0.2">
      <c r="A275">
        <v>1165</v>
      </c>
      <c r="B275">
        <v>3</v>
      </c>
      <c r="C275" t="s">
        <v>1558</v>
      </c>
      <c r="D275" t="s">
        <v>17</v>
      </c>
      <c r="F275">
        <v>1</v>
      </c>
      <c r="G275">
        <v>0</v>
      </c>
      <c r="H275">
        <v>370371</v>
      </c>
      <c r="I275">
        <v>15.5</v>
      </c>
      <c r="K275" t="s">
        <v>27</v>
      </c>
    </row>
    <row r="276" spans="1:11" x14ac:dyDescent="0.2">
      <c r="A276">
        <v>1166</v>
      </c>
      <c r="B276">
        <v>3</v>
      </c>
      <c r="C276" t="s">
        <v>1559</v>
      </c>
      <c r="D276" t="s">
        <v>13</v>
      </c>
      <c r="F276">
        <v>0</v>
      </c>
      <c r="G276">
        <v>0</v>
      </c>
      <c r="H276">
        <v>2676</v>
      </c>
      <c r="I276">
        <v>7.2249999999999996</v>
      </c>
      <c r="K276" t="s">
        <v>20</v>
      </c>
    </row>
    <row r="277" spans="1:11" x14ac:dyDescent="0.2">
      <c r="A277">
        <v>1167</v>
      </c>
      <c r="B277">
        <v>2</v>
      </c>
      <c r="C277" t="s">
        <v>1560</v>
      </c>
      <c r="D277" t="s">
        <v>17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15</v>
      </c>
    </row>
    <row r="278" spans="1:11" x14ac:dyDescent="0.2">
      <c r="A278">
        <v>1168</v>
      </c>
      <c r="B278">
        <v>2</v>
      </c>
      <c r="C278" t="s">
        <v>1561</v>
      </c>
      <c r="D278" t="s">
        <v>13</v>
      </c>
      <c r="E278">
        <v>28</v>
      </c>
      <c r="F278">
        <v>0</v>
      </c>
      <c r="G278">
        <v>0</v>
      </c>
      <c r="H278" t="s">
        <v>1562</v>
      </c>
      <c r="I278">
        <v>10.5</v>
      </c>
      <c r="K278" t="s">
        <v>15</v>
      </c>
    </row>
    <row r="279" spans="1:11" x14ac:dyDescent="0.2">
      <c r="A279">
        <v>1169</v>
      </c>
      <c r="B279">
        <v>2</v>
      </c>
      <c r="C279" t="s">
        <v>1563</v>
      </c>
      <c r="D279" t="s">
        <v>13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15</v>
      </c>
    </row>
    <row r="280" spans="1:11" x14ac:dyDescent="0.2">
      <c r="A280">
        <v>1170</v>
      </c>
      <c r="B280">
        <v>2</v>
      </c>
      <c r="C280" t="s">
        <v>1564</v>
      </c>
      <c r="D280" t="s">
        <v>13</v>
      </c>
      <c r="E280">
        <v>30</v>
      </c>
      <c r="F280">
        <v>1</v>
      </c>
      <c r="G280">
        <v>0</v>
      </c>
      <c r="H280" t="s">
        <v>1565</v>
      </c>
      <c r="I280">
        <v>21</v>
      </c>
      <c r="K280" t="s">
        <v>15</v>
      </c>
    </row>
    <row r="281" spans="1:11" x14ac:dyDescent="0.2">
      <c r="A281">
        <v>1171</v>
      </c>
      <c r="B281">
        <v>2</v>
      </c>
      <c r="C281" t="s">
        <v>1566</v>
      </c>
      <c r="D281" t="s">
        <v>13</v>
      </c>
      <c r="E281">
        <v>22</v>
      </c>
      <c r="F281">
        <v>0</v>
      </c>
      <c r="G281">
        <v>0</v>
      </c>
      <c r="H281" t="s">
        <v>1567</v>
      </c>
      <c r="I281">
        <v>10.5</v>
      </c>
      <c r="K281" t="s">
        <v>15</v>
      </c>
    </row>
    <row r="282" spans="1:11" x14ac:dyDescent="0.2">
      <c r="A282">
        <v>1172</v>
      </c>
      <c r="B282">
        <v>3</v>
      </c>
      <c r="C282" t="s">
        <v>1568</v>
      </c>
      <c r="D282" t="s">
        <v>17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15</v>
      </c>
    </row>
    <row r="283" spans="1:11" x14ac:dyDescent="0.2">
      <c r="A283">
        <v>1173</v>
      </c>
      <c r="B283">
        <v>3</v>
      </c>
      <c r="C283" t="s">
        <v>1569</v>
      </c>
      <c r="D283" t="s">
        <v>13</v>
      </c>
      <c r="E283">
        <v>0.75</v>
      </c>
      <c r="F283">
        <v>1</v>
      </c>
      <c r="G283">
        <v>1</v>
      </c>
      <c r="H283" t="s">
        <v>1419</v>
      </c>
      <c r="I283">
        <v>13.775</v>
      </c>
      <c r="K283" t="s">
        <v>15</v>
      </c>
    </row>
    <row r="284" spans="1:11" x14ac:dyDescent="0.2">
      <c r="A284">
        <v>1174</v>
      </c>
      <c r="B284">
        <v>3</v>
      </c>
      <c r="C284" t="s">
        <v>1570</v>
      </c>
      <c r="D284" t="s">
        <v>17</v>
      </c>
      <c r="F284">
        <v>0</v>
      </c>
      <c r="G284">
        <v>0</v>
      </c>
      <c r="H284">
        <v>364859</v>
      </c>
      <c r="I284">
        <v>7.75</v>
      </c>
      <c r="K284" t="s">
        <v>27</v>
      </c>
    </row>
    <row r="285" spans="1:11" x14ac:dyDescent="0.2">
      <c r="A285">
        <v>1175</v>
      </c>
      <c r="B285">
        <v>3</v>
      </c>
      <c r="C285" t="s">
        <v>1571</v>
      </c>
      <c r="D285" t="s">
        <v>17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20</v>
      </c>
    </row>
    <row r="286" spans="1:11" x14ac:dyDescent="0.2">
      <c r="A286">
        <v>1176</v>
      </c>
      <c r="B286">
        <v>3</v>
      </c>
      <c r="C286" t="s">
        <v>1572</v>
      </c>
      <c r="D286" t="s">
        <v>17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15</v>
      </c>
    </row>
    <row r="287" spans="1:11" x14ac:dyDescent="0.2">
      <c r="A287">
        <v>1177</v>
      </c>
      <c r="B287">
        <v>3</v>
      </c>
      <c r="C287" t="s">
        <v>1573</v>
      </c>
      <c r="D287" t="s">
        <v>13</v>
      </c>
      <c r="E287">
        <v>36</v>
      </c>
      <c r="F287">
        <v>0</v>
      </c>
      <c r="G287">
        <v>0</v>
      </c>
      <c r="H287" t="s">
        <v>1574</v>
      </c>
      <c r="I287">
        <v>7.25</v>
      </c>
      <c r="K287" t="s">
        <v>15</v>
      </c>
    </row>
    <row r="288" spans="1:11" x14ac:dyDescent="0.2">
      <c r="A288">
        <v>1178</v>
      </c>
      <c r="B288">
        <v>3</v>
      </c>
      <c r="C288" t="s">
        <v>1575</v>
      </c>
      <c r="D288" t="s">
        <v>13</v>
      </c>
      <c r="F288">
        <v>0</v>
      </c>
      <c r="G288">
        <v>0</v>
      </c>
      <c r="H288" t="s">
        <v>1576</v>
      </c>
      <c r="I288">
        <v>7.25</v>
      </c>
      <c r="K288" t="s">
        <v>15</v>
      </c>
    </row>
    <row r="289" spans="1:11" x14ac:dyDescent="0.2">
      <c r="A289">
        <v>1179</v>
      </c>
      <c r="B289">
        <v>1</v>
      </c>
      <c r="C289" t="s">
        <v>1577</v>
      </c>
      <c r="D289" t="s">
        <v>13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1233</v>
      </c>
      <c r="K289" t="s">
        <v>15</v>
      </c>
    </row>
    <row r="290" spans="1:11" x14ac:dyDescent="0.2">
      <c r="A290">
        <v>1180</v>
      </c>
      <c r="B290">
        <v>3</v>
      </c>
      <c r="C290" t="s">
        <v>1578</v>
      </c>
      <c r="D290" t="s">
        <v>13</v>
      </c>
      <c r="F290">
        <v>0</v>
      </c>
      <c r="G290">
        <v>0</v>
      </c>
      <c r="H290">
        <v>2655</v>
      </c>
      <c r="I290">
        <v>7.2291999999999996</v>
      </c>
      <c r="J290" t="s">
        <v>1579</v>
      </c>
      <c r="K290" t="s">
        <v>20</v>
      </c>
    </row>
    <row r="291" spans="1:11" x14ac:dyDescent="0.2">
      <c r="A291">
        <v>1181</v>
      </c>
      <c r="B291">
        <v>3</v>
      </c>
      <c r="C291" t="s">
        <v>1580</v>
      </c>
      <c r="D291" t="s">
        <v>13</v>
      </c>
      <c r="F291">
        <v>0</v>
      </c>
      <c r="G291">
        <v>0</v>
      </c>
      <c r="H291" t="s">
        <v>1581</v>
      </c>
      <c r="I291">
        <v>8.0500000000000007</v>
      </c>
      <c r="K291" t="s">
        <v>15</v>
      </c>
    </row>
    <row r="292" spans="1:11" x14ac:dyDescent="0.2">
      <c r="A292">
        <v>1182</v>
      </c>
      <c r="B292">
        <v>1</v>
      </c>
      <c r="C292" t="s">
        <v>1582</v>
      </c>
      <c r="D292" t="s">
        <v>13</v>
      </c>
      <c r="F292">
        <v>0</v>
      </c>
      <c r="G292">
        <v>0</v>
      </c>
      <c r="H292" t="s">
        <v>1583</v>
      </c>
      <c r="I292">
        <v>39.6</v>
      </c>
      <c r="K292" t="s">
        <v>15</v>
      </c>
    </row>
    <row r="293" spans="1:11" x14ac:dyDescent="0.2">
      <c r="A293">
        <v>1183</v>
      </c>
      <c r="B293">
        <v>3</v>
      </c>
      <c r="C293" t="s">
        <v>1584</v>
      </c>
      <c r="D293" t="s">
        <v>17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27</v>
      </c>
    </row>
    <row r="294" spans="1:11" x14ac:dyDescent="0.2">
      <c r="A294">
        <v>1184</v>
      </c>
      <c r="B294">
        <v>3</v>
      </c>
      <c r="C294" t="s">
        <v>1585</v>
      </c>
      <c r="D294" t="s">
        <v>13</v>
      </c>
      <c r="F294">
        <v>0</v>
      </c>
      <c r="G294">
        <v>0</v>
      </c>
      <c r="H294">
        <v>2652</v>
      </c>
      <c r="I294">
        <v>7.2291999999999996</v>
      </c>
      <c r="K294" t="s">
        <v>20</v>
      </c>
    </row>
    <row r="295" spans="1:11" x14ac:dyDescent="0.2">
      <c r="A295">
        <v>1185</v>
      </c>
      <c r="B295">
        <v>1</v>
      </c>
      <c r="C295" t="s">
        <v>1586</v>
      </c>
      <c r="D295" t="s">
        <v>13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644</v>
      </c>
      <c r="K295" t="s">
        <v>15</v>
      </c>
    </row>
    <row r="296" spans="1:11" x14ac:dyDescent="0.2">
      <c r="A296">
        <v>1186</v>
      </c>
      <c r="B296">
        <v>3</v>
      </c>
      <c r="C296" t="s">
        <v>1587</v>
      </c>
      <c r="D296" t="s">
        <v>13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15</v>
      </c>
    </row>
    <row r="297" spans="1:11" x14ac:dyDescent="0.2">
      <c r="A297">
        <v>1187</v>
      </c>
      <c r="B297">
        <v>3</v>
      </c>
      <c r="C297" t="s">
        <v>1588</v>
      </c>
      <c r="D297" t="s">
        <v>13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15</v>
      </c>
    </row>
    <row r="298" spans="1:11" x14ac:dyDescent="0.2">
      <c r="A298">
        <v>1188</v>
      </c>
      <c r="B298">
        <v>2</v>
      </c>
      <c r="C298" t="s">
        <v>1589</v>
      </c>
      <c r="D298" t="s">
        <v>17</v>
      </c>
      <c r="E298">
        <v>1</v>
      </c>
      <c r="F298">
        <v>1</v>
      </c>
      <c r="G298">
        <v>2</v>
      </c>
      <c r="H298" t="s">
        <v>80</v>
      </c>
      <c r="I298">
        <v>41.5792</v>
      </c>
      <c r="K298" t="s">
        <v>20</v>
      </c>
    </row>
    <row r="299" spans="1:11" x14ac:dyDescent="0.2">
      <c r="A299">
        <v>1189</v>
      </c>
      <c r="B299">
        <v>3</v>
      </c>
      <c r="C299" t="s">
        <v>1590</v>
      </c>
      <c r="D299" t="s">
        <v>13</v>
      </c>
      <c r="F299">
        <v>2</v>
      </c>
      <c r="G299">
        <v>0</v>
      </c>
      <c r="H299">
        <v>2662</v>
      </c>
      <c r="I299">
        <v>21.679200000000002</v>
      </c>
      <c r="K299" t="s">
        <v>20</v>
      </c>
    </row>
    <row r="300" spans="1:11" x14ac:dyDescent="0.2">
      <c r="A300">
        <v>1190</v>
      </c>
      <c r="B300">
        <v>1</v>
      </c>
      <c r="C300" t="s">
        <v>1591</v>
      </c>
      <c r="D300" t="s">
        <v>13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15</v>
      </c>
    </row>
    <row r="301" spans="1:11" x14ac:dyDescent="0.2">
      <c r="A301">
        <v>1191</v>
      </c>
      <c r="B301">
        <v>3</v>
      </c>
      <c r="C301" t="s">
        <v>1592</v>
      </c>
      <c r="D301" t="s">
        <v>13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15</v>
      </c>
    </row>
    <row r="302" spans="1:11" x14ac:dyDescent="0.2">
      <c r="A302">
        <v>1192</v>
      </c>
      <c r="B302">
        <v>3</v>
      </c>
      <c r="C302" t="s">
        <v>1593</v>
      </c>
      <c r="D302" t="s">
        <v>13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15</v>
      </c>
    </row>
    <row r="303" spans="1:11" x14ac:dyDescent="0.2">
      <c r="A303">
        <v>1193</v>
      </c>
      <c r="B303">
        <v>2</v>
      </c>
      <c r="C303" t="s">
        <v>1594</v>
      </c>
      <c r="D303" t="s">
        <v>13</v>
      </c>
      <c r="F303">
        <v>0</v>
      </c>
      <c r="G303">
        <v>0</v>
      </c>
      <c r="H303">
        <v>237735</v>
      </c>
      <c r="I303">
        <v>15.0458</v>
      </c>
      <c r="J303" t="s">
        <v>442</v>
      </c>
      <c r="K303" t="s">
        <v>20</v>
      </c>
    </row>
    <row r="304" spans="1:11" x14ac:dyDescent="0.2">
      <c r="A304">
        <v>1194</v>
      </c>
      <c r="B304">
        <v>2</v>
      </c>
      <c r="C304" t="s">
        <v>1595</v>
      </c>
      <c r="D304" t="s">
        <v>13</v>
      </c>
      <c r="E304">
        <v>43</v>
      </c>
      <c r="F304">
        <v>0</v>
      </c>
      <c r="G304">
        <v>1</v>
      </c>
      <c r="H304" t="s">
        <v>1452</v>
      </c>
      <c r="I304">
        <v>21</v>
      </c>
      <c r="K304" t="s">
        <v>15</v>
      </c>
    </row>
    <row r="305" spans="1:11" x14ac:dyDescent="0.2">
      <c r="A305">
        <v>1195</v>
      </c>
      <c r="B305">
        <v>3</v>
      </c>
      <c r="C305" t="s">
        <v>1596</v>
      </c>
      <c r="D305" t="s">
        <v>13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15</v>
      </c>
    </row>
    <row r="306" spans="1:11" x14ac:dyDescent="0.2">
      <c r="A306">
        <v>1196</v>
      </c>
      <c r="B306">
        <v>3</v>
      </c>
      <c r="C306" t="s">
        <v>1597</v>
      </c>
      <c r="D306" t="s">
        <v>17</v>
      </c>
      <c r="F306">
        <v>0</v>
      </c>
      <c r="G306">
        <v>0</v>
      </c>
      <c r="H306">
        <v>383123</v>
      </c>
      <c r="I306">
        <v>7.75</v>
      </c>
      <c r="K306" t="s">
        <v>27</v>
      </c>
    </row>
    <row r="307" spans="1:11" x14ac:dyDescent="0.2">
      <c r="A307">
        <v>1197</v>
      </c>
      <c r="B307">
        <v>1</v>
      </c>
      <c r="C307" t="s">
        <v>1598</v>
      </c>
      <c r="D307" t="s">
        <v>17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1599</v>
      </c>
      <c r="K307" t="s">
        <v>15</v>
      </c>
    </row>
    <row r="308" spans="1:11" x14ac:dyDescent="0.2">
      <c r="A308">
        <v>1198</v>
      </c>
      <c r="B308">
        <v>1</v>
      </c>
      <c r="C308" t="s">
        <v>1600</v>
      </c>
      <c r="D308" t="s">
        <v>13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449</v>
      </c>
      <c r="K308" t="s">
        <v>15</v>
      </c>
    </row>
    <row r="309" spans="1:11" x14ac:dyDescent="0.2">
      <c r="A309">
        <v>1199</v>
      </c>
      <c r="B309">
        <v>3</v>
      </c>
      <c r="C309" t="s">
        <v>1601</v>
      </c>
      <c r="D309" t="s">
        <v>13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15</v>
      </c>
    </row>
    <row r="310" spans="1:11" x14ac:dyDescent="0.2">
      <c r="A310">
        <v>1200</v>
      </c>
      <c r="B310">
        <v>1</v>
      </c>
      <c r="C310" t="s">
        <v>1602</v>
      </c>
      <c r="D310" t="s">
        <v>13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1135</v>
      </c>
      <c r="K310" t="s">
        <v>15</v>
      </c>
    </row>
    <row r="311" spans="1:11" x14ac:dyDescent="0.2">
      <c r="A311">
        <v>1201</v>
      </c>
      <c r="B311">
        <v>3</v>
      </c>
      <c r="C311" t="s">
        <v>1603</v>
      </c>
      <c r="D311" t="s">
        <v>17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15</v>
      </c>
    </row>
    <row r="312" spans="1:11" x14ac:dyDescent="0.2">
      <c r="A312">
        <v>1202</v>
      </c>
      <c r="B312">
        <v>3</v>
      </c>
      <c r="C312" t="s">
        <v>1604</v>
      </c>
      <c r="D312" t="s">
        <v>13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15</v>
      </c>
    </row>
    <row r="313" spans="1:11" x14ac:dyDescent="0.2">
      <c r="A313">
        <v>1203</v>
      </c>
      <c r="B313">
        <v>3</v>
      </c>
      <c r="C313" t="s">
        <v>1605</v>
      </c>
      <c r="D313" t="s">
        <v>13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20</v>
      </c>
    </row>
    <row r="314" spans="1:11" x14ac:dyDescent="0.2">
      <c r="A314">
        <v>1204</v>
      </c>
      <c r="B314">
        <v>3</v>
      </c>
      <c r="C314" t="s">
        <v>1606</v>
      </c>
      <c r="D314" t="s">
        <v>13</v>
      </c>
      <c r="F314">
        <v>0</v>
      </c>
      <c r="G314">
        <v>0</v>
      </c>
      <c r="H314" t="s">
        <v>1607</v>
      </c>
      <c r="I314">
        <v>7.5750000000000002</v>
      </c>
      <c r="K314" t="s">
        <v>15</v>
      </c>
    </row>
    <row r="315" spans="1:11" x14ac:dyDescent="0.2">
      <c r="A315">
        <v>1205</v>
      </c>
      <c r="B315">
        <v>3</v>
      </c>
      <c r="C315" t="s">
        <v>1608</v>
      </c>
      <c r="D315" t="s">
        <v>17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27</v>
      </c>
    </row>
    <row r="316" spans="1:11" x14ac:dyDescent="0.2">
      <c r="A316">
        <v>1206</v>
      </c>
      <c r="B316">
        <v>1</v>
      </c>
      <c r="C316" t="s">
        <v>1609</v>
      </c>
      <c r="D316" t="s">
        <v>17</v>
      </c>
      <c r="E316">
        <v>55</v>
      </c>
      <c r="F316">
        <v>0</v>
      </c>
      <c r="G316">
        <v>0</v>
      </c>
      <c r="H316" t="s">
        <v>409</v>
      </c>
      <c r="I316">
        <v>135.63329999999999</v>
      </c>
      <c r="J316" t="s">
        <v>492</v>
      </c>
      <c r="K316" t="s">
        <v>20</v>
      </c>
    </row>
    <row r="317" spans="1:11" x14ac:dyDescent="0.2">
      <c r="A317">
        <v>1207</v>
      </c>
      <c r="B317">
        <v>3</v>
      </c>
      <c r="C317" t="s">
        <v>1610</v>
      </c>
      <c r="D317" t="s">
        <v>17</v>
      </c>
      <c r="E317">
        <v>17</v>
      </c>
      <c r="F317">
        <v>0</v>
      </c>
      <c r="G317">
        <v>0</v>
      </c>
      <c r="H317" t="s">
        <v>1611</v>
      </c>
      <c r="I317">
        <v>7.7332999999999998</v>
      </c>
      <c r="K317" t="s">
        <v>27</v>
      </c>
    </row>
    <row r="318" spans="1:11" x14ac:dyDescent="0.2">
      <c r="A318">
        <v>1208</v>
      </c>
      <c r="B318">
        <v>1</v>
      </c>
      <c r="C318" t="s">
        <v>1612</v>
      </c>
      <c r="D318" t="s">
        <v>13</v>
      </c>
      <c r="E318">
        <v>57</v>
      </c>
      <c r="F318">
        <v>1</v>
      </c>
      <c r="G318">
        <v>0</v>
      </c>
      <c r="H318" t="s">
        <v>63</v>
      </c>
      <c r="I318">
        <v>146.52080000000001</v>
      </c>
      <c r="J318" t="s">
        <v>64</v>
      </c>
      <c r="K318" t="s">
        <v>20</v>
      </c>
    </row>
    <row r="319" spans="1:11" x14ac:dyDescent="0.2">
      <c r="A319">
        <v>1209</v>
      </c>
      <c r="B319">
        <v>2</v>
      </c>
      <c r="C319" t="s">
        <v>1613</v>
      </c>
      <c r="D319" t="s">
        <v>13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15</v>
      </c>
    </row>
    <row r="320" spans="1:11" x14ac:dyDescent="0.2">
      <c r="A320">
        <v>1210</v>
      </c>
      <c r="B320">
        <v>3</v>
      </c>
      <c r="C320" t="s">
        <v>1614</v>
      </c>
      <c r="D320" t="s">
        <v>13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15</v>
      </c>
    </row>
    <row r="321" spans="1:11" x14ac:dyDescent="0.2">
      <c r="A321">
        <v>1211</v>
      </c>
      <c r="B321">
        <v>2</v>
      </c>
      <c r="C321" t="s">
        <v>1615</v>
      </c>
      <c r="D321" t="s">
        <v>13</v>
      </c>
      <c r="E321">
        <v>22</v>
      </c>
      <c r="F321">
        <v>2</v>
      </c>
      <c r="G321">
        <v>0</v>
      </c>
      <c r="H321" t="s">
        <v>1258</v>
      </c>
      <c r="I321">
        <v>31.5</v>
      </c>
      <c r="K321" t="s">
        <v>15</v>
      </c>
    </row>
    <row r="322" spans="1:11" x14ac:dyDescent="0.2">
      <c r="A322">
        <v>1212</v>
      </c>
      <c r="B322">
        <v>3</v>
      </c>
      <c r="C322" t="s">
        <v>1616</v>
      </c>
      <c r="D322" t="s">
        <v>13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15</v>
      </c>
    </row>
    <row r="323" spans="1:11" x14ac:dyDescent="0.2">
      <c r="A323">
        <v>1213</v>
      </c>
      <c r="B323">
        <v>3</v>
      </c>
      <c r="C323" t="s">
        <v>1617</v>
      </c>
      <c r="D323" t="s">
        <v>13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1618</v>
      </c>
      <c r="K323" t="s">
        <v>20</v>
      </c>
    </row>
    <row r="324" spans="1:11" x14ac:dyDescent="0.2">
      <c r="A324">
        <v>1214</v>
      </c>
      <c r="B324">
        <v>2</v>
      </c>
      <c r="C324" t="s">
        <v>1619</v>
      </c>
      <c r="D324" t="s">
        <v>13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232</v>
      </c>
      <c r="K324" t="s">
        <v>15</v>
      </c>
    </row>
    <row r="325" spans="1:11" x14ac:dyDescent="0.2">
      <c r="A325">
        <v>1215</v>
      </c>
      <c r="B325">
        <v>1</v>
      </c>
      <c r="C325" t="s">
        <v>1620</v>
      </c>
      <c r="D325" t="s">
        <v>13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15</v>
      </c>
    </row>
    <row r="326" spans="1:11" x14ac:dyDescent="0.2">
      <c r="A326">
        <v>1216</v>
      </c>
      <c r="B326">
        <v>1</v>
      </c>
      <c r="C326" t="s">
        <v>1621</v>
      </c>
      <c r="D326" t="s">
        <v>17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15</v>
      </c>
    </row>
    <row r="327" spans="1:11" x14ac:dyDescent="0.2">
      <c r="A327">
        <v>1217</v>
      </c>
      <c r="B327">
        <v>3</v>
      </c>
      <c r="C327" t="s">
        <v>1622</v>
      </c>
      <c r="D327" t="s">
        <v>13</v>
      </c>
      <c r="E327">
        <v>23</v>
      </c>
      <c r="F327">
        <v>0</v>
      </c>
      <c r="G327">
        <v>0</v>
      </c>
      <c r="H327" t="s">
        <v>1623</v>
      </c>
      <c r="I327">
        <v>7.05</v>
      </c>
      <c r="K327" t="s">
        <v>15</v>
      </c>
    </row>
    <row r="328" spans="1:11" x14ac:dyDescent="0.2">
      <c r="A328">
        <v>1218</v>
      </c>
      <c r="B328">
        <v>2</v>
      </c>
      <c r="C328" t="s">
        <v>1624</v>
      </c>
      <c r="D328" t="s">
        <v>17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286</v>
      </c>
      <c r="K328" t="s">
        <v>15</v>
      </c>
    </row>
    <row r="329" spans="1:11" x14ac:dyDescent="0.2">
      <c r="A329">
        <v>1219</v>
      </c>
      <c r="B329">
        <v>1</v>
      </c>
      <c r="C329" t="s">
        <v>1625</v>
      </c>
      <c r="D329" t="s">
        <v>13</v>
      </c>
      <c r="E329">
        <v>46</v>
      </c>
      <c r="F329">
        <v>0</v>
      </c>
      <c r="G329">
        <v>0</v>
      </c>
      <c r="H329" t="s">
        <v>388</v>
      </c>
      <c r="I329">
        <v>79.2</v>
      </c>
      <c r="K329" t="s">
        <v>20</v>
      </c>
    </row>
    <row r="330" spans="1:11" x14ac:dyDescent="0.2">
      <c r="A330">
        <v>1220</v>
      </c>
      <c r="B330">
        <v>2</v>
      </c>
      <c r="C330" t="s">
        <v>1626</v>
      </c>
      <c r="D330" t="s">
        <v>13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15</v>
      </c>
    </row>
    <row r="331" spans="1:11" x14ac:dyDescent="0.2">
      <c r="A331">
        <v>1221</v>
      </c>
      <c r="B331">
        <v>2</v>
      </c>
      <c r="C331" t="s">
        <v>1627</v>
      </c>
      <c r="D331" t="s">
        <v>13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15</v>
      </c>
    </row>
    <row r="332" spans="1:11" x14ac:dyDescent="0.2">
      <c r="A332">
        <v>1222</v>
      </c>
      <c r="B332">
        <v>2</v>
      </c>
      <c r="C332" t="s">
        <v>1628</v>
      </c>
      <c r="D332" t="s">
        <v>17</v>
      </c>
      <c r="E332">
        <v>48</v>
      </c>
      <c r="F332">
        <v>0</v>
      </c>
      <c r="G332">
        <v>2</v>
      </c>
      <c r="H332" t="s">
        <v>228</v>
      </c>
      <c r="I332">
        <v>36.75</v>
      </c>
      <c r="K332" t="s">
        <v>15</v>
      </c>
    </row>
    <row r="333" spans="1:11" x14ac:dyDescent="0.2">
      <c r="A333">
        <v>1223</v>
      </c>
      <c r="B333">
        <v>1</v>
      </c>
      <c r="C333" t="s">
        <v>1629</v>
      </c>
      <c r="D333" t="s">
        <v>13</v>
      </c>
      <c r="E333">
        <v>39</v>
      </c>
      <c r="F333">
        <v>0</v>
      </c>
      <c r="G333">
        <v>0</v>
      </c>
      <c r="H333" t="s">
        <v>1630</v>
      </c>
      <c r="I333">
        <v>29.7</v>
      </c>
      <c r="J333" t="s">
        <v>1631</v>
      </c>
      <c r="K333" t="s">
        <v>20</v>
      </c>
    </row>
    <row r="334" spans="1:11" x14ac:dyDescent="0.2">
      <c r="A334">
        <v>1224</v>
      </c>
      <c r="B334">
        <v>3</v>
      </c>
      <c r="C334" t="s">
        <v>1632</v>
      </c>
      <c r="D334" t="s">
        <v>13</v>
      </c>
      <c r="F334">
        <v>0</v>
      </c>
      <c r="G334">
        <v>0</v>
      </c>
      <c r="H334">
        <v>2684</v>
      </c>
      <c r="I334">
        <v>7.2249999999999996</v>
      </c>
      <c r="K334" t="s">
        <v>20</v>
      </c>
    </row>
    <row r="335" spans="1:11" x14ac:dyDescent="0.2">
      <c r="A335">
        <v>1225</v>
      </c>
      <c r="B335">
        <v>3</v>
      </c>
      <c r="C335" t="s">
        <v>1633</v>
      </c>
      <c r="D335" t="s">
        <v>17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20</v>
      </c>
    </row>
    <row r="336" spans="1:11" x14ac:dyDescent="0.2">
      <c r="A336">
        <v>1226</v>
      </c>
      <c r="B336">
        <v>3</v>
      </c>
      <c r="C336" t="s">
        <v>1634</v>
      </c>
      <c r="D336" t="s">
        <v>13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15</v>
      </c>
    </row>
    <row r="337" spans="1:11" x14ac:dyDescent="0.2">
      <c r="A337">
        <v>1227</v>
      </c>
      <c r="B337">
        <v>1</v>
      </c>
      <c r="C337" t="s">
        <v>1635</v>
      </c>
      <c r="D337" t="s">
        <v>13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451</v>
      </c>
      <c r="K337" t="s">
        <v>15</v>
      </c>
    </row>
    <row r="338" spans="1:11" x14ac:dyDescent="0.2">
      <c r="A338">
        <v>1228</v>
      </c>
      <c r="B338">
        <v>2</v>
      </c>
      <c r="C338" t="s">
        <v>1636</v>
      </c>
      <c r="D338" t="s">
        <v>13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15</v>
      </c>
    </row>
    <row r="339" spans="1:11" x14ac:dyDescent="0.2">
      <c r="A339">
        <v>1229</v>
      </c>
      <c r="B339">
        <v>3</v>
      </c>
      <c r="C339" t="s">
        <v>1637</v>
      </c>
      <c r="D339" t="s">
        <v>13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20</v>
      </c>
    </row>
    <row r="340" spans="1:11" x14ac:dyDescent="0.2">
      <c r="A340">
        <v>1230</v>
      </c>
      <c r="B340">
        <v>2</v>
      </c>
      <c r="C340" t="s">
        <v>1638</v>
      </c>
      <c r="D340" t="s">
        <v>13</v>
      </c>
      <c r="E340">
        <v>25</v>
      </c>
      <c r="F340">
        <v>0</v>
      </c>
      <c r="G340">
        <v>0</v>
      </c>
      <c r="H340" t="s">
        <v>1258</v>
      </c>
      <c r="I340">
        <v>31.5</v>
      </c>
      <c r="K340" t="s">
        <v>15</v>
      </c>
    </row>
    <row r="341" spans="1:11" x14ac:dyDescent="0.2">
      <c r="A341">
        <v>1231</v>
      </c>
      <c r="B341">
        <v>3</v>
      </c>
      <c r="C341" t="s">
        <v>1639</v>
      </c>
      <c r="D341" t="s">
        <v>13</v>
      </c>
      <c r="F341">
        <v>0</v>
      </c>
      <c r="G341">
        <v>0</v>
      </c>
      <c r="H341">
        <v>2622</v>
      </c>
      <c r="I341">
        <v>7.2291999999999996</v>
      </c>
      <c r="K341" t="s">
        <v>20</v>
      </c>
    </row>
    <row r="342" spans="1:11" x14ac:dyDescent="0.2">
      <c r="A342">
        <v>1232</v>
      </c>
      <c r="B342">
        <v>2</v>
      </c>
      <c r="C342" t="s">
        <v>1640</v>
      </c>
      <c r="D342" t="s">
        <v>13</v>
      </c>
      <c r="E342">
        <v>18</v>
      </c>
      <c r="F342">
        <v>0</v>
      </c>
      <c r="G342">
        <v>0</v>
      </c>
      <c r="H342" t="s">
        <v>1641</v>
      </c>
      <c r="I342">
        <v>10.5</v>
      </c>
      <c r="K342" t="s">
        <v>15</v>
      </c>
    </row>
    <row r="343" spans="1:11" x14ac:dyDescent="0.2">
      <c r="A343">
        <v>1233</v>
      </c>
      <c r="B343">
        <v>3</v>
      </c>
      <c r="C343" t="s">
        <v>1642</v>
      </c>
      <c r="D343" t="s">
        <v>13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15</v>
      </c>
    </row>
    <row r="344" spans="1:11" x14ac:dyDescent="0.2">
      <c r="A344">
        <v>1234</v>
      </c>
      <c r="B344">
        <v>3</v>
      </c>
      <c r="C344" t="s">
        <v>1643</v>
      </c>
      <c r="D344" t="s">
        <v>13</v>
      </c>
      <c r="F344">
        <v>1</v>
      </c>
      <c r="G344">
        <v>9</v>
      </c>
      <c r="H344" t="s">
        <v>251</v>
      </c>
      <c r="I344">
        <v>69.55</v>
      </c>
      <c r="K344" t="s">
        <v>15</v>
      </c>
    </row>
    <row r="345" spans="1:11" x14ac:dyDescent="0.2">
      <c r="A345">
        <v>1235</v>
      </c>
      <c r="B345">
        <v>1</v>
      </c>
      <c r="C345" t="s">
        <v>1644</v>
      </c>
      <c r="D345" t="s">
        <v>17</v>
      </c>
      <c r="E345">
        <v>58</v>
      </c>
      <c r="F345">
        <v>0</v>
      </c>
      <c r="G345">
        <v>1</v>
      </c>
      <c r="H345" t="s">
        <v>392</v>
      </c>
      <c r="I345">
        <v>512.32920000000001</v>
      </c>
      <c r="J345" t="s">
        <v>957</v>
      </c>
      <c r="K345" t="s">
        <v>20</v>
      </c>
    </row>
    <row r="346" spans="1:11" x14ac:dyDescent="0.2">
      <c r="A346">
        <v>1236</v>
      </c>
      <c r="B346">
        <v>3</v>
      </c>
      <c r="C346" t="s">
        <v>1645</v>
      </c>
      <c r="D346" t="s">
        <v>13</v>
      </c>
      <c r="F346">
        <v>1</v>
      </c>
      <c r="G346">
        <v>1</v>
      </c>
      <c r="H346" t="s">
        <v>241</v>
      </c>
      <c r="I346">
        <v>14.5</v>
      </c>
      <c r="K346" t="s">
        <v>15</v>
      </c>
    </row>
    <row r="347" spans="1:11" x14ac:dyDescent="0.2">
      <c r="A347">
        <v>1237</v>
      </c>
      <c r="B347">
        <v>3</v>
      </c>
      <c r="C347" t="s">
        <v>1646</v>
      </c>
      <c r="D347" t="s">
        <v>17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15</v>
      </c>
    </row>
    <row r="348" spans="1:11" x14ac:dyDescent="0.2">
      <c r="A348">
        <v>1238</v>
      </c>
      <c r="B348">
        <v>2</v>
      </c>
      <c r="C348" t="s">
        <v>1647</v>
      </c>
      <c r="D348" t="s">
        <v>13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15</v>
      </c>
    </row>
    <row r="349" spans="1:11" x14ac:dyDescent="0.2">
      <c r="A349">
        <v>1239</v>
      </c>
      <c r="B349">
        <v>3</v>
      </c>
      <c r="C349" t="s">
        <v>1648</v>
      </c>
      <c r="D349" t="s">
        <v>17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20</v>
      </c>
    </row>
    <row r="350" spans="1:11" x14ac:dyDescent="0.2">
      <c r="A350">
        <v>1240</v>
      </c>
      <c r="B350">
        <v>2</v>
      </c>
      <c r="C350" t="s">
        <v>1649</v>
      </c>
      <c r="D350" t="s">
        <v>13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15</v>
      </c>
    </row>
    <row r="351" spans="1:11" x14ac:dyDescent="0.2">
      <c r="A351">
        <v>1241</v>
      </c>
      <c r="B351">
        <v>2</v>
      </c>
      <c r="C351" t="s">
        <v>1650</v>
      </c>
      <c r="D351" t="s">
        <v>17</v>
      </c>
      <c r="E351">
        <v>31</v>
      </c>
      <c r="F351">
        <v>0</v>
      </c>
      <c r="G351">
        <v>0</v>
      </c>
      <c r="H351" t="s">
        <v>322</v>
      </c>
      <c r="I351">
        <v>21</v>
      </c>
      <c r="K351" t="s">
        <v>15</v>
      </c>
    </row>
    <row r="352" spans="1:11" x14ac:dyDescent="0.2">
      <c r="A352">
        <v>1242</v>
      </c>
      <c r="B352">
        <v>1</v>
      </c>
      <c r="C352" t="s">
        <v>1651</v>
      </c>
      <c r="D352" t="s">
        <v>17</v>
      </c>
      <c r="E352">
        <v>45</v>
      </c>
      <c r="F352">
        <v>0</v>
      </c>
      <c r="G352">
        <v>1</v>
      </c>
      <c r="H352" t="s">
        <v>161</v>
      </c>
      <c r="I352">
        <v>63.3583</v>
      </c>
      <c r="J352" t="s">
        <v>162</v>
      </c>
      <c r="K352" t="s">
        <v>20</v>
      </c>
    </row>
    <row r="353" spans="1:11" x14ac:dyDescent="0.2">
      <c r="A353">
        <v>1243</v>
      </c>
      <c r="B353">
        <v>2</v>
      </c>
      <c r="C353" t="s">
        <v>1652</v>
      </c>
      <c r="D353" t="s">
        <v>13</v>
      </c>
      <c r="E353">
        <v>25</v>
      </c>
      <c r="F353">
        <v>0</v>
      </c>
      <c r="G353">
        <v>0</v>
      </c>
      <c r="H353" t="s">
        <v>1653</v>
      </c>
      <c r="I353">
        <v>10.5</v>
      </c>
      <c r="K353" t="s">
        <v>15</v>
      </c>
    </row>
    <row r="354" spans="1:11" x14ac:dyDescent="0.2">
      <c r="A354">
        <v>1244</v>
      </c>
      <c r="B354">
        <v>2</v>
      </c>
      <c r="C354" t="s">
        <v>1654</v>
      </c>
      <c r="D354" t="s">
        <v>13</v>
      </c>
      <c r="E354">
        <v>18</v>
      </c>
      <c r="F354">
        <v>0</v>
      </c>
      <c r="G354">
        <v>0</v>
      </c>
      <c r="H354" t="s">
        <v>126</v>
      </c>
      <c r="I354">
        <v>73.5</v>
      </c>
      <c r="K354" t="s">
        <v>15</v>
      </c>
    </row>
    <row r="355" spans="1:11" x14ac:dyDescent="0.2">
      <c r="A355">
        <v>1245</v>
      </c>
      <c r="B355">
        <v>2</v>
      </c>
      <c r="C355" t="s">
        <v>1655</v>
      </c>
      <c r="D355" t="s">
        <v>13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15</v>
      </c>
    </row>
    <row r="356" spans="1:11" x14ac:dyDescent="0.2">
      <c r="A356">
        <v>1246</v>
      </c>
      <c r="B356">
        <v>3</v>
      </c>
      <c r="C356" t="s">
        <v>1656</v>
      </c>
      <c r="D356" t="s">
        <v>17</v>
      </c>
      <c r="E356">
        <v>0.17</v>
      </c>
      <c r="F356">
        <v>1</v>
      </c>
      <c r="G356">
        <v>2</v>
      </c>
      <c r="H356" t="s">
        <v>154</v>
      </c>
      <c r="I356">
        <v>20.574999999999999</v>
      </c>
      <c r="K356" t="s">
        <v>15</v>
      </c>
    </row>
    <row r="357" spans="1:11" x14ac:dyDescent="0.2">
      <c r="A357">
        <v>1247</v>
      </c>
      <c r="B357">
        <v>1</v>
      </c>
      <c r="C357" t="s">
        <v>1657</v>
      </c>
      <c r="D357" t="s">
        <v>13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1658</v>
      </c>
      <c r="K357" t="s">
        <v>15</v>
      </c>
    </row>
    <row r="358" spans="1:11" x14ac:dyDescent="0.2">
      <c r="A358">
        <v>1248</v>
      </c>
      <c r="B358">
        <v>1</v>
      </c>
      <c r="C358" t="s">
        <v>1659</v>
      </c>
      <c r="D358" t="s">
        <v>17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818</v>
      </c>
      <c r="K358" t="s">
        <v>15</v>
      </c>
    </row>
    <row r="359" spans="1:11" x14ac:dyDescent="0.2">
      <c r="A359">
        <v>1249</v>
      </c>
      <c r="B359">
        <v>3</v>
      </c>
      <c r="C359" t="s">
        <v>1660</v>
      </c>
      <c r="D359" t="s">
        <v>13</v>
      </c>
      <c r="F359">
        <v>0</v>
      </c>
      <c r="G359">
        <v>0</v>
      </c>
      <c r="H359">
        <v>1222</v>
      </c>
      <c r="I359">
        <v>7.8792</v>
      </c>
      <c r="K359" t="s">
        <v>15</v>
      </c>
    </row>
    <row r="360" spans="1:11" x14ac:dyDescent="0.2">
      <c r="A360">
        <v>1250</v>
      </c>
      <c r="B360">
        <v>3</v>
      </c>
      <c r="C360" t="s">
        <v>1661</v>
      </c>
      <c r="D360" t="s">
        <v>13</v>
      </c>
      <c r="F360">
        <v>0</v>
      </c>
      <c r="G360">
        <v>0</v>
      </c>
      <c r="H360">
        <v>368402</v>
      </c>
      <c r="I360">
        <v>7.75</v>
      </c>
      <c r="K360" t="s">
        <v>27</v>
      </c>
    </row>
    <row r="361" spans="1:11" x14ac:dyDescent="0.2">
      <c r="A361">
        <v>1251</v>
      </c>
      <c r="B361">
        <v>3</v>
      </c>
      <c r="C361" t="s">
        <v>1662</v>
      </c>
      <c r="D361" t="s">
        <v>17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15</v>
      </c>
    </row>
    <row r="362" spans="1:11" x14ac:dyDescent="0.2">
      <c r="A362">
        <v>1252</v>
      </c>
      <c r="B362">
        <v>3</v>
      </c>
      <c r="C362" t="s">
        <v>1663</v>
      </c>
      <c r="D362" t="s">
        <v>13</v>
      </c>
      <c r="E362">
        <v>14.5</v>
      </c>
      <c r="F362">
        <v>8</v>
      </c>
      <c r="G362">
        <v>2</v>
      </c>
      <c r="H362" t="s">
        <v>251</v>
      </c>
      <c r="I362">
        <v>69.55</v>
      </c>
      <c r="K362" t="s">
        <v>15</v>
      </c>
    </row>
    <row r="363" spans="1:11" x14ac:dyDescent="0.2">
      <c r="A363">
        <v>1253</v>
      </c>
      <c r="B363">
        <v>2</v>
      </c>
      <c r="C363" t="s">
        <v>1664</v>
      </c>
      <c r="D363" t="s">
        <v>17</v>
      </c>
      <c r="E363">
        <v>24</v>
      </c>
      <c r="F363">
        <v>1</v>
      </c>
      <c r="G363">
        <v>1</v>
      </c>
      <c r="H363" t="s">
        <v>1130</v>
      </c>
      <c r="I363">
        <v>37.004199999999997</v>
      </c>
      <c r="K363" t="s">
        <v>20</v>
      </c>
    </row>
    <row r="364" spans="1:11" x14ac:dyDescent="0.2">
      <c r="A364">
        <v>1254</v>
      </c>
      <c r="B364">
        <v>2</v>
      </c>
      <c r="C364" t="s">
        <v>1665</v>
      </c>
      <c r="D364" t="s">
        <v>17</v>
      </c>
      <c r="E364">
        <v>31</v>
      </c>
      <c r="F364">
        <v>0</v>
      </c>
      <c r="G364">
        <v>0</v>
      </c>
      <c r="H364" t="s">
        <v>1565</v>
      </c>
      <c r="I364">
        <v>21</v>
      </c>
      <c r="K364" t="s">
        <v>15</v>
      </c>
    </row>
    <row r="365" spans="1:11" x14ac:dyDescent="0.2">
      <c r="A365">
        <v>1255</v>
      </c>
      <c r="B365">
        <v>3</v>
      </c>
      <c r="C365" t="s">
        <v>1666</v>
      </c>
      <c r="D365" t="s">
        <v>13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15</v>
      </c>
    </row>
    <row r="366" spans="1:11" x14ac:dyDescent="0.2">
      <c r="A366">
        <v>1256</v>
      </c>
      <c r="B366">
        <v>1</v>
      </c>
      <c r="C366" t="s">
        <v>1667</v>
      </c>
      <c r="D366" t="s">
        <v>17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552</v>
      </c>
      <c r="K366" t="s">
        <v>20</v>
      </c>
    </row>
    <row r="367" spans="1:11" x14ac:dyDescent="0.2">
      <c r="A367">
        <v>1257</v>
      </c>
      <c r="B367">
        <v>3</v>
      </c>
      <c r="C367" t="s">
        <v>1668</v>
      </c>
      <c r="D367" t="s">
        <v>17</v>
      </c>
      <c r="F367">
        <v>1</v>
      </c>
      <c r="G367">
        <v>9</v>
      </c>
      <c r="H367" t="s">
        <v>251</v>
      </c>
      <c r="I367">
        <v>69.55</v>
      </c>
      <c r="K367" t="s">
        <v>15</v>
      </c>
    </row>
    <row r="368" spans="1:11" x14ac:dyDescent="0.2">
      <c r="A368">
        <v>1258</v>
      </c>
      <c r="B368">
        <v>3</v>
      </c>
      <c r="C368" t="s">
        <v>1669</v>
      </c>
      <c r="D368" t="s">
        <v>13</v>
      </c>
      <c r="F368">
        <v>1</v>
      </c>
      <c r="G368">
        <v>0</v>
      </c>
      <c r="H368">
        <v>2689</v>
      </c>
      <c r="I368">
        <v>14.458299999999999</v>
      </c>
      <c r="K368" t="s">
        <v>20</v>
      </c>
    </row>
    <row r="369" spans="1:11" x14ac:dyDescent="0.2">
      <c r="A369">
        <v>1259</v>
      </c>
      <c r="B369">
        <v>3</v>
      </c>
      <c r="C369" t="s">
        <v>1670</v>
      </c>
      <c r="D369" t="s">
        <v>17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15</v>
      </c>
    </row>
    <row r="370" spans="1:11" x14ac:dyDescent="0.2">
      <c r="A370">
        <v>1260</v>
      </c>
      <c r="B370">
        <v>1</v>
      </c>
      <c r="C370" t="s">
        <v>1671</v>
      </c>
      <c r="D370" t="s">
        <v>17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20</v>
      </c>
    </row>
    <row r="371" spans="1:11" x14ac:dyDescent="0.2">
      <c r="A371">
        <v>1261</v>
      </c>
      <c r="B371">
        <v>2</v>
      </c>
      <c r="C371" t="s">
        <v>1672</v>
      </c>
      <c r="D371" t="s">
        <v>13</v>
      </c>
      <c r="E371">
        <v>29</v>
      </c>
      <c r="F371">
        <v>0</v>
      </c>
      <c r="G371">
        <v>0</v>
      </c>
      <c r="H371" t="s">
        <v>1673</v>
      </c>
      <c r="I371">
        <v>13.8583</v>
      </c>
      <c r="K371" t="s">
        <v>20</v>
      </c>
    </row>
    <row r="372" spans="1:11" x14ac:dyDescent="0.2">
      <c r="A372">
        <v>1262</v>
      </c>
      <c r="B372">
        <v>2</v>
      </c>
      <c r="C372" t="s">
        <v>1674</v>
      </c>
      <c r="D372" t="s">
        <v>13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15</v>
      </c>
    </row>
    <row r="373" spans="1:11" x14ac:dyDescent="0.2">
      <c r="A373">
        <v>1263</v>
      </c>
      <c r="B373">
        <v>1</v>
      </c>
      <c r="C373" t="s">
        <v>1675</v>
      </c>
      <c r="D373" t="s">
        <v>17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1676</v>
      </c>
      <c r="K373" t="s">
        <v>20</v>
      </c>
    </row>
    <row r="374" spans="1:11" x14ac:dyDescent="0.2">
      <c r="A374">
        <v>1264</v>
      </c>
      <c r="B374">
        <v>1</v>
      </c>
      <c r="C374" t="s">
        <v>1677</v>
      </c>
      <c r="D374" t="s">
        <v>13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1678</v>
      </c>
      <c r="K374" t="s">
        <v>15</v>
      </c>
    </row>
    <row r="375" spans="1:11" x14ac:dyDescent="0.2">
      <c r="A375">
        <v>1265</v>
      </c>
      <c r="B375">
        <v>2</v>
      </c>
      <c r="C375" t="s">
        <v>1679</v>
      </c>
      <c r="D375" t="s">
        <v>13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15</v>
      </c>
    </row>
    <row r="376" spans="1:11" x14ac:dyDescent="0.2">
      <c r="A376">
        <v>1266</v>
      </c>
      <c r="B376">
        <v>1</v>
      </c>
      <c r="C376" t="s">
        <v>1680</v>
      </c>
      <c r="D376" t="s">
        <v>17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644</v>
      </c>
      <c r="K376" t="s">
        <v>15</v>
      </c>
    </row>
    <row r="377" spans="1:11" x14ac:dyDescent="0.2">
      <c r="A377">
        <v>1267</v>
      </c>
      <c r="B377">
        <v>1</v>
      </c>
      <c r="C377" t="s">
        <v>1681</v>
      </c>
      <c r="D377" t="s">
        <v>17</v>
      </c>
      <c r="E377">
        <v>45</v>
      </c>
      <c r="F377">
        <v>0</v>
      </c>
      <c r="G377">
        <v>0</v>
      </c>
      <c r="H377" t="s">
        <v>472</v>
      </c>
      <c r="I377">
        <v>262.375</v>
      </c>
      <c r="K377" t="s">
        <v>20</v>
      </c>
    </row>
    <row r="378" spans="1:11" x14ac:dyDescent="0.2">
      <c r="A378">
        <v>1268</v>
      </c>
      <c r="B378">
        <v>3</v>
      </c>
      <c r="C378" t="s">
        <v>1682</v>
      </c>
      <c r="D378" t="s">
        <v>17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15</v>
      </c>
    </row>
    <row r="379" spans="1:11" x14ac:dyDescent="0.2">
      <c r="A379">
        <v>1269</v>
      </c>
      <c r="B379">
        <v>2</v>
      </c>
      <c r="C379" t="s">
        <v>1683</v>
      </c>
      <c r="D379" t="s">
        <v>13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15</v>
      </c>
    </row>
    <row r="380" spans="1:11" x14ac:dyDescent="0.2">
      <c r="A380">
        <v>1270</v>
      </c>
      <c r="B380">
        <v>1</v>
      </c>
      <c r="C380" t="s">
        <v>1684</v>
      </c>
      <c r="D380" t="s">
        <v>13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1685</v>
      </c>
      <c r="K380" t="s">
        <v>15</v>
      </c>
    </row>
    <row r="381" spans="1:11" x14ac:dyDescent="0.2">
      <c r="A381">
        <v>1271</v>
      </c>
      <c r="B381">
        <v>3</v>
      </c>
      <c r="C381" t="s">
        <v>1686</v>
      </c>
      <c r="D381" t="s">
        <v>13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15</v>
      </c>
    </row>
    <row r="382" spans="1:11" x14ac:dyDescent="0.2">
      <c r="A382">
        <v>1272</v>
      </c>
      <c r="B382">
        <v>3</v>
      </c>
      <c r="C382" t="s">
        <v>1687</v>
      </c>
      <c r="D382" t="s">
        <v>13</v>
      </c>
      <c r="F382">
        <v>0</v>
      </c>
      <c r="G382">
        <v>0</v>
      </c>
      <c r="H382">
        <v>366713</v>
      </c>
      <c r="I382">
        <v>7.75</v>
      </c>
      <c r="K382" t="s">
        <v>27</v>
      </c>
    </row>
    <row r="383" spans="1:11" x14ac:dyDescent="0.2">
      <c r="A383">
        <v>1273</v>
      </c>
      <c r="B383">
        <v>3</v>
      </c>
      <c r="C383" t="s">
        <v>1688</v>
      </c>
      <c r="D383" t="s">
        <v>13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27</v>
      </c>
    </row>
    <row r="384" spans="1:11" x14ac:dyDescent="0.2">
      <c r="A384">
        <v>1274</v>
      </c>
      <c r="B384">
        <v>3</v>
      </c>
      <c r="C384" t="s">
        <v>1689</v>
      </c>
      <c r="D384" t="s">
        <v>17</v>
      </c>
      <c r="F384">
        <v>0</v>
      </c>
      <c r="G384">
        <v>0</v>
      </c>
      <c r="H384">
        <v>364498</v>
      </c>
      <c r="I384">
        <v>14.5</v>
      </c>
      <c r="K384" t="s">
        <v>15</v>
      </c>
    </row>
    <row r="385" spans="1:11" x14ac:dyDescent="0.2">
      <c r="A385">
        <v>1275</v>
      </c>
      <c r="B385">
        <v>3</v>
      </c>
      <c r="C385" t="s">
        <v>1690</v>
      </c>
      <c r="D385" t="s">
        <v>17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15</v>
      </c>
    </row>
    <row r="386" spans="1:11" x14ac:dyDescent="0.2">
      <c r="A386">
        <v>1276</v>
      </c>
      <c r="B386">
        <v>2</v>
      </c>
      <c r="C386" t="s">
        <v>1691</v>
      </c>
      <c r="D386" t="s">
        <v>13</v>
      </c>
      <c r="F386">
        <v>0</v>
      </c>
      <c r="G386">
        <v>0</v>
      </c>
      <c r="H386" t="s">
        <v>1692</v>
      </c>
      <c r="I386">
        <v>12.875</v>
      </c>
      <c r="K386" t="s">
        <v>15</v>
      </c>
    </row>
    <row r="387" spans="1:11" x14ac:dyDescent="0.2">
      <c r="A387">
        <v>1277</v>
      </c>
      <c r="B387">
        <v>2</v>
      </c>
      <c r="C387" t="s">
        <v>1693</v>
      </c>
      <c r="D387" t="s">
        <v>17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15</v>
      </c>
    </row>
    <row r="388" spans="1:11" x14ac:dyDescent="0.2">
      <c r="A388">
        <v>1278</v>
      </c>
      <c r="B388">
        <v>3</v>
      </c>
      <c r="C388" t="s">
        <v>1694</v>
      </c>
      <c r="D388" t="s">
        <v>13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15</v>
      </c>
    </row>
    <row r="389" spans="1:11" x14ac:dyDescent="0.2">
      <c r="A389">
        <v>1279</v>
      </c>
      <c r="B389">
        <v>2</v>
      </c>
      <c r="C389" t="s">
        <v>1695</v>
      </c>
      <c r="D389" t="s">
        <v>13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15</v>
      </c>
    </row>
    <row r="390" spans="1:11" x14ac:dyDescent="0.2">
      <c r="A390">
        <v>1280</v>
      </c>
      <c r="B390">
        <v>3</v>
      </c>
      <c r="C390" t="s">
        <v>1696</v>
      </c>
      <c r="D390" t="s">
        <v>13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27</v>
      </c>
    </row>
    <row r="391" spans="1:11" x14ac:dyDescent="0.2">
      <c r="A391">
        <v>1281</v>
      </c>
      <c r="B391">
        <v>3</v>
      </c>
      <c r="C391" t="s">
        <v>1697</v>
      </c>
      <c r="D391" t="s">
        <v>13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15</v>
      </c>
    </row>
    <row r="392" spans="1:11" x14ac:dyDescent="0.2">
      <c r="A392">
        <v>1282</v>
      </c>
      <c r="B392">
        <v>1</v>
      </c>
      <c r="C392" t="s">
        <v>1698</v>
      </c>
      <c r="D392" t="s">
        <v>13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1699</v>
      </c>
      <c r="K392" t="s">
        <v>15</v>
      </c>
    </row>
    <row r="393" spans="1:11" x14ac:dyDescent="0.2">
      <c r="A393">
        <v>1283</v>
      </c>
      <c r="B393">
        <v>1</v>
      </c>
      <c r="C393" t="s">
        <v>1700</v>
      </c>
      <c r="D393" t="s">
        <v>17</v>
      </c>
      <c r="E393">
        <v>51</v>
      </c>
      <c r="F393">
        <v>0</v>
      </c>
      <c r="G393">
        <v>1</v>
      </c>
      <c r="H393" t="s">
        <v>1174</v>
      </c>
      <c r="I393">
        <v>39.4</v>
      </c>
      <c r="J393" t="s">
        <v>1175</v>
      </c>
      <c r="K393" t="s">
        <v>15</v>
      </c>
    </row>
    <row r="394" spans="1:11" x14ac:dyDescent="0.2">
      <c r="A394">
        <v>1284</v>
      </c>
      <c r="B394">
        <v>3</v>
      </c>
      <c r="C394" t="s">
        <v>1701</v>
      </c>
      <c r="D394" t="s">
        <v>13</v>
      </c>
      <c r="E394">
        <v>13</v>
      </c>
      <c r="F394">
        <v>0</v>
      </c>
      <c r="G394">
        <v>2</v>
      </c>
      <c r="H394" t="s">
        <v>424</v>
      </c>
      <c r="I394">
        <v>20.25</v>
      </c>
      <c r="K394" t="s">
        <v>15</v>
      </c>
    </row>
    <row r="395" spans="1:11" x14ac:dyDescent="0.2">
      <c r="A395">
        <v>1285</v>
      </c>
      <c r="B395">
        <v>2</v>
      </c>
      <c r="C395" t="s">
        <v>1702</v>
      </c>
      <c r="D395" t="s">
        <v>13</v>
      </c>
      <c r="E395">
        <v>47</v>
      </c>
      <c r="F395">
        <v>0</v>
      </c>
      <c r="G395">
        <v>0</v>
      </c>
      <c r="H395" t="s">
        <v>1703</v>
      </c>
      <c r="I395">
        <v>10.5</v>
      </c>
      <c r="K395" t="s">
        <v>15</v>
      </c>
    </row>
    <row r="396" spans="1:11" x14ac:dyDescent="0.2">
      <c r="A396">
        <v>1286</v>
      </c>
      <c r="B396">
        <v>3</v>
      </c>
      <c r="C396" t="s">
        <v>1704</v>
      </c>
      <c r="D396" t="s">
        <v>13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15</v>
      </c>
    </row>
    <row r="397" spans="1:11" x14ac:dyDescent="0.2">
      <c r="A397">
        <v>1287</v>
      </c>
      <c r="B397">
        <v>1</v>
      </c>
      <c r="C397" t="s">
        <v>1705</v>
      </c>
      <c r="D397" t="s">
        <v>17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1283</v>
      </c>
      <c r="K397" t="s">
        <v>15</v>
      </c>
    </row>
    <row r="398" spans="1:11" x14ac:dyDescent="0.2">
      <c r="A398">
        <v>1288</v>
      </c>
      <c r="B398">
        <v>3</v>
      </c>
      <c r="C398" t="s">
        <v>1706</v>
      </c>
      <c r="D398" t="s">
        <v>13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27</v>
      </c>
    </row>
    <row r="399" spans="1:11" x14ac:dyDescent="0.2">
      <c r="A399">
        <v>1289</v>
      </c>
      <c r="B399">
        <v>1</v>
      </c>
      <c r="C399" t="s">
        <v>1707</v>
      </c>
      <c r="D399" t="s">
        <v>17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841</v>
      </c>
      <c r="K399" t="s">
        <v>20</v>
      </c>
    </row>
    <row r="400" spans="1:11" x14ac:dyDescent="0.2">
      <c r="A400">
        <v>1290</v>
      </c>
      <c r="B400">
        <v>3</v>
      </c>
      <c r="C400" t="s">
        <v>1708</v>
      </c>
      <c r="D400" t="s">
        <v>13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15</v>
      </c>
    </row>
    <row r="401" spans="1:11" x14ac:dyDescent="0.2">
      <c r="A401">
        <v>1291</v>
      </c>
      <c r="B401">
        <v>3</v>
      </c>
      <c r="C401" t="s">
        <v>1709</v>
      </c>
      <c r="D401" t="s">
        <v>13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27</v>
      </c>
    </row>
    <row r="402" spans="1:11" x14ac:dyDescent="0.2">
      <c r="A402">
        <v>1292</v>
      </c>
      <c r="B402">
        <v>1</v>
      </c>
      <c r="C402" t="s">
        <v>1710</v>
      </c>
      <c r="D402" t="s">
        <v>17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482</v>
      </c>
      <c r="K402" t="s">
        <v>15</v>
      </c>
    </row>
    <row r="403" spans="1:11" x14ac:dyDescent="0.2">
      <c r="A403">
        <v>1293</v>
      </c>
      <c r="B403">
        <v>2</v>
      </c>
      <c r="C403" t="s">
        <v>1711</v>
      </c>
      <c r="D403" t="s">
        <v>13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15</v>
      </c>
    </row>
    <row r="404" spans="1:11" x14ac:dyDescent="0.2">
      <c r="A404">
        <v>1294</v>
      </c>
      <c r="B404">
        <v>1</v>
      </c>
      <c r="C404" t="s">
        <v>1712</v>
      </c>
      <c r="D404" t="s">
        <v>17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20</v>
      </c>
    </row>
    <row r="405" spans="1:11" x14ac:dyDescent="0.2">
      <c r="A405">
        <v>1295</v>
      </c>
      <c r="B405">
        <v>1</v>
      </c>
      <c r="C405" t="s">
        <v>1713</v>
      </c>
      <c r="D405" t="s">
        <v>13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15</v>
      </c>
    </row>
    <row r="406" spans="1:11" x14ac:dyDescent="0.2">
      <c r="A406">
        <v>1296</v>
      </c>
      <c r="B406">
        <v>1</v>
      </c>
      <c r="C406" t="s">
        <v>1714</v>
      </c>
      <c r="D406" t="s">
        <v>13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1715</v>
      </c>
      <c r="K406" t="s">
        <v>20</v>
      </c>
    </row>
    <row r="407" spans="1:11" x14ac:dyDescent="0.2">
      <c r="A407">
        <v>1297</v>
      </c>
      <c r="B407">
        <v>2</v>
      </c>
      <c r="C407" t="s">
        <v>1716</v>
      </c>
      <c r="D407" t="s">
        <v>13</v>
      </c>
      <c r="E407">
        <v>20</v>
      </c>
      <c r="F407">
        <v>0</v>
      </c>
      <c r="G407">
        <v>0</v>
      </c>
      <c r="H407" t="s">
        <v>1717</v>
      </c>
      <c r="I407">
        <v>13.862500000000001</v>
      </c>
      <c r="J407" t="s">
        <v>1718</v>
      </c>
      <c r="K407" t="s">
        <v>20</v>
      </c>
    </row>
    <row r="408" spans="1:11" x14ac:dyDescent="0.2">
      <c r="A408">
        <v>1298</v>
      </c>
      <c r="B408">
        <v>2</v>
      </c>
      <c r="C408" t="s">
        <v>1719</v>
      </c>
      <c r="D408" t="s">
        <v>13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15</v>
      </c>
    </row>
    <row r="409" spans="1:11" x14ac:dyDescent="0.2">
      <c r="A409">
        <v>1299</v>
      </c>
      <c r="B409">
        <v>1</v>
      </c>
      <c r="C409" t="s">
        <v>1720</v>
      </c>
      <c r="D409" t="s">
        <v>13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1493</v>
      </c>
      <c r="K409" t="s">
        <v>20</v>
      </c>
    </row>
    <row r="410" spans="1:11" x14ac:dyDescent="0.2">
      <c r="A410">
        <v>1300</v>
      </c>
      <c r="B410">
        <v>3</v>
      </c>
      <c r="C410" t="s">
        <v>1721</v>
      </c>
      <c r="D410" t="s">
        <v>17</v>
      </c>
      <c r="F410">
        <v>0</v>
      </c>
      <c r="G410">
        <v>0</v>
      </c>
      <c r="H410">
        <v>334915</v>
      </c>
      <c r="I410">
        <v>7.7207999999999997</v>
      </c>
      <c r="K410" t="s">
        <v>27</v>
      </c>
    </row>
    <row r="411" spans="1:11" x14ac:dyDescent="0.2">
      <c r="A411">
        <v>1301</v>
      </c>
      <c r="B411">
        <v>3</v>
      </c>
      <c r="C411" t="s">
        <v>1722</v>
      </c>
      <c r="D411" t="s">
        <v>17</v>
      </c>
      <c r="E411">
        <v>3</v>
      </c>
      <c r="F411">
        <v>1</v>
      </c>
      <c r="G411">
        <v>1</v>
      </c>
      <c r="H411" t="s">
        <v>1419</v>
      </c>
      <c r="I411">
        <v>13.775</v>
      </c>
      <c r="K411" t="s">
        <v>15</v>
      </c>
    </row>
    <row r="412" spans="1:11" x14ac:dyDescent="0.2">
      <c r="A412">
        <v>1302</v>
      </c>
      <c r="B412">
        <v>3</v>
      </c>
      <c r="C412" t="s">
        <v>1723</v>
      </c>
      <c r="D412" t="s">
        <v>17</v>
      </c>
      <c r="F412">
        <v>0</v>
      </c>
      <c r="G412">
        <v>0</v>
      </c>
      <c r="H412">
        <v>365237</v>
      </c>
      <c r="I412">
        <v>7.75</v>
      </c>
      <c r="K412" t="s">
        <v>27</v>
      </c>
    </row>
    <row r="413" spans="1:11" x14ac:dyDescent="0.2">
      <c r="A413">
        <v>1303</v>
      </c>
      <c r="B413">
        <v>1</v>
      </c>
      <c r="C413" t="s">
        <v>1724</v>
      </c>
      <c r="D413" t="s">
        <v>17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373</v>
      </c>
      <c r="K413" t="s">
        <v>27</v>
      </c>
    </row>
    <row r="414" spans="1:11" x14ac:dyDescent="0.2">
      <c r="A414">
        <v>1304</v>
      </c>
      <c r="B414">
        <v>3</v>
      </c>
      <c r="C414" t="s">
        <v>1725</v>
      </c>
      <c r="D414" t="s">
        <v>17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15</v>
      </c>
    </row>
    <row r="415" spans="1:11" x14ac:dyDescent="0.2">
      <c r="A415">
        <v>1305</v>
      </c>
      <c r="B415">
        <v>3</v>
      </c>
      <c r="C415" t="s">
        <v>1726</v>
      </c>
      <c r="D415" t="s">
        <v>13</v>
      </c>
      <c r="F415">
        <v>0</v>
      </c>
      <c r="G415">
        <v>0</v>
      </c>
      <c r="H415" t="s">
        <v>1727</v>
      </c>
      <c r="I415">
        <v>8.0500000000000007</v>
      </c>
      <c r="K415" t="s">
        <v>15</v>
      </c>
    </row>
    <row r="416" spans="1:11" x14ac:dyDescent="0.2">
      <c r="A416">
        <v>1306</v>
      </c>
      <c r="B416">
        <v>1</v>
      </c>
      <c r="C416" t="s">
        <v>1728</v>
      </c>
      <c r="D416" t="s">
        <v>17</v>
      </c>
      <c r="E416">
        <v>39</v>
      </c>
      <c r="F416">
        <v>0</v>
      </c>
      <c r="G416">
        <v>0</v>
      </c>
      <c r="H416" t="s">
        <v>462</v>
      </c>
      <c r="I416">
        <v>108.9</v>
      </c>
      <c r="J416" t="s">
        <v>1729</v>
      </c>
      <c r="K416" t="s">
        <v>20</v>
      </c>
    </row>
    <row r="417" spans="1:11" x14ac:dyDescent="0.2">
      <c r="A417">
        <v>1307</v>
      </c>
      <c r="B417">
        <v>3</v>
      </c>
      <c r="C417" t="s">
        <v>1730</v>
      </c>
      <c r="D417" t="s">
        <v>13</v>
      </c>
      <c r="E417">
        <v>38.5</v>
      </c>
      <c r="F417">
        <v>0</v>
      </c>
      <c r="G417">
        <v>0</v>
      </c>
      <c r="H417" t="s">
        <v>1731</v>
      </c>
      <c r="I417">
        <v>7.25</v>
      </c>
      <c r="K417" t="s">
        <v>15</v>
      </c>
    </row>
    <row r="418" spans="1:11" x14ac:dyDescent="0.2">
      <c r="A418">
        <v>1308</v>
      </c>
      <c r="B418">
        <v>3</v>
      </c>
      <c r="C418" t="s">
        <v>1732</v>
      </c>
      <c r="D418" t="s">
        <v>13</v>
      </c>
      <c r="F418">
        <v>0</v>
      </c>
      <c r="G418">
        <v>0</v>
      </c>
      <c r="H418">
        <v>359309</v>
      </c>
      <c r="I418">
        <v>8.0500000000000007</v>
      </c>
      <c r="K418" t="s">
        <v>15</v>
      </c>
    </row>
    <row r="419" spans="1:11" x14ac:dyDescent="0.2">
      <c r="A419">
        <v>1309</v>
      </c>
      <c r="B419">
        <v>3</v>
      </c>
      <c r="C419" t="s">
        <v>1733</v>
      </c>
      <c r="D419" t="s">
        <v>13</v>
      </c>
      <c r="F419">
        <v>1</v>
      </c>
      <c r="G419">
        <v>1</v>
      </c>
      <c r="H419">
        <v>2668</v>
      </c>
      <c r="I419">
        <v>22.3583</v>
      </c>
      <c r="K41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10"/>
  <sheetViews>
    <sheetView workbookViewId="0">
      <selection activeCell="R17" sqref="R17"/>
    </sheetView>
  </sheetViews>
  <sheetFormatPr defaultRowHeight="15" x14ac:dyDescent="0.2"/>
  <cols>
    <col min="15" max="15" width="9.88671875" bestFit="1" customWidth="1"/>
    <col min="16" max="16" width="9.88671875" customWidth="1"/>
  </cols>
  <sheetData>
    <row r="1" spans="1:43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s="1" t="s">
        <v>1734</v>
      </c>
      <c r="N1" s="1" t="s">
        <v>1738</v>
      </c>
      <c r="O1" s="1" t="s">
        <v>1739</v>
      </c>
      <c r="P1" s="1" t="s">
        <v>1804</v>
      </c>
      <c r="Q1" s="5" t="s">
        <v>1757</v>
      </c>
      <c r="R1" s="5" t="s">
        <v>1758</v>
      </c>
      <c r="S1" s="5" t="s">
        <v>1759</v>
      </c>
      <c r="T1" s="5" t="s">
        <v>1760</v>
      </c>
      <c r="U1" s="5" t="s">
        <v>13</v>
      </c>
      <c r="V1" s="5" t="s">
        <v>17</v>
      </c>
      <c r="W1" s="5" t="s">
        <v>1779</v>
      </c>
      <c r="X1" s="5" t="s">
        <v>1761</v>
      </c>
      <c r="Y1" s="5" t="s">
        <v>1762</v>
      </c>
      <c r="Z1" s="5" t="s">
        <v>1763</v>
      </c>
      <c r="AA1" s="5" t="s">
        <v>1764</v>
      </c>
      <c r="AB1" s="5" t="s">
        <v>1765</v>
      </c>
      <c r="AC1" s="5" t="s">
        <v>1766</v>
      </c>
      <c r="AD1" s="5" t="s">
        <v>1767</v>
      </c>
      <c r="AE1" s="5" t="s">
        <v>1768</v>
      </c>
      <c r="AF1" s="5" t="s">
        <v>1769</v>
      </c>
      <c r="AG1" s="5" t="s">
        <v>1770</v>
      </c>
      <c r="AH1" s="5" t="s">
        <v>1771</v>
      </c>
      <c r="AI1" s="5" t="s">
        <v>1772</v>
      </c>
      <c r="AJ1" s="5" t="s">
        <v>1773</v>
      </c>
      <c r="AK1" s="5" t="s">
        <v>1774</v>
      </c>
      <c r="AL1" s="5" t="s">
        <v>1775</v>
      </c>
      <c r="AM1" s="5" t="s">
        <v>1803</v>
      </c>
      <c r="AN1" s="5" t="s">
        <v>1776</v>
      </c>
      <c r="AO1" s="5" t="s">
        <v>1777</v>
      </c>
      <c r="AP1" s="5" t="s">
        <v>1778</v>
      </c>
      <c r="AQ1" s="5" t="s">
        <v>1780</v>
      </c>
    </row>
    <row r="2" spans="1:43" x14ac:dyDescent="0.2">
      <c r="A2">
        <v>1</v>
      </c>
      <c r="B2">
        <v>3</v>
      </c>
      <c r="C2" t="s">
        <v>12</v>
      </c>
      <c r="D2" t="s">
        <v>13</v>
      </c>
      <c r="E2">
        <v>22</v>
      </c>
      <c r="F2">
        <v>1</v>
      </c>
      <c r="G2">
        <v>0</v>
      </c>
      <c r="H2" t="s">
        <v>14</v>
      </c>
      <c r="I2">
        <v>7.25</v>
      </c>
      <c r="K2" t="s">
        <v>15</v>
      </c>
      <c r="L2">
        <v>0</v>
      </c>
      <c r="M2" t="b">
        <f>COUNTA(A2:I2,K2)&lt;10</f>
        <v>0</v>
      </c>
      <c r="N2" t="str">
        <f>IF(E2&lt;&gt;"",INDEX(group!$A$1:$C$10,MATCH(E2,group!A:A,1),3),"NA")</f>
        <v>20 - 29</v>
      </c>
      <c r="O2" t="str">
        <f>VLOOKUP(H2,group!E:F,2,0)</f>
        <v>A</v>
      </c>
      <c r="P2" t="str">
        <f>IF(I2&lt;&gt;"",INDEX(group!$L$1:$N$100,MATCH(I2,group!L:L,1),3),"NA")</f>
        <v>0 - 9</v>
      </c>
      <c r="Q2">
        <f>A2</f>
        <v>1</v>
      </c>
      <c r="R2">
        <f>IF(B2=1,1,0)</f>
        <v>0</v>
      </c>
      <c r="S2">
        <f>IF(B2=2,1,0)</f>
        <v>0</v>
      </c>
      <c r="T2">
        <f>IF(B2=3,1,0)</f>
        <v>1</v>
      </c>
      <c r="U2">
        <f>IF(D2="male",1,0)</f>
        <v>1</v>
      </c>
      <c r="V2">
        <f>IF(D2="female",1,0)</f>
        <v>0</v>
      </c>
      <c r="W2">
        <f>IF(E2&lt;&gt;"",E2,29.9)</f>
        <v>22</v>
      </c>
      <c r="X2">
        <f>F2</f>
        <v>1</v>
      </c>
      <c r="Y2">
        <f>G2</f>
        <v>0</v>
      </c>
      <c r="Z2">
        <f>IF($O2&amp;"_ticket"=Z$1,1,0)</f>
        <v>1</v>
      </c>
      <c r="AA2">
        <f t="shared" ref="AA2:AL17" si="0">IF($O2&amp;"_ticket"=AA$1,1,0)</f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>I2</f>
        <v>7.25</v>
      </c>
      <c r="AN2">
        <f>IF(K2="C",1,0)</f>
        <v>0</v>
      </c>
      <c r="AO2">
        <f>IF(K2="Q",1,0)</f>
        <v>0</v>
      </c>
      <c r="AP2">
        <f>IF(K2="S",1,0)</f>
        <v>1</v>
      </c>
      <c r="AQ2">
        <f>IF(L2&lt;&gt;"",L2,"")</f>
        <v>0</v>
      </c>
    </row>
    <row r="3" spans="1:43" x14ac:dyDescent="0.2">
      <c r="A3">
        <v>2</v>
      </c>
      <c r="B3">
        <v>1</v>
      </c>
      <c r="C3" t="s">
        <v>16</v>
      </c>
      <c r="D3" t="s">
        <v>17</v>
      </c>
      <c r="E3">
        <v>38</v>
      </c>
      <c r="F3">
        <v>1</v>
      </c>
      <c r="G3">
        <v>0</v>
      </c>
      <c r="H3" t="s">
        <v>18</v>
      </c>
      <c r="I3">
        <v>71.283299999999997</v>
      </c>
      <c r="J3" t="s">
        <v>19</v>
      </c>
      <c r="K3" t="s">
        <v>20</v>
      </c>
      <c r="L3">
        <v>1</v>
      </c>
      <c r="M3" t="b">
        <f t="shared" ref="M3:M66" si="1">COUNTA(A3:I3,K3)&lt;10</f>
        <v>0</v>
      </c>
      <c r="N3" t="str">
        <f>IF(E3&lt;&gt;"",INDEX(group!$A$1:$C$10,MATCH(E3,group!A:A,1),3),"NA")</f>
        <v>30 - 39</v>
      </c>
      <c r="O3" t="str">
        <f>VLOOKUP(H3,group!E:F,2,0)</f>
        <v>PC</v>
      </c>
      <c r="P3" t="str">
        <f>IF(I3&lt;&gt;"",INDEX(group!$L$1:$N$100,MATCH(I3,group!L:L,1),3),"NA")</f>
        <v>70 - 79</v>
      </c>
      <c r="Q3">
        <f t="shared" ref="Q3:Q66" si="2">A3</f>
        <v>2</v>
      </c>
      <c r="R3">
        <f t="shared" ref="R3:R66" si="3">IF(B3=1,1,0)</f>
        <v>1</v>
      </c>
      <c r="S3">
        <f t="shared" ref="S3:S66" si="4">IF(B3=2,1,0)</f>
        <v>0</v>
      </c>
      <c r="T3">
        <f t="shared" ref="T3:T66" si="5">IF(B3=3,1,0)</f>
        <v>0</v>
      </c>
      <c r="U3">
        <f t="shared" ref="U3:U66" si="6">IF(D3="male",1,0)</f>
        <v>0</v>
      </c>
      <c r="V3">
        <f t="shared" ref="V3:V66" si="7">IF(D3="female",1,0)</f>
        <v>1</v>
      </c>
      <c r="W3">
        <f t="shared" ref="W3:W66" si="8">IF(E3&lt;&gt;"",E3,29.9)</f>
        <v>38</v>
      </c>
      <c r="X3">
        <f t="shared" ref="X3:X66" si="9">F3</f>
        <v>1</v>
      </c>
      <c r="Y3">
        <f t="shared" ref="Y3:Y66" si="10">G3</f>
        <v>0</v>
      </c>
      <c r="Z3">
        <f t="shared" ref="Z3:AL36" si="11">IF($O3&amp;"_ticket"=Z$1,1,0)</f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1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ref="AM3:AM66" si="12">I3</f>
        <v>71.283299999999997</v>
      </c>
      <c r="AN3">
        <f t="shared" ref="AN3:AN66" si="13">IF(K3="C",1,0)</f>
        <v>1</v>
      </c>
      <c r="AO3">
        <f t="shared" ref="AO3:AO66" si="14">IF(K3="Q",1,0)</f>
        <v>0</v>
      </c>
      <c r="AP3">
        <f t="shared" ref="AP3:AP66" si="15">IF(K3="S",1,0)</f>
        <v>0</v>
      </c>
      <c r="AQ3">
        <f t="shared" ref="AQ3:AQ66" si="16">IF(L3&lt;&gt;"",L3,"")</f>
        <v>1</v>
      </c>
    </row>
    <row r="4" spans="1:43" x14ac:dyDescent="0.2">
      <c r="A4">
        <v>3</v>
      </c>
      <c r="B4">
        <v>3</v>
      </c>
      <c r="C4" t="s">
        <v>21</v>
      </c>
      <c r="D4" t="s">
        <v>17</v>
      </c>
      <c r="E4">
        <v>26</v>
      </c>
      <c r="F4">
        <v>0</v>
      </c>
      <c r="G4">
        <v>0</v>
      </c>
      <c r="H4" t="s">
        <v>22</v>
      </c>
      <c r="I4">
        <v>7.9249999999999998</v>
      </c>
      <c r="K4" t="s">
        <v>15</v>
      </c>
      <c r="L4">
        <v>1</v>
      </c>
      <c r="M4" t="b">
        <f t="shared" si="1"/>
        <v>0</v>
      </c>
      <c r="N4" t="str">
        <f>IF(E4&lt;&gt;"",INDEX(group!$A$1:$C$10,MATCH(E4,group!A:A,1),3),"NA")</f>
        <v>20 - 29</v>
      </c>
      <c r="O4" t="str">
        <f>VLOOKUP(H4,group!E:F,2,0)</f>
        <v>STON</v>
      </c>
      <c r="P4" t="str">
        <f>IF(I4&lt;&gt;"",INDEX(group!$L$1:$N$100,MATCH(I4,group!L:L,1),3),"NA")</f>
        <v>0 - 9</v>
      </c>
      <c r="Q4">
        <f t="shared" si="2"/>
        <v>3</v>
      </c>
      <c r="R4">
        <f t="shared" si="3"/>
        <v>0</v>
      </c>
      <c r="S4">
        <f t="shared" si="4"/>
        <v>0</v>
      </c>
      <c r="T4">
        <f t="shared" si="5"/>
        <v>1</v>
      </c>
      <c r="U4">
        <f t="shared" si="6"/>
        <v>0</v>
      </c>
      <c r="V4">
        <f t="shared" si="7"/>
        <v>1</v>
      </c>
      <c r="W4">
        <f t="shared" si="8"/>
        <v>26</v>
      </c>
      <c r="X4">
        <f t="shared" si="9"/>
        <v>0</v>
      </c>
      <c r="Y4">
        <f t="shared" si="10"/>
        <v>0</v>
      </c>
      <c r="Z4">
        <f t="shared" si="11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1</v>
      </c>
      <c r="AL4">
        <f t="shared" si="0"/>
        <v>0</v>
      </c>
      <c r="AM4">
        <f t="shared" si="12"/>
        <v>7.9249999999999998</v>
      </c>
      <c r="AN4">
        <f t="shared" si="13"/>
        <v>0</v>
      </c>
      <c r="AO4">
        <f t="shared" si="14"/>
        <v>0</v>
      </c>
      <c r="AP4">
        <f t="shared" si="15"/>
        <v>1</v>
      </c>
      <c r="AQ4">
        <f t="shared" si="16"/>
        <v>1</v>
      </c>
    </row>
    <row r="5" spans="1:43" x14ac:dyDescent="0.2">
      <c r="A5">
        <v>4</v>
      </c>
      <c r="B5">
        <v>1</v>
      </c>
      <c r="C5" t="s">
        <v>23</v>
      </c>
      <c r="D5" t="s">
        <v>17</v>
      </c>
      <c r="E5">
        <v>35</v>
      </c>
      <c r="F5">
        <v>1</v>
      </c>
      <c r="G5">
        <v>0</v>
      </c>
      <c r="H5">
        <v>113803</v>
      </c>
      <c r="I5">
        <v>53.1</v>
      </c>
      <c r="J5" t="s">
        <v>24</v>
      </c>
      <c r="K5" t="s">
        <v>15</v>
      </c>
      <c r="L5">
        <v>1</v>
      </c>
      <c r="M5" t="b">
        <f t="shared" si="1"/>
        <v>0</v>
      </c>
      <c r="N5" t="str">
        <f>IF(E5&lt;&gt;"",INDEX(group!$A$1:$C$10,MATCH(E5,group!A:A,1),3),"NA")</f>
        <v>30 - 39</v>
      </c>
      <c r="O5" t="str">
        <f>VLOOKUP(H5,group!E:F,2,0)</f>
        <v>numeric</v>
      </c>
      <c r="P5" t="str">
        <f>IF(I5&lt;&gt;"",INDEX(group!$L$1:$N$100,MATCH(I5,group!L:L,1),3),"NA")</f>
        <v>50 - 59</v>
      </c>
      <c r="Q5">
        <f t="shared" si="2"/>
        <v>4</v>
      </c>
      <c r="R5">
        <f t="shared" si="3"/>
        <v>1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</v>
      </c>
      <c r="W5">
        <f t="shared" si="8"/>
        <v>35</v>
      </c>
      <c r="X5">
        <f t="shared" si="9"/>
        <v>1</v>
      </c>
      <c r="Y5">
        <f t="shared" si="10"/>
        <v>0</v>
      </c>
      <c r="Z5">
        <f t="shared" si="11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1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12"/>
        <v>53.1</v>
      </c>
      <c r="AN5">
        <f t="shared" si="13"/>
        <v>0</v>
      </c>
      <c r="AO5">
        <f t="shared" si="14"/>
        <v>0</v>
      </c>
      <c r="AP5">
        <f t="shared" si="15"/>
        <v>1</v>
      </c>
      <c r="AQ5">
        <f t="shared" si="16"/>
        <v>1</v>
      </c>
    </row>
    <row r="6" spans="1:43" x14ac:dyDescent="0.2">
      <c r="A6">
        <v>5</v>
      </c>
      <c r="B6">
        <v>3</v>
      </c>
      <c r="C6" t="s">
        <v>25</v>
      </c>
      <c r="D6" t="s">
        <v>13</v>
      </c>
      <c r="E6">
        <v>35</v>
      </c>
      <c r="F6">
        <v>0</v>
      </c>
      <c r="G6">
        <v>0</v>
      </c>
      <c r="H6">
        <v>373450</v>
      </c>
      <c r="I6">
        <v>8.0500000000000007</v>
      </c>
      <c r="K6" t="s">
        <v>15</v>
      </c>
      <c r="L6">
        <v>0</v>
      </c>
      <c r="M6" t="b">
        <f t="shared" si="1"/>
        <v>0</v>
      </c>
      <c r="N6" t="str">
        <f>IF(E6&lt;&gt;"",INDEX(group!$A$1:$C$10,MATCH(E6,group!A:A,1),3),"NA")</f>
        <v>30 - 39</v>
      </c>
      <c r="O6" t="str">
        <f>VLOOKUP(H6,group!E:F,2,0)</f>
        <v>numeric</v>
      </c>
      <c r="P6" t="str">
        <f>IF(I6&lt;&gt;"",INDEX(group!$L$1:$N$100,MATCH(I6,group!L:L,1),3),"NA")</f>
        <v>0 - 9</v>
      </c>
      <c r="Q6">
        <f t="shared" si="2"/>
        <v>5</v>
      </c>
      <c r="R6">
        <f t="shared" si="3"/>
        <v>0</v>
      </c>
      <c r="S6">
        <f t="shared" si="4"/>
        <v>0</v>
      </c>
      <c r="T6">
        <f t="shared" si="5"/>
        <v>1</v>
      </c>
      <c r="U6">
        <f t="shared" si="6"/>
        <v>1</v>
      </c>
      <c r="V6">
        <f t="shared" si="7"/>
        <v>0</v>
      </c>
      <c r="W6">
        <f t="shared" si="8"/>
        <v>35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1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12"/>
        <v>8.0500000000000007</v>
      </c>
      <c r="AN6">
        <f t="shared" si="13"/>
        <v>0</v>
      </c>
      <c r="AO6">
        <f t="shared" si="14"/>
        <v>0</v>
      </c>
      <c r="AP6">
        <f t="shared" si="15"/>
        <v>1</v>
      </c>
      <c r="AQ6">
        <f t="shared" si="16"/>
        <v>0</v>
      </c>
    </row>
    <row r="7" spans="1:43" x14ac:dyDescent="0.2">
      <c r="A7">
        <v>6</v>
      </c>
      <c r="B7">
        <v>3</v>
      </c>
      <c r="C7" t="s">
        <v>26</v>
      </c>
      <c r="D7" t="s">
        <v>13</v>
      </c>
      <c r="F7">
        <v>0</v>
      </c>
      <c r="G7">
        <v>0</v>
      </c>
      <c r="H7">
        <v>330877</v>
      </c>
      <c r="I7">
        <v>8.4582999999999995</v>
      </c>
      <c r="K7" t="s">
        <v>27</v>
      </c>
      <c r="L7">
        <v>0</v>
      </c>
      <c r="M7" t="b">
        <f t="shared" si="1"/>
        <v>1</v>
      </c>
      <c r="N7" t="str">
        <f>IF(E7&lt;&gt;"",INDEX(group!$A$1:$C$10,MATCH(E7,group!A:A,1),3),"NA")</f>
        <v>NA</v>
      </c>
      <c r="O7" t="str">
        <f>VLOOKUP(H7,group!E:F,2,0)</f>
        <v>numeric</v>
      </c>
      <c r="P7" t="str">
        <f>IF(I7&lt;&gt;"",INDEX(group!$L$1:$N$100,MATCH(I7,group!L:L,1),3),"NA")</f>
        <v>0 - 9</v>
      </c>
      <c r="Q7">
        <f t="shared" si="2"/>
        <v>6</v>
      </c>
      <c r="R7">
        <f t="shared" si="3"/>
        <v>0</v>
      </c>
      <c r="S7">
        <f t="shared" si="4"/>
        <v>0</v>
      </c>
      <c r="T7">
        <f t="shared" si="5"/>
        <v>1</v>
      </c>
      <c r="U7">
        <f t="shared" si="6"/>
        <v>1</v>
      </c>
      <c r="V7">
        <f t="shared" si="7"/>
        <v>0</v>
      </c>
      <c r="W7">
        <f t="shared" si="8"/>
        <v>29.9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1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12"/>
        <v>8.4582999999999995</v>
      </c>
      <c r="AN7">
        <f t="shared" si="13"/>
        <v>0</v>
      </c>
      <c r="AO7">
        <f t="shared" si="14"/>
        <v>1</v>
      </c>
      <c r="AP7">
        <f t="shared" si="15"/>
        <v>0</v>
      </c>
      <c r="AQ7">
        <f t="shared" si="16"/>
        <v>0</v>
      </c>
    </row>
    <row r="8" spans="1:43" x14ac:dyDescent="0.2">
      <c r="A8">
        <v>7</v>
      </c>
      <c r="B8">
        <v>1</v>
      </c>
      <c r="C8" t="s">
        <v>28</v>
      </c>
      <c r="D8" t="s">
        <v>13</v>
      </c>
      <c r="E8">
        <v>54</v>
      </c>
      <c r="F8">
        <v>0</v>
      </c>
      <c r="G8">
        <v>0</v>
      </c>
      <c r="H8">
        <v>17463</v>
      </c>
      <c r="I8">
        <v>51.862499999999997</v>
      </c>
      <c r="J8" t="s">
        <v>29</v>
      </c>
      <c r="K8" t="s">
        <v>15</v>
      </c>
      <c r="L8">
        <v>0</v>
      </c>
      <c r="M8" t="b">
        <f t="shared" si="1"/>
        <v>0</v>
      </c>
      <c r="N8" t="str">
        <f>IF(E8&lt;&gt;"",INDEX(group!$A$1:$C$10,MATCH(E8,group!A:A,1),3),"NA")</f>
        <v>50 - 59</v>
      </c>
      <c r="O8" t="str">
        <f>VLOOKUP(H8,group!E:F,2,0)</f>
        <v>numeric</v>
      </c>
      <c r="P8" t="str">
        <f>IF(I8&lt;&gt;"",INDEX(group!$L$1:$N$100,MATCH(I8,group!L:L,1),3),"NA")</f>
        <v>50 - 59</v>
      </c>
      <c r="Q8">
        <f t="shared" si="2"/>
        <v>7</v>
      </c>
      <c r="R8">
        <f t="shared" si="3"/>
        <v>1</v>
      </c>
      <c r="S8">
        <f t="shared" si="4"/>
        <v>0</v>
      </c>
      <c r="T8">
        <f t="shared" si="5"/>
        <v>0</v>
      </c>
      <c r="U8">
        <f t="shared" si="6"/>
        <v>1</v>
      </c>
      <c r="V8">
        <f t="shared" si="7"/>
        <v>0</v>
      </c>
      <c r="W8">
        <f t="shared" si="8"/>
        <v>54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1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12"/>
        <v>51.862499999999997</v>
      </c>
      <c r="AN8">
        <f t="shared" si="13"/>
        <v>0</v>
      </c>
      <c r="AO8">
        <f t="shared" si="14"/>
        <v>0</v>
      </c>
      <c r="AP8">
        <f t="shared" si="15"/>
        <v>1</v>
      </c>
      <c r="AQ8">
        <f t="shared" si="16"/>
        <v>0</v>
      </c>
    </row>
    <row r="9" spans="1:43" x14ac:dyDescent="0.2">
      <c r="A9">
        <v>8</v>
      </c>
      <c r="B9">
        <v>3</v>
      </c>
      <c r="C9" t="s">
        <v>30</v>
      </c>
      <c r="D9" t="s">
        <v>13</v>
      </c>
      <c r="E9">
        <v>2</v>
      </c>
      <c r="F9">
        <v>3</v>
      </c>
      <c r="G9">
        <v>1</v>
      </c>
      <c r="H9">
        <v>349909</v>
      </c>
      <c r="I9">
        <v>21.074999999999999</v>
      </c>
      <c r="K9" t="s">
        <v>15</v>
      </c>
      <c r="L9">
        <v>0</v>
      </c>
      <c r="M9" t="b">
        <f t="shared" si="1"/>
        <v>0</v>
      </c>
      <c r="N9" t="str">
        <f>IF(E9&lt;&gt;"",INDEX(group!$A$1:$C$10,MATCH(E9,group!A:A,1),3),"NA")</f>
        <v>0 - 9</v>
      </c>
      <c r="O9" t="str">
        <f>VLOOKUP(H9,group!E:F,2,0)</f>
        <v>numeric</v>
      </c>
      <c r="P9" t="str">
        <f>IF(I9&lt;&gt;"",INDEX(group!$L$1:$N$100,MATCH(I9,group!L:L,1),3),"NA")</f>
        <v>20 - 29</v>
      </c>
      <c r="Q9">
        <f t="shared" si="2"/>
        <v>8</v>
      </c>
      <c r="R9">
        <f t="shared" si="3"/>
        <v>0</v>
      </c>
      <c r="S9">
        <f t="shared" si="4"/>
        <v>0</v>
      </c>
      <c r="T9">
        <f t="shared" si="5"/>
        <v>1</v>
      </c>
      <c r="U9">
        <f t="shared" si="6"/>
        <v>1</v>
      </c>
      <c r="V9">
        <f t="shared" si="7"/>
        <v>0</v>
      </c>
      <c r="W9">
        <f t="shared" si="8"/>
        <v>2</v>
      </c>
      <c r="X9">
        <f t="shared" si="9"/>
        <v>3</v>
      </c>
      <c r="Y9">
        <f t="shared" si="10"/>
        <v>1</v>
      </c>
      <c r="Z9">
        <f t="shared" si="11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1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12"/>
        <v>21.074999999999999</v>
      </c>
      <c r="AN9">
        <f t="shared" si="13"/>
        <v>0</v>
      </c>
      <c r="AO9">
        <f t="shared" si="14"/>
        <v>0</v>
      </c>
      <c r="AP9">
        <f t="shared" si="15"/>
        <v>1</v>
      </c>
      <c r="AQ9">
        <f t="shared" si="16"/>
        <v>0</v>
      </c>
    </row>
    <row r="10" spans="1:43" x14ac:dyDescent="0.2">
      <c r="A10">
        <v>9</v>
      </c>
      <c r="B10">
        <v>3</v>
      </c>
      <c r="C10" t="s">
        <v>31</v>
      </c>
      <c r="D10" t="s">
        <v>17</v>
      </c>
      <c r="E10">
        <v>27</v>
      </c>
      <c r="F10">
        <v>0</v>
      </c>
      <c r="G10">
        <v>2</v>
      </c>
      <c r="H10">
        <v>347742</v>
      </c>
      <c r="I10">
        <v>11.1333</v>
      </c>
      <c r="K10" t="s">
        <v>15</v>
      </c>
      <c r="L10">
        <v>1</v>
      </c>
      <c r="M10" t="b">
        <f t="shared" si="1"/>
        <v>0</v>
      </c>
      <c r="N10" t="str">
        <f>IF(E10&lt;&gt;"",INDEX(group!$A$1:$C$10,MATCH(E10,group!A:A,1),3),"NA")</f>
        <v>20 - 29</v>
      </c>
      <c r="O10" t="str">
        <f>VLOOKUP(H10,group!E:F,2,0)</f>
        <v>numeric</v>
      </c>
      <c r="P10" t="str">
        <f>IF(I10&lt;&gt;"",INDEX(group!$L$1:$N$100,MATCH(I10,group!L:L,1),3),"NA")</f>
        <v>10 - 19</v>
      </c>
      <c r="Q10">
        <f t="shared" si="2"/>
        <v>9</v>
      </c>
      <c r="R10">
        <f t="shared" si="3"/>
        <v>0</v>
      </c>
      <c r="S10">
        <f t="shared" si="4"/>
        <v>0</v>
      </c>
      <c r="T10">
        <f t="shared" si="5"/>
        <v>1</v>
      </c>
      <c r="U10">
        <f t="shared" si="6"/>
        <v>0</v>
      </c>
      <c r="V10">
        <f t="shared" si="7"/>
        <v>1</v>
      </c>
      <c r="W10">
        <f t="shared" si="8"/>
        <v>27</v>
      </c>
      <c r="X10">
        <f t="shared" si="9"/>
        <v>0</v>
      </c>
      <c r="Y10">
        <f t="shared" si="10"/>
        <v>2</v>
      </c>
      <c r="Z10">
        <f t="shared" si="11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1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12"/>
        <v>11.1333</v>
      </c>
      <c r="AN10">
        <f t="shared" si="13"/>
        <v>0</v>
      </c>
      <c r="AO10">
        <f t="shared" si="14"/>
        <v>0</v>
      </c>
      <c r="AP10">
        <f t="shared" si="15"/>
        <v>1</v>
      </c>
      <c r="AQ10">
        <f t="shared" si="16"/>
        <v>1</v>
      </c>
    </row>
    <row r="11" spans="1:43" x14ac:dyDescent="0.2">
      <c r="A11">
        <v>10</v>
      </c>
      <c r="B11">
        <v>2</v>
      </c>
      <c r="C11" t="s">
        <v>32</v>
      </c>
      <c r="D11" t="s">
        <v>17</v>
      </c>
      <c r="E11">
        <v>14</v>
      </c>
      <c r="F11">
        <v>1</v>
      </c>
      <c r="G11">
        <v>0</v>
      </c>
      <c r="H11">
        <v>237736</v>
      </c>
      <c r="I11">
        <v>30.070799999999998</v>
      </c>
      <c r="K11" t="s">
        <v>20</v>
      </c>
      <c r="L11">
        <v>1</v>
      </c>
      <c r="M11" t="b">
        <f t="shared" si="1"/>
        <v>0</v>
      </c>
      <c r="N11" t="str">
        <f>IF(E11&lt;&gt;"",INDEX(group!$A$1:$C$10,MATCH(E11,group!A:A,1),3),"NA")</f>
        <v>10 - 19</v>
      </c>
      <c r="O11" t="str">
        <f>VLOOKUP(H11,group!E:F,2,0)</f>
        <v>numeric</v>
      </c>
      <c r="P11" t="str">
        <f>IF(I11&lt;&gt;"",INDEX(group!$L$1:$N$100,MATCH(I11,group!L:L,1),3),"NA")</f>
        <v>30 - 39</v>
      </c>
      <c r="Q11">
        <f t="shared" si="2"/>
        <v>10</v>
      </c>
      <c r="R11">
        <f t="shared" si="3"/>
        <v>0</v>
      </c>
      <c r="S11">
        <f t="shared" si="4"/>
        <v>1</v>
      </c>
      <c r="T11">
        <f t="shared" si="5"/>
        <v>0</v>
      </c>
      <c r="U11">
        <f t="shared" si="6"/>
        <v>0</v>
      </c>
      <c r="V11">
        <f t="shared" si="7"/>
        <v>1</v>
      </c>
      <c r="W11">
        <f t="shared" si="8"/>
        <v>14</v>
      </c>
      <c r="X11">
        <f t="shared" si="9"/>
        <v>1</v>
      </c>
      <c r="Y11">
        <f t="shared" si="10"/>
        <v>0</v>
      </c>
      <c r="Z11">
        <f t="shared" si="11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1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12"/>
        <v>30.070799999999998</v>
      </c>
      <c r="AN11">
        <f t="shared" si="13"/>
        <v>1</v>
      </c>
      <c r="AO11">
        <f t="shared" si="14"/>
        <v>0</v>
      </c>
      <c r="AP11">
        <f t="shared" si="15"/>
        <v>0</v>
      </c>
      <c r="AQ11">
        <f t="shared" si="16"/>
        <v>1</v>
      </c>
    </row>
    <row r="12" spans="1:43" x14ac:dyDescent="0.2">
      <c r="A12">
        <v>11</v>
      </c>
      <c r="B12">
        <v>3</v>
      </c>
      <c r="C12" t="s">
        <v>33</v>
      </c>
      <c r="D12" t="s">
        <v>17</v>
      </c>
      <c r="E12">
        <v>4</v>
      </c>
      <c r="F12">
        <v>1</v>
      </c>
      <c r="G12">
        <v>1</v>
      </c>
      <c r="H12" t="s">
        <v>34</v>
      </c>
      <c r="I12">
        <v>16.7</v>
      </c>
      <c r="J12" t="s">
        <v>35</v>
      </c>
      <c r="K12" t="s">
        <v>15</v>
      </c>
      <c r="L12">
        <v>1</v>
      </c>
      <c r="M12" t="b">
        <f t="shared" si="1"/>
        <v>0</v>
      </c>
      <c r="N12" t="str">
        <f>IF(E12&lt;&gt;"",INDEX(group!$A$1:$C$10,MATCH(E12,group!A:A,1),3),"NA")</f>
        <v>0 - 9</v>
      </c>
      <c r="O12" t="str">
        <f>VLOOKUP(H12,group!E:F,2,0)</f>
        <v>PP</v>
      </c>
      <c r="P12" t="str">
        <f>IF(I12&lt;&gt;"",INDEX(group!$L$1:$N$100,MATCH(I12,group!L:L,1),3),"NA")</f>
        <v>10 - 19</v>
      </c>
      <c r="Q12">
        <f t="shared" si="2"/>
        <v>11</v>
      </c>
      <c r="R12">
        <f t="shared" si="3"/>
        <v>0</v>
      </c>
      <c r="S12">
        <f t="shared" si="4"/>
        <v>0</v>
      </c>
      <c r="T12">
        <f t="shared" si="5"/>
        <v>1</v>
      </c>
      <c r="U12">
        <f t="shared" si="6"/>
        <v>0</v>
      </c>
      <c r="V12">
        <f t="shared" si="7"/>
        <v>1</v>
      </c>
      <c r="W12">
        <f t="shared" si="8"/>
        <v>4</v>
      </c>
      <c r="X12">
        <f t="shared" si="9"/>
        <v>1</v>
      </c>
      <c r="Y12">
        <f t="shared" si="10"/>
        <v>1</v>
      </c>
      <c r="Z12">
        <f t="shared" si="11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1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12"/>
        <v>16.7</v>
      </c>
      <c r="AN12">
        <f t="shared" si="13"/>
        <v>0</v>
      </c>
      <c r="AO12">
        <f t="shared" si="14"/>
        <v>0</v>
      </c>
      <c r="AP12">
        <f t="shared" si="15"/>
        <v>1</v>
      </c>
      <c r="AQ12">
        <f t="shared" si="16"/>
        <v>1</v>
      </c>
    </row>
    <row r="13" spans="1:43" x14ac:dyDescent="0.2">
      <c r="A13">
        <v>12</v>
      </c>
      <c r="B13">
        <v>1</v>
      </c>
      <c r="C13" t="s">
        <v>36</v>
      </c>
      <c r="D13" t="s">
        <v>17</v>
      </c>
      <c r="E13">
        <v>58</v>
      </c>
      <c r="F13">
        <v>0</v>
      </c>
      <c r="G13">
        <v>0</v>
      </c>
      <c r="H13">
        <v>113783</v>
      </c>
      <c r="I13">
        <v>26.55</v>
      </c>
      <c r="J13" t="s">
        <v>37</v>
      </c>
      <c r="K13" t="s">
        <v>15</v>
      </c>
      <c r="L13">
        <v>1</v>
      </c>
      <c r="M13" t="b">
        <f t="shared" si="1"/>
        <v>0</v>
      </c>
      <c r="N13" t="str">
        <f>IF(E13&lt;&gt;"",INDEX(group!$A$1:$C$10,MATCH(E13,group!A:A,1),3),"NA")</f>
        <v>50 - 59</v>
      </c>
      <c r="O13" t="str">
        <f>VLOOKUP(H13,group!E:F,2,0)</f>
        <v>numeric</v>
      </c>
      <c r="P13" t="str">
        <f>IF(I13&lt;&gt;"",INDEX(group!$L$1:$N$100,MATCH(I13,group!L:L,1),3),"NA")</f>
        <v>20 - 29</v>
      </c>
      <c r="Q13">
        <f t="shared" si="2"/>
        <v>12</v>
      </c>
      <c r="R13">
        <f t="shared" si="3"/>
        <v>1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1</v>
      </c>
      <c r="W13">
        <f t="shared" si="8"/>
        <v>58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1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12"/>
        <v>26.55</v>
      </c>
      <c r="AN13">
        <f t="shared" si="13"/>
        <v>0</v>
      </c>
      <c r="AO13">
        <f t="shared" si="14"/>
        <v>0</v>
      </c>
      <c r="AP13">
        <f t="shared" si="15"/>
        <v>1</v>
      </c>
      <c r="AQ13">
        <f t="shared" si="16"/>
        <v>1</v>
      </c>
    </row>
    <row r="14" spans="1:43" x14ac:dyDescent="0.2">
      <c r="A14">
        <v>13</v>
      </c>
      <c r="B14">
        <v>3</v>
      </c>
      <c r="C14" t="s">
        <v>38</v>
      </c>
      <c r="D14" t="s">
        <v>13</v>
      </c>
      <c r="E14">
        <v>20</v>
      </c>
      <c r="F14">
        <v>0</v>
      </c>
      <c r="G14">
        <v>0</v>
      </c>
      <c r="H14" t="s">
        <v>39</v>
      </c>
      <c r="I14">
        <v>8.0500000000000007</v>
      </c>
      <c r="K14" t="s">
        <v>15</v>
      </c>
      <c r="L14">
        <v>0</v>
      </c>
      <c r="M14" t="b">
        <f t="shared" si="1"/>
        <v>0</v>
      </c>
      <c r="N14" t="str">
        <f>IF(E14&lt;&gt;"",INDEX(group!$A$1:$C$10,MATCH(E14,group!A:A,1),3),"NA")</f>
        <v>20 - 29</v>
      </c>
      <c r="O14" t="str">
        <f>VLOOKUP(H14,group!E:F,2,0)</f>
        <v>A</v>
      </c>
      <c r="P14" t="str">
        <f>IF(I14&lt;&gt;"",INDEX(group!$L$1:$N$100,MATCH(I14,group!L:L,1),3),"NA")</f>
        <v>0 - 9</v>
      </c>
      <c r="Q14">
        <f t="shared" si="2"/>
        <v>13</v>
      </c>
      <c r="R14">
        <f t="shared" si="3"/>
        <v>0</v>
      </c>
      <c r="S14">
        <f t="shared" si="4"/>
        <v>0</v>
      </c>
      <c r="T14">
        <f t="shared" si="5"/>
        <v>1</v>
      </c>
      <c r="U14">
        <f t="shared" si="6"/>
        <v>1</v>
      </c>
      <c r="V14">
        <f t="shared" si="7"/>
        <v>0</v>
      </c>
      <c r="W14">
        <f t="shared" si="8"/>
        <v>20</v>
      </c>
      <c r="X14">
        <f t="shared" si="9"/>
        <v>0</v>
      </c>
      <c r="Y14">
        <f t="shared" si="10"/>
        <v>0</v>
      </c>
      <c r="Z14">
        <f t="shared" si="11"/>
        <v>1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12"/>
        <v>8.0500000000000007</v>
      </c>
      <c r="AN14">
        <f t="shared" si="13"/>
        <v>0</v>
      </c>
      <c r="AO14">
        <f t="shared" si="14"/>
        <v>0</v>
      </c>
      <c r="AP14">
        <f t="shared" si="15"/>
        <v>1</v>
      </c>
      <c r="AQ14">
        <f t="shared" si="16"/>
        <v>0</v>
      </c>
    </row>
    <row r="15" spans="1:43" x14ac:dyDescent="0.2">
      <c r="A15">
        <v>14</v>
      </c>
      <c r="B15">
        <v>3</v>
      </c>
      <c r="C15" t="s">
        <v>40</v>
      </c>
      <c r="D15" t="s">
        <v>13</v>
      </c>
      <c r="E15">
        <v>39</v>
      </c>
      <c r="F15">
        <v>1</v>
      </c>
      <c r="G15">
        <v>5</v>
      </c>
      <c r="H15">
        <v>347082</v>
      </c>
      <c r="I15">
        <v>31.274999999999999</v>
      </c>
      <c r="K15" t="s">
        <v>15</v>
      </c>
      <c r="L15">
        <v>0</v>
      </c>
      <c r="M15" t="b">
        <f t="shared" si="1"/>
        <v>0</v>
      </c>
      <c r="N15" t="str">
        <f>IF(E15&lt;&gt;"",INDEX(group!$A$1:$C$10,MATCH(E15,group!A:A,1),3),"NA")</f>
        <v>30 - 39</v>
      </c>
      <c r="O15" t="str">
        <f>VLOOKUP(H15,group!E:F,2,0)</f>
        <v>numeric</v>
      </c>
      <c r="P15" t="str">
        <f>IF(I15&lt;&gt;"",INDEX(group!$L$1:$N$100,MATCH(I15,group!L:L,1),3),"NA")</f>
        <v>30 - 39</v>
      </c>
      <c r="Q15">
        <f t="shared" si="2"/>
        <v>14</v>
      </c>
      <c r="R15">
        <f t="shared" si="3"/>
        <v>0</v>
      </c>
      <c r="S15">
        <f t="shared" si="4"/>
        <v>0</v>
      </c>
      <c r="T15">
        <f t="shared" si="5"/>
        <v>1</v>
      </c>
      <c r="U15">
        <f t="shared" si="6"/>
        <v>1</v>
      </c>
      <c r="V15">
        <f t="shared" si="7"/>
        <v>0</v>
      </c>
      <c r="W15">
        <f t="shared" si="8"/>
        <v>39</v>
      </c>
      <c r="X15">
        <f t="shared" si="9"/>
        <v>1</v>
      </c>
      <c r="Y15">
        <f t="shared" si="10"/>
        <v>5</v>
      </c>
      <c r="Z15">
        <f t="shared" si="11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1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12"/>
        <v>31.274999999999999</v>
      </c>
      <c r="AN15">
        <f t="shared" si="13"/>
        <v>0</v>
      </c>
      <c r="AO15">
        <f t="shared" si="14"/>
        <v>0</v>
      </c>
      <c r="AP15">
        <f t="shared" si="15"/>
        <v>1</v>
      </c>
      <c r="AQ15">
        <f t="shared" si="16"/>
        <v>0</v>
      </c>
    </row>
    <row r="16" spans="1:43" x14ac:dyDescent="0.2">
      <c r="A16">
        <v>15</v>
      </c>
      <c r="B16">
        <v>3</v>
      </c>
      <c r="C16" t="s">
        <v>41</v>
      </c>
      <c r="D16" t="s">
        <v>17</v>
      </c>
      <c r="E16">
        <v>14</v>
      </c>
      <c r="F16">
        <v>0</v>
      </c>
      <c r="G16">
        <v>0</v>
      </c>
      <c r="H16">
        <v>350406</v>
      </c>
      <c r="I16">
        <v>7.8541999999999996</v>
      </c>
      <c r="K16" t="s">
        <v>15</v>
      </c>
      <c r="L16">
        <v>0</v>
      </c>
      <c r="M16" t="b">
        <f t="shared" si="1"/>
        <v>0</v>
      </c>
      <c r="N16" t="str">
        <f>IF(E16&lt;&gt;"",INDEX(group!$A$1:$C$10,MATCH(E16,group!A:A,1),3),"NA")</f>
        <v>10 - 19</v>
      </c>
      <c r="O16" t="str">
        <f>VLOOKUP(H16,group!E:F,2,0)</f>
        <v>numeric</v>
      </c>
      <c r="P16" t="str">
        <f>IF(I16&lt;&gt;"",INDEX(group!$L$1:$N$100,MATCH(I16,group!L:L,1),3),"NA")</f>
        <v>0 - 9</v>
      </c>
      <c r="Q16">
        <f t="shared" si="2"/>
        <v>15</v>
      </c>
      <c r="R16">
        <f t="shared" si="3"/>
        <v>0</v>
      </c>
      <c r="S16">
        <f t="shared" si="4"/>
        <v>0</v>
      </c>
      <c r="T16">
        <f t="shared" si="5"/>
        <v>1</v>
      </c>
      <c r="U16">
        <f t="shared" si="6"/>
        <v>0</v>
      </c>
      <c r="V16">
        <f t="shared" si="7"/>
        <v>1</v>
      </c>
      <c r="W16">
        <f t="shared" si="8"/>
        <v>14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1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12"/>
        <v>7.8541999999999996</v>
      </c>
      <c r="AN16">
        <f t="shared" si="13"/>
        <v>0</v>
      </c>
      <c r="AO16">
        <f t="shared" si="14"/>
        <v>0</v>
      </c>
      <c r="AP16">
        <f t="shared" si="15"/>
        <v>1</v>
      </c>
      <c r="AQ16">
        <f t="shared" si="16"/>
        <v>0</v>
      </c>
    </row>
    <row r="17" spans="1:43" x14ac:dyDescent="0.2">
      <c r="A17">
        <v>16</v>
      </c>
      <c r="B17">
        <v>2</v>
      </c>
      <c r="C17" t="s">
        <v>42</v>
      </c>
      <c r="D17" t="s">
        <v>17</v>
      </c>
      <c r="E17">
        <v>55</v>
      </c>
      <c r="F17">
        <v>0</v>
      </c>
      <c r="G17">
        <v>0</v>
      </c>
      <c r="H17">
        <v>248706</v>
      </c>
      <c r="I17">
        <v>16</v>
      </c>
      <c r="K17" t="s">
        <v>15</v>
      </c>
      <c r="L17">
        <v>1</v>
      </c>
      <c r="M17" t="b">
        <f t="shared" si="1"/>
        <v>0</v>
      </c>
      <c r="N17" t="str">
        <f>IF(E17&lt;&gt;"",INDEX(group!$A$1:$C$10,MATCH(E17,group!A:A,1),3),"NA")</f>
        <v>50 - 59</v>
      </c>
      <c r="O17" t="str">
        <f>VLOOKUP(H17,group!E:F,2,0)</f>
        <v>numeric</v>
      </c>
      <c r="P17" t="str">
        <f>IF(I17&lt;&gt;"",INDEX(group!$L$1:$N$100,MATCH(I17,group!L:L,1),3),"NA")</f>
        <v>10 - 19</v>
      </c>
      <c r="Q17">
        <f t="shared" si="2"/>
        <v>16</v>
      </c>
      <c r="R17">
        <f t="shared" si="3"/>
        <v>0</v>
      </c>
      <c r="S17">
        <f t="shared" si="4"/>
        <v>1</v>
      </c>
      <c r="T17">
        <f t="shared" si="5"/>
        <v>0</v>
      </c>
      <c r="U17">
        <f t="shared" si="6"/>
        <v>0</v>
      </c>
      <c r="V17">
        <f t="shared" si="7"/>
        <v>1</v>
      </c>
      <c r="W17">
        <f t="shared" si="8"/>
        <v>55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1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12"/>
        <v>16</v>
      </c>
      <c r="AN17">
        <f t="shared" si="13"/>
        <v>0</v>
      </c>
      <c r="AO17">
        <f t="shared" si="14"/>
        <v>0</v>
      </c>
      <c r="AP17">
        <f t="shared" si="15"/>
        <v>1</v>
      </c>
      <c r="AQ17">
        <f t="shared" si="16"/>
        <v>1</v>
      </c>
    </row>
    <row r="18" spans="1:43" x14ac:dyDescent="0.2">
      <c r="A18">
        <v>17</v>
      </c>
      <c r="B18">
        <v>3</v>
      </c>
      <c r="C18" t="s">
        <v>43</v>
      </c>
      <c r="D18" t="s">
        <v>13</v>
      </c>
      <c r="E18">
        <v>2</v>
      </c>
      <c r="F18">
        <v>4</v>
      </c>
      <c r="G18">
        <v>1</v>
      </c>
      <c r="H18">
        <v>382652</v>
      </c>
      <c r="I18">
        <v>29.125</v>
      </c>
      <c r="K18" t="s">
        <v>27</v>
      </c>
      <c r="L18">
        <v>0</v>
      </c>
      <c r="M18" t="b">
        <f t="shared" si="1"/>
        <v>0</v>
      </c>
      <c r="N18" t="str">
        <f>IF(E18&lt;&gt;"",INDEX(group!$A$1:$C$10,MATCH(E18,group!A:A,1),3),"NA")</f>
        <v>0 - 9</v>
      </c>
      <c r="O18" t="str">
        <f>VLOOKUP(H18,group!E:F,2,0)</f>
        <v>numeric</v>
      </c>
      <c r="P18" t="str">
        <f>IF(I18&lt;&gt;"",INDEX(group!$L$1:$N$100,MATCH(I18,group!L:L,1),3),"NA")</f>
        <v>20 - 29</v>
      </c>
      <c r="Q18">
        <f t="shared" si="2"/>
        <v>17</v>
      </c>
      <c r="R18">
        <f t="shared" si="3"/>
        <v>0</v>
      </c>
      <c r="S18">
        <f t="shared" si="4"/>
        <v>0</v>
      </c>
      <c r="T18">
        <f t="shared" si="5"/>
        <v>1</v>
      </c>
      <c r="U18">
        <f t="shared" si="6"/>
        <v>1</v>
      </c>
      <c r="V18">
        <f t="shared" si="7"/>
        <v>0</v>
      </c>
      <c r="W18">
        <f t="shared" si="8"/>
        <v>2</v>
      </c>
      <c r="X18">
        <f t="shared" si="9"/>
        <v>4</v>
      </c>
      <c r="Y18">
        <f t="shared" si="10"/>
        <v>1</v>
      </c>
      <c r="Z18">
        <f t="shared" si="11"/>
        <v>0</v>
      </c>
      <c r="AA18">
        <f t="shared" si="11"/>
        <v>0</v>
      </c>
      <c r="AB18">
        <f t="shared" si="11"/>
        <v>0</v>
      </c>
      <c r="AC18">
        <f t="shared" si="11"/>
        <v>0</v>
      </c>
      <c r="AD18">
        <f t="shared" si="11"/>
        <v>1</v>
      </c>
      <c r="AE18">
        <f t="shared" si="11"/>
        <v>0</v>
      </c>
      <c r="AF18">
        <f t="shared" si="11"/>
        <v>0</v>
      </c>
      <c r="AG18">
        <f t="shared" si="11"/>
        <v>0</v>
      </c>
      <c r="AH18">
        <f t="shared" si="11"/>
        <v>0</v>
      </c>
      <c r="AI18">
        <f t="shared" si="11"/>
        <v>0</v>
      </c>
      <c r="AJ18">
        <f t="shared" si="11"/>
        <v>0</v>
      </c>
      <c r="AK18">
        <f t="shared" si="11"/>
        <v>0</v>
      </c>
      <c r="AL18">
        <f t="shared" si="11"/>
        <v>0</v>
      </c>
      <c r="AM18">
        <f t="shared" si="12"/>
        <v>29.125</v>
      </c>
      <c r="AN18">
        <f t="shared" si="13"/>
        <v>0</v>
      </c>
      <c r="AO18">
        <f t="shared" si="14"/>
        <v>1</v>
      </c>
      <c r="AP18">
        <f t="shared" si="15"/>
        <v>0</v>
      </c>
      <c r="AQ18">
        <f t="shared" si="16"/>
        <v>0</v>
      </c>
    </row>
    <row r="19" spans="1:43" x14ac:dyDescent="0.2">
      <c r="A19">
        <v>18</v>
      </c>
      <c r="B19">
        <v>2</v>
      </c>
      <c r="C19" t="s">
        <v>44</v>
      </c>
      <c r="D19" t="s">
        <v>13</v>
      </c>
      <c r="F19">
        <v>0</v>
      </c>
      <c r="G19">
        <v>0</v>
      </c>
      <c r="H19">
        <v>244373</v>
      </c>
      <c r="I19">
        <v>13</v>
      </c>
      <c r="K19" t="s">
        <v>15</v>
      </c>
      <c r="L19">
        <v>1</v>
      </c>
      <c r="M19" t="b">
        <f t="shared" si="1"/>
        <v>1</v>
      </c>
      <c r="N19" t="str">
        <f>IF(E19&lt;&gt;"",INDEX(group!$A$1:$C$10,MATCH(E19,group!A:A,1),3),"NA")</f>
        <v>NA</v>
      </c>
      <c r="O19" t="str">
        <f>VLOOKUP(H19,group!E:F,2,0)</f>
        <v>numeric</v>
      </c>
      <c r="P19" t="str">
        <f>IF(I19&lt;&gt;"",INDEX(group!$L$1:$N$100,MATCH(I19,group!L:L,1),3),"NA")</f>
        <v>10 - 19</v>
      </c>
      <c r="Q19">
        <f t="shared" si="2"/>
        <v>18</v>
      </c>
      <c r="R19">
        <f t="shared" si="3"/>
        <v>0</v>
      </c>
      <c r="S19">
        <f t="shared" si="4"/>
        <v>1</v>
      </c>
      <c r="T19">
        <f t="shared" si="5"/>
        <v>0</v>
      </c>
      <c r="U19">
        <f t="shared" si="6"/>
        <v>1</v>
      </c>
      <c r="V19">
        <f t="shared" si="7"/>
        <v>0</v>
      </c>
      <c r="W19">
        <f t="shared" si="8"/>
        <v>29.9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1"/>
        <v>0</v>
      </c>
      <c r="AB19">
        <f t="shared" si="11"/>
        <v>0</v>
      </c>
      <c r="AC19">
        <f t="shared" si="11"/>
        <v>0</v>
      </c>
      <c r="AD19">
        <f t="shared" si="11"/>
        <v>1</v>
      </c>
      <c r="AE19">
        <f t="shared" si="11"/>
        <v>0</v>
      </c>
      <c r="AF19">
        <f t="shared" si="11"/>
        <v>0</v>
      </c>
      <c r="AG19">
        <f t="shared" si="11"/>
        <v>0</v>
      </c>
      <c r="AH19">
        <f t="shared" si="11"/>
        <v>0</v>
      </c>
      <c r="AI19">
        <f t="shared" si="11"/>
        <v>0</v>
      </c>
      <c r="AJ19">
        <f t="shared" si="11"/>
        <v>0</v>
      </c>
      <c r="AK19">
        <f t="shared" si="11"/>
        <v>0</v>
      </c>
      <c r="AL19">
        <f t="shared" si="11"/>
        <v>0</v>
      </c>
      <c r="AM19">
        <f t="shared" si="12"/>
        <v>13</v>
      </c>
      <c r="AN19">
        <f t="shared" si="13"/>
        <v>0</v>
      </c>
      <c r="AO19">
        <f t="shared" si="14"/>
        <v>0</v>
      </c>
      <c r="AP19">
        <f t="shared" si="15"/>
        <v>1</v>
      </c>
      <c r="AQ19">
        <f t="shared" si="16"/>
        <v>1</v>
      </c>
    </row>
    <row r="20" spans="1:43" x14ac:dyDescent="0.2">
      <c r="A20">
        <v>19</v>
      </c>
      <c r="B20">
        <v>3</v>
      </c>
      <c r="C20" t="s">
        <v>45</v>
      </c>
      <c r="D20" t="s">
        <v>17</v>
      </c>
      <c r="E20">
        <v>31</v>
      </c>
      <c r="F20">
        <v>1</v>
      </c>
      <c r="G20">
        <v>0</v>
      </c>
      <c r="H20">
        <v>345763</v>
      </c>
      <c r="I20">
        <v>18</v>
      </c>
      <c r="K20" t="s">
        <v>15</v>
      </c>
      <c r="L20">
        <v>0</v>
      </c>
      <c r="M20" t="b">
        <f t="shared" si="1"/>
        <v>0</v>
      </c>
      <c r="N20" t="str">
        <f>IF(E20&lt;&gt;"",INDEX(group!$A$1:$C$10,MATCH(E20,group!A:A,1),3),"NA")</f>
        <v>30 - 39</v>
      </c>
      <c r="O20" t="str">
        <f>VLOOKUP(H20,group!E:F,2,0)</f>
        <v>numeric</v>
      </c>
      <c r="P20" t="str">
        <f>IF(I20&lt;&gt;"",INDEX(group!$L$1:$N$100,MATCH(I20,group!L:L,1),3),"NA")</f>
        <v>10 - 19</v>
      </c>
      <c r="Q20">
        <f t="shared" si="2"/>
        <v>19</v>
      </c>
      <c r="R20">
        <f t="shared" si="3"/>
        <v>0</v>
      </c>
      <c r="S20">
        <f t="shared" si="4"/>
        <v>0</v>
      </c>
      <c r="T20">
        <f t="shared" si="5"/>
        <v>1</v>
      </c>
      <c r="U20">
        <f t="shared" si="6"/>
        <v>0</v>
      </c>
      <c r="V20">
        <f t="shared" si="7"/>
        <v>1</v>
      </c>
      <c r="W20">
        <f t="shared" si="8"/>
        <v>31</v>
      </c>
      <c r="X20">
        <f t="shared" si="9"/>
        <v>1</v>
      </c>
      <c r="Y20">
        <f t="shared" si="10"/>
        <v>0</v>
      </c>
      <c r="Z20">
        <f t="shared" si="11"/>
        <v>0</v>
      </c>
      <c r="AA20">
        <f t="shared" si="11"/>
        <v>0</v>
      </c>
      <c r="AB20">
        <f t="shared" si="11"/>
        <v>0</v>
      </c>
      <c r="AC20">
        <f t="shared" si="11"/>
        <v>0</v>
      </c>
      <c r="AD20">
        <f t="shared" si="11"/>
        <v>1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1"/>
        <v>0</v>
      </c>
      <c r="AI20">
        <f t="shared" si="11"/>
        <v>0</v>
      </c>
      <c r="AJ20">
        <f t="shared" si="11"/>
        <v>0</v>
      </c>
      <c r="AK20">
        <f t="shared" si="11"/>
        <v>0</v>
      </c>
      <c r="AL20">
        <f t="shared" si="11"/>
        <v>0</v>
      </c>
      <c r="AM20">
        <f t="shared" si="12"/>
        <v>18</v>
      </c>
      <c r="AN20">
        <f t="shared" si="13"/>
        <v>0</v>
      </c>
      <c r="AO20">
        <f t="shared" si="14"/>
        <v>0</v>
      </c>
      <c r="AP20">
        <f t="shared" si="15"/>
        <v>1</v>
      </c>
      <c r="AQ20">
        <f t="shared" si="16"/>
        <v>0</v>
      </c>
    </row>
    <row r="21" spans="1:43" x14ac:dyDescent="0.2">
      <c r="A21">
        <v>20</v>
      </c>
      <c r="B21">
        <v>3</v>
      </c>
      <c r="C21" t="s">
        <v>46</v>
      </c>
      <c r="D21" t="s">
        <v>17</v>
      </c>
      <c r="F21">
        <v>0</v>
      </c>
      <c r="G21">
        <v>0</v>
      </c>
      <c r="H21">
        <v>2649</v>
      </c>
      <c r="I21">
        <v>7.2249999999999996</v>
      </c>
      <c r="K21" t="s">
        <v>20</v>
      </c>
      <c r="L21">
        <v>1</v>
      </c>
      <c r="M21" t="b">
        <f t="shared" si="1"/>
        <v>1</v>
      </c>
      <c r="N21" t="str">
        <f>IF(E21&lt;&gt;"",INDEX(group!$A$1:$C$10,MATCH(E21,group!A:A,1),3),"NA")</f>
        <v>NA</v>
      </c>
      <c r="O21" t="str">
        <f>VLOOKUP(H21,group!E:F,2,0)</f>
        <v>numeric</v>
      </c>
      <c r="P21" t="str">
        <f>IF(I21&lt;&gt;"",INDEX(group!$L$1:$N$100,MATCH(I21,group!L:L,1),3),"NA")</f>
        <v>0 - 9</v>
      </c>
      <c r="Q21">
        <f t="shared" si="2"/>
        <v>20</v>
      </c>
      <c r="R21">
        <f t="shared" si="3"/>
        <v>0</v>
      </c>
      <c r="S21">
        <f t="shared" si="4"/>
        <v>0</v>
      </c>
      <c r="T21">
        <f t="shared" si="5"/>
        <v>1</v>
      </c>
      <c r="U21">
        <f t="shared" si="6"/>
        <v>0</v>
      </c>
      <c r="V21">
        <f t="shared" si="7"/>
        <v>1</v>
      </c>
      <c r="W21">
        <f t="shared" si="8"/>
        <v>29.9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1"/>
        <v>0</v>
      </c>
      <c r="AB21">
        <f t="shared" si="11"/>
        <v>0</v>
      </c>
      <c r="AC21">
        <f t="shared" si="11"/>
        <v>0</v>
      </c>
      <c r="AD21">
        <f t="shared" si="11"/>
        <v>1</v>
      </c>
      <c r="AE21">
        <f t="shared" si="11"/>
        <v>0</v>
      </c>
      <c r="AF21">
        <f t="shared" si="11"/>
        <v>0</v>
      </c>
      <c r="AG21">
        <f t="shared" si="11"/>
        <v>0</v>
      </c>
      <c r="AH21">
        <f t="shared" si="11"/>
        <v>0</v>
      </c>
      <c r="AI21">
        <f t="shared" si="11"/>
        <v>0</v>
      </c>
      <c r="AJ21">
        <f t="shared" si="11"/>
        <v>0</v>
      </c>
      <c r="AK21">
        <f t="shared" si="11"/>
        <v>0</v>
      </c>
      <c r="AL21">
        <f t="shared" si="11"/>
        <v>0</v>
      </c>
      <c r="AM21">
        <f t="shared" si="12"/>
        <v>7.2249999999999996</v>
      </c>
      <c r="AN21">
        <f t="shared" si="13"/>
        <v>1</v>
      </c>
      <c r="AO21">
        <f t="shared" si="14"/>
        <v>0</v>
      </c>
      <c r="AP21">
        <f t="shared" si="15"/>
        <v>0</v>
      </c>
      <c r="AQ21">
        <f t="shared" si="16"/>
        <v>1</v>
      </c>
    </row>
    <row r="22" spans="1:43" x14ac:dyDescent="0.2">
      <c r="A22">
        <v>21</v>
      </c>
      <c r="B22">
        <v>2</v>
      </c>
      <c r="C22" t="s">
        <v>47</v>
      </c>
      <c r="D22" t="s">
        <v>13</v>
      </c>
      <c r="E22">
        <v>35</v>
      </c>
      <c r="F22">
        <v>0</v>
      </c>
      <c r="G22">
        <v>0</v>
      </c>
      <c r="H22">
        <v>239865</v>
      </c>
      <c r="I22">
        <v>26</v>
      </c>
      <c r="K22" t="s">
        <v>15</v>
      </c>
      <c r="L22">
        <v>0</v>
      </c>
      <c r="M22" t="b">
        <f t="shared" si="1"/>
        <v>0</v>
      </c>
      <c r="N22" t="str">
        <f>IF(E22&lt;&gt;"",INDEX(group!$A$1:$C$10,MATCH(E22,group!A:A,1),3),"NA")</f>
        <v>30 - 39</v>
      </c>
      <c r="O22" t="str">
        <f>VLOOKUP(H22,group!E:F,2,0)</f>
        <v>numeric</v>
      </c>
      <c r="P22" t="str">
        <f>IF(I22&lt;&gt;"",INDEX(group!$L$1:$N$100,MATCH(I22,group!L:L,1),3),"NA")</f>
        <v>20 - 29</v>
      </c>
      <c r="Q22">
        <f t="shared" si="2"/>
        <v>21</v>
      </c>
      <c r="R22">
        <f t="shared" si="3"/>
        <v>0</v>
      </c>
      <c r="S22">
        <f t="shared" si="4"/>
        <v>1</v>
      </c>
      <c r="T22">
        <f t="shared" si="5"/>
        <v>0</v>
      </c>
      <c r="U22">
        <f t="shared" si="6"/>
        <v>1</v>
      </c>
      <c r="V22">
        <f t="shared" si="7"/>
        <v>0</v>
      </c>
      <c r="W22">
        <f t="shared" si="8"/>
        <v>35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1"/>
        <v>0</v>
      </c>
      <c r="AB22">
        <f t="shared" si="11"/>
        <v>0</v>
      </c>
      <c r="AC22">
        <f t="shared" si="11"/>
        <v>0</v>
      </c>
      <c r="AD22">
        <f t="shared" si="11"/>
        <v>1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1"/>
        <v>0</v>
      </c>
      <c r="AI22">
        <f t="shared" si="11"/>
        <v>0</v>
      </c>
      <c r="AJ22">
        <f t="shared" si="11"/>
        <v>0</v>
      </c>
      <c r="AK22">
        <f t="shared" si="11"/>
        <v>0</v>
      </c>
      <c r="AL22">
        <f t="shared" si="11"/>
        <v>0</v>
      </c>
      <c r="AM22">
        <f t="shared" si="12"/>
        <v>26</v>
      </c>
      <c r="AN22">
        <f t="shared" si="13"/>
        <v>0</v>
      </c>
      <c r="AO22">
        <f t="shared" si="14"/>
        <v>0</v>
      </c>
      <c r="AP22">
        <f t="shared" si="15"/>
        <v>1</v>
      </c>
      <c r="AQ22">
        <f t="shared" si="16"/>
        <v>0</v>
      </c>
    </row>
    <row r="23" spans="1:43" x14ac:dyDescent="0.2">
      <c r="A23">
        <v>22</v>
      </c>
      <c r="B23">
        <v>2</v>
      </c>
      <c r="C23" t="s">
        <v>48</v>
      </c>
      <c r="D23" t="s">
        <v>13</v>
      </c>
      <c r="E23">
        <v>34</v>
      </c>
      <c r="F23">
        <v>0</v>
      </c>
      <c r="G23">
        <v>0</v>
      </c>
      <c r="H23">
        <v>248698</v>
      </c>
      <c r="I23">
        <v>13</v>
      </c>
      <c r="J23" t="s">
        <v>49</v>
      </c>
      <c r="K23" t="s">
        <v>15</v>
      </c>
      <c r="L23">
        <v>1</v>
      </c>
      <c r="M23" t="b">
        <f t="shared" si="1"/>
        <v>0</v>
      </c>
      <c r="N23" t="str">
        <f>IF(E23&lt;&gt;"",INDEX(group!$A$1:$C$10,MATCH(E23,group!A:A,1),3),"NA")</f>
        <v>30 - 39</v>
      </c>
      <c r="O23" t="str">
        <f>VLOOKUP(H23,group!E:F,2,0)</f>
        <v>numeric</v>
      </c>
      <c r="P23" t="str">
        <f>IF(I23&lt;&gt;"",INDEX(group!$L$1:$N$100,MATCH(I23,group!L:L,1),3),"NA")</f>
        <v>10 - 19</v>
      </c>
      <c r="Q23">
        <f t="shared" si="2"/>
        <v>22</v>
      </c>
      <c r="R23">
        <f t="shared" si="3"/>
        <v>0</v>
      </c>
      <c r="S23">
        <f t="shared" si="4"/>
        <v>1</v>
      </c>
      <c r="T23">
        <f t="shared" si="5"/>
        <v>0</v>
      </c>
      <c r="U23">
        <f t="shared" si="6"/>
        <v>1</v>
      </c>
      <c r="V23">
        <f t="shared" si="7"/>
        <v>0</v>
      </c>
      <c r="W23">
        <f t="shared" si="8"/>
        <v>34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1"/>
        <v>0</v>
      </c>
      <c r="AB23">
        <f t="shared" si="11"/>
        <v>0</v>
      </c>
      <c r="AC23">
        <f t="shared" si="11"/>
        <v>0</v>
      </c>
      <c r="AD23">
        <f t="shared" si="11"/>
        <v>1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1"/>
        <v>0</v>
      </c>
      <c r="AI23">
        <f t="shared" si="11"/>
        <v>0</v>
      </c>
      <c r="AJ23">
        <f t="shared" si="11"/>
        <v>0</v>
      </c>
      <c r="AK23">
        <f t="shared" si="11"/>
        <v>0</v>
      </c>
      <c r="AL23">
        <f t="shared" si="11"/>
        <v>0</v>
      </c>
      <c r="AM23">
        <f t="shared" si="12"/>
        <v>13</v>
      </c>
      <c r="AN23">
        <f t="shared" si="13"/>
        <v>0</v>
      </c>
      <c r="AO23">
        <f t="shared" si="14"/>
        <v>0</v>
      </c>
      <c r="AP23">
        <f t="shared" si="15"/>
        <v>1</v>
      </c>
      <c r="AQ23">
        <f t="shared" si="16"/>
        <v>1</v>
      </c>
    </row>
    <row r="24" spans="1:43" x14ac:dyDescent="0.2">
      <c r="A24">
        <v>23</v>
      </c>
      <c r="B24">
        <v>3</v>
      </c>
      <c r="C24" t="s">
        <v>50</v>
      </c>
      <c r="D24" t="s">
        <v>17</v>
      </c>
      <c r="E24">
        <v>15</v>
      </c>
      <c r="F24">
        <v>0</v>
      </c>
      <c r="G24">
        <v>0</v>
      </c>
      <c r="H24">
        <v>330923</v>
      </c>
      <c r="I24">
        <v>8.0291999999999994</v>
      </c>
      <c r="K24" t="s">
        <v>27</v>
      </c>
      <c r="L24">
        <v>1</v>
      </c>
      <c r="M24" t="b">
        <f t="shared" si="1"/>
        <v>0</v>
      </c>
      <c r="N24" t="str">
        <f>IF(E24&lt;&gt;"",INDEX(group!$A$1:$C$10,MATCH(E24,group!A:A,1),3),"NA")</f>
        <v>10 - 19</v>
      </c>
      <c r="O24" t="str">
        <f>VLOOKUP(H24,group!E:F,2,0)</f>
        <v>numeric</v>
      </c>
      <c r="P24" t="str">
        <f>IF(I24&lt;&gt;"",INDEX(group!$L$1:$N$100,MATCH(I24,group!L:L,1),3),"NA")</f>
        <v>0 - 9</v>
      </c>
      <c r="Q24">
        <f t="shared" si="2"/>
        <v>23</v>
      </c>
      <c r="R24">
        <f t="shared" si="3"/>
        <v>0</v>
      </c>
      <c r="S24">
        <f t="shared" si="4"/>
        <v>0</v>
      </c>
      <c r="T24">
        <f t="shared" si="5"/>
        <v>1</v>
      </c>
      <c r="U24">
        <f t="shared" si="6"/>
        <v>0</v>
      </c>
      <c r="V24">
        <f t="shared" si="7"/>
        <v>1</v>
      </c>
      <c r="W24">
        <f t="shared" si="8"/>
        <v>15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1"/>
        <v>0</v>
      </c>
      <c r="AB24">
        <f t="shared" si="11"/>
        <v>0</v>
      </c>
      <c r="AC24">
        <f t="shared" si="11"/>
        <v>0</v>
      </c>
      <c r="AD24">
        <f t="shared" si="11"/>
        <v>1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1"/>
        <v>0</v>
      </c>
      <c r="AI24">
        <f t="shared" si="11"/>
        <v>0</v>
      </c>
      <c r="AJ24">
        <f t="shared" si="11"/>
        <v>0</v>
      </c>
      <c r="AK24">
        <f t="shared" si="11"/>
        <v>0</v>
      </c>
      <c r="AL24">
        <f t="shared" si="11"/>
        <v>0</v>
      </c>
      <c r="AM24">
        <f t="shared" si="12"/>
        <v>8.0291999999999994</v>
      </c>
      <c r="AN24">
        <f t="shared" si="13"/>
        <v>0</v>
      </c>
      <c r="AO24">
        <f t="shared" si="14"/>
        <v>1</v>
      </c>
      <c r="AP24">
        <f t="shared" si="15"/>
        <v>0</v>
      </c>
      <c r="AQ24">
        <f t="shared" si="16"/>
        <v>1</v>
      </c>
    </row>
    <row r="25" spans="1:43" x14ac:dyDescent="0.2">
      <c r="A25">
        <v>24</v>
      </c>
      <c r="B25">
        <v>1</v>
      </c>
      <c r="C25" t="s">
        <v>51</v>
      </c>
      <c r="D25" t="s">
        <v>13</v>
      </c>
      <c r="E25">
        <v>28</v>
      </c>
      <c r="F25">
        <v>0</v>
      </c>
      <c r="G25">
        <v>0</v>
      </c>
      <c r="H25">
        <v>113788</v>
      </c>
      <c r="I25">
        <v>35.5</v>
      </c>
      <c r="J25" t="s">
        <v>52</v>
      </c>
      <c r="K25" t="s">
        <v>15</v>
      </c>
      <c r="L25">
        <v>1</v>
      </c>
      <c r="M25" t="b">
        <f t="shared" si="1"/>
        <v>0</v>
      </c>
      <c r="N25" t="str">
        <f>IF(E25&lt;&gt;"",INDEX(group!$A$1:$C$10,MATCH(E25,group!A:A,1),3),"NA")</f>
        <v>20 - 29</v>
      </c>
      <c r="O25" t="str">
        <f>VLOOKUP(H25,group!E:F,2,0)</f>
        <v>numeric</v>
      </c>
      <c r="P25" t="str">
        <f>IF(I25&lt;&gt;"",INDEX(group!$L$1:$N$100,MATCH(I25,group!L:L,1),3),"NA")</f>
        <v>30 - 39</v>
      </c>
      <c r="Q25">
        <f t="shared" si="2"/>
        <v>24</v>
      </c>
      <c r="R25">
        <f t="shared" si="3"/>
        <v>1</v>
      </c>
      <c r="S25">
        <f t="shared" si="4"/>
        <v>0</v>
      </c>
      <c r="T25">
        <f t="shared" si="5"/>
        <v>0</v>
      </c>
      <c r="U25">
        <f t="shared" si="6"/>
        <v>1</v>
      </c>
      <c r="V25">
        <f t="shared" si="7"/>
        <v>0</v>
      </c>
      <c r="W25">
        <f t="shared" si="8"/>
        <v>28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1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11"/>
        <v>0</v>
      </c>
      <c r="AJ25">
        <f t="shared" si="11"/>
        <v>0</v>
      </c>
      <c r="AK25">
        <f t="shared" si="11"/>
        <v>0</v>
      </c>
      <c r="AL25">
        <f t="shared" si="11"/>
        <v>0</v>
      </c>
      <c r="AM25">
        <f t="shared" si="12"/>
        <v>35.5</v>
      </c>
      <c r="AN25">
        <f t="shared" si="13"/>
        <v>0</v>
      </c>
      <c r="AO25">
        <f t="shared" si="14"/>
        <v>0</v>
      </c>
      <c r="AP25">
        <f t="shared" si="15"/>
        <v>1</v>
      </c>
      <c r="AQ25">
        <f t="shared" si="16"/>
        <v>1</v>
      </c>
    </row>
    <row r="26" spans="1:43" x14ac:dyDescent="0.2">
      <c r="A26">
        <v>25</v>
      </c>
      <c r="B26">
        <v>3</v>
      </c>
      <c r="C26" t="s">
        <v>53</v>
      </c>
      <c r="D26" t="s">
        <v>17</v>
      </c>
      <c r="E26">
        <v>8</v>
      </c>
      <c r="F26">
        <v>3</v>
      </c>
      <c r="G26">
        <v>1</v>
      </c>
      <c r="H26">
        <v>349909</v>
      </c>
      <c r="I26">
        <v>21.074999999999999</v>
      </c>
      <c r="K26" t="s">
        <v>15</v>
      </c>
      <c r="L26">
        <v>0</v>
      </c>
      <c r="M26" t="b">
        <f t="shared" si="1"/>
        <v>0</v>
      </c>
      <c r="N26" t="str">
        <f>IF(E26&lt;&gt;"",INDEX(group!$A$1:$C$10,MATCH(E26,group!A:A,1),3),"NA")</f>
        <v>0 - 9</v>
      </c>
      <c r="O26" t="str">
        <f>VLOOKUP(H26,group!E:F,2,0)</f>
        <v>numeric</v>
      </c>
      <c r="P26" t="str">
        <f>IF(I26&lt;&gt;"",INDEX(group!$L$1:$N$100,MATCH(I26,group!L:L,1),3),"NA")</f>
        <v>20 - 29</v>
      </c>
      <c r="Q26">
        <f t="shared" si="2"/>
        <v>25</v>
      </c>
      <c r="R26">
        <f t="shared" si="3"/>
        <v>0</v>
      </c>
      <c r="S26">
        <f t="shared" si="4"/>
        <v>0</v>
      </c>
      <c r="T26">
        <f t="shared" si="5"/>
        <v>1</v>
      </c>
      <c r="U26">
        <f t="shared" si="6"/>
        <v>0</v>
      </c>
      <c r="V26">
        <f t="shared" si="7"/>
        <v>1</v>
      </c>
      <c r="W26">
        <f t="shared" si="8"/>
        <v>8</v>
      </c>
      <c r="X26">
        <f t="shared" si="9"/>
        <v>3</v>
      </c>
      <c r="Y26">
        <f t="shared" si="10"/>
        <v>1</v>
      </c>
      <c r="Z26">
        <f t="shared" si="11"/>
        <v>0</v>
      </c>
      <c r="AA26">
        <f t="shared" si="11"/>
        <v>0</v>
      </c>
      <c r="AB26">
        <f t="shared" si="11"/>
        <v>0</v>
      </c>
      <c r="AC26">
        <f t="shared" si="11"/>
        <v>0</v>
      </c>
      <c r="AD26">
        <f t="shared" si="11"/>
        <v>1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1"/>
        <v>0</v>
      </c>
      <c r="AI26">
        <f t="shared" si="11"/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2"/>
        <v>21.074999999999999</v>
      </c>
      <c r="AN26">
        <f t="shared" si="13"/>
        <v>0</v>
      </c>
      <c r="AO26">
        <f t="shared" si="14"/>
        <v>0</v>
      </c>
      <c r="AP26">
        <f t="shared" si="15"/>
        <v>1</v>
      </c>
      <c r="AQ26">
        <f t="shared" si="16"/>
        <v>0</v>
      </c>
    </row>
    <row r="27" spans="1:43" x14ac:dyDescent="0.2">
      <c r="A27">
        <v>26</v>
      </c>
      <c r="B27">
        <v>3</v>
      </c>
      <c r="C27" t="s">
        <v>54</v>
      </c>
      <c r="D27" t="s">
        <v>17</v>
      </c>
      <c r="E27">
        <v>38</v>
      </c>
      <c r="F27">
        <v>1</v>
      </c>
      <c r="G27">
        <v>5</v>
      </c>
      <c r="H27">
        <v>347077</v>
      </c>
      <c r="I27">
        <v>31.387499999999999</v>
      </c>
      <c r="K27" t="s">
        <v>15</v>
      </c>
      <c r="L27">
        <v>1</v>
      </c>
      <c r="M27" t="b">
        <f t="shared" si="1"/>
        <v>0</v>
      </c>
      <c r="N27" t="str">
        <f>IF(E27&lt;&gt;"",INDEX(group!$A$1:$C$10,MATCH(E27,group!A:A,1),3),"NA")</f>
        <v>30 - 39</v>
      </c>
      <c r="O27" t="str">
        <f>VLOOKUP(H27,group!E:F,2,0)</f>
        <v>numeric</v>
      </c>
      <c r="P27" t="str">
        <f>IF(I27&lt;&gt;"",INDEX(group!$L$1:$N$100,MATCH(I27,group!L:L,1),3),"NA")</f>
        <v>30 - 39</v>
      </c>
      <c r="Q27">
        <f t="shared" si="2"/>
        <v>26</v>
      </c>
      <c r="R27">
        <f t="shared" si="3"/>
        <v>0</v>
      </c>
      <c r="S27">
        <f t="shared" si="4"/>
        <v>0</v>
      </c>
      <c r="T27">
        <f t="shared" si="5"/>
        <v>1</v>
      </c>
      <c r="U27">
        <f t="shared" si="6"/>
        <v>0</v>
      </c>
      <c r="V27">
        <f t="shared" si="7"/>
        <v>1</v>
      </c>
      <c r="W27">
        <f t="shared" si="8"/>
        <v>38</v>
      </c>
      <c r="X27">
        <f t="shared" si="9"/>
        <v>1</v>
      </c>
      <c r="Y27">
        <f t="shared" si="10"/>
        <v>5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1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si="11"/>
        <v>0</v>
      </c>
      <c r="AJ27">
        <f t="shared" si="11"/>
        <v>0</v>
      </c>
      <c r="AK27">
        <f t="shared" si="11"/>
        <v>0</v>
      </c>
      <c r="AL27">
        <f t="shared" si="11"/>
        <v>0</v>
      </c>
      <c r="AM27">
        <f t="shared" si="12"/>
        <v>31.387499999999999</v>
      </c>
      <c r="AN27">
        <f t="shared" si="13"/>
        <v>0</v>
      </c>
      <c r="AO27">
        <f t="shared" si="14"/>
        <v>0</v>
      </c>
      <c r="AP27">
        <f t="shared" si="15"/>
        <v>1</v>
      </c>
      <c r="AQ27">
        <f t="shared" si="16"/>
        <v>1</v>
      </c>
    </row>
    <row r="28" spans="1:43" x14ac:dyDescent="0.2">
      <c r="A28">
        <v>27</v>
      </c>
      <c r="B28">
        <v>3</v>
      </c>
      <c r="C28" t="s">
        <v>55</v>
      </c>
      <c r="D28" t="s">
        <v>13</v>
      </c>
      <c r="F28">
        <v>0</v>
      </c>
      <c r="G28">
        <v>0</v>
      </c>
      <c r="H28">
        <v>2631</v>
      </c>
      <c r="I28">
        <v>7.2249999999999996</v>
      </c>
      <c r="K28" t="s">
        <v>20</v>
      </c>
      <c r="L28">
        <v>0</v>
      </c>
      <c r="M28" t="b">
        <f t="shared" si="1"/>
        <v>1</v>
      </c>
      <c r="N28" t="str">
        <f>IF(E28&lt;&gt;"",INDEX(group!$A$1:$C$10,MATCH(E28,group!A:A,1),3),"NA")</f>
        <v>NA</v>
      </c>
      <c r="O28" t="str">
        <f>VLOOKUP(H28,group!E:F,2,0)</f>
        <v>numeric</v>
      </c>
      <c r="P28" t="str">
        <f>IF(I28&lt;&gt;"",INDEX(group!$L$1:$N$100,MATCH(I28,group!L:L,1),3),"NA")</f>
        <v>0 - 9</v>
      </c>
      <c r="Q28">
        <f t="shared" si="2"/>
        <v>27</v>
      </c>
      <c r="R28">
        <f t="shared" si="3"/>
        <v>0</v>
      </c>
      <c r="S28">
        <f t="shared" si="4"/>
        <v>0</v>
      </c>
      <c r="T28">
        <f t="shared" si="5"/>
        <v>1</v>
      </c>
      <c r="U28">
        <f t="shared" si="6"/>
        <v>1</v>
      </c>
      <c r="V28">
        <f t="shared" si="7"/>
        <v>0</v>
      </c>
      <c r="W28">
        <f t="shared" si="8"/>
        <v>29.9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1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11"/>
        <v>0</v>
      </c>
      <c r="AJ28">
        <f t="shared" si="11"/>
        <v>0</v>
      </c>
      <c r="AK28">
        <f t="shared" si="11"/>
        <v>0</v>
      </c>
      <c r="AL28">
        <f t="shared" si="11"/>
        <v>0</v>
      </c>
      <c r="AM28">
        <f t="shared" si="12"/>
        <v>7.2249999999999996</v>
      </c>
      <c r="AN28">
        <f t="shared" si="13"/>
        <v>1</v>
      </c>
      <c r="AO28">
        <f t="shared" si="14"/>
        <v>0</v>
      </c>
      <c r="AP28">
        <f t="shared" si="15"/>
        <v>0</v>
      </c>
      <c r="AQ28">
        <f t="shared" si="16"/>
        <v>0</v>
      </c>
    </row>
    <row r="29" spans="1:43" x14ac:dyDescent="0.2">
      <c r="A29">
        <v>28</v>
      </c>
      <c r="B29">
        <v>1</v>
      </c>
      <c r="C29" t="s">
        <v>56</v>
      </c>
      <c r="D29" t="s">
        <v>13</v>
      </c>
      <c r="E29">
        <v>19</v>
      </c>
      <c r="F29">
        <v>3</v>
      </c>
      <c r="G29">
        <v>2</v>
      </c>
      <c r="H29">
        <v>19950</v>
      </c>
      <c r="I29">
        <v>263</v>
      </c>
      <c r="J29" t="s">
        <v>57</v>
      </c>
      <c r="K29" t="s">
        <v>15</v>
      </c>
      <c r="L29">
        <v>0</v>
      </c>
      <c r="M29" t="b">
        <f t="shared" si="1"/>
        <v>0</v>
      </c>
      <c r="N29" t="str">
        <f>IF(E29&lt;&gt;"",INDEX(group!$A$1:$C$10,MATCH(E29,group!A:A,1),3),"NA")</f>
        <v>10 - 19</v>
      </c>
      <c r="O29" t="str">
        <f>VLOOKUP(H29,group!E:F,2,0)</f>
        <v>numeric</v>
      </c>
      <c r="P29" t="str">
        <f>IF(I29&lt;&gt;"",INDEX(group!$L$1:$N$100,MATCH(I29,group!L:L,1),3),"NA")</f>
        <v>250 - 269</v>
      </c>
      <c r="Q29">
        <f t="shared" si="2"/>
        <v>28</v>
      </c>
      <c r="R29">
        <f t="shared" si="3"/>
        <v>1</v>
      </c>
      <c r="S29">
        <f t="shared" si="4"/>
        <v>0</v>
      </c>
      <c r="T29">
        <f t="shared" si="5"/>
        <v>0</v>
      </c>
      <c r="U29">
        <f t="shared" si="6"/>
        <v>1</v>
      </c>
      <c r="V29">
        <f t="shared" si="7"/>
        <v>0</v>
      </c>
      <c r="W29">
        <f t="shared" si="8"/>
        <v>19</v>
      </c>
      <c r="X29">
        <f t="shared" si="9"/>
        <v>3</v>
      </c>
      <c r="Y29">
        <f t="shared" si="10"/>
        <v>2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1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11"/>
        <v>0</v>
      </c>
      <c r="AJ29">
        <f t="shared" si="11"/>
        <v>0</v>
      </c>
      <c r="AK29">
        <f t="shared" si="11"/>
        <v>0</v>
      </c>
      <c r="AL29">
        <f t="shared" si="11"/>
        <v>0</v>
      </c>
      <c r="AM29">
        <f t="shared" si="12"/>
        <v>263</v>
      </c>
      <c r="AN29">
        <f t="shared" si="13"/>
        <v>0</v>
      </c>
      <c r="AO29">
        <f t="shared" si="14"/>
        <v>0</v>
      </c>
      <c r="AP29">
        <f t="shared" si="15"/>
        <v>1</v>
      </c>
      <c r="AQ29">
        <f t="shared" si="16"/>
        <v>0</v>
      </c>
    </row>
    <row r="30" spans="1:43" x14ac:dyDescent="0.2">
      <c r="A30">
        <v>29</v>
      </c>
      <c r="B30">
        <v>3</v>
      </c>
      <c r="C30" t="s">
        <v>58</v>
      </c>
      <c r="D30" t="s">
        <v>17</v>
      </c>
      <c r="F30">
        <v>0</v>
      </c>
      <c r="G30">
        <v>0</v>
      </c>
      <c r="H30">
        <v>330959</v>
      </c>
      <c r="I30">
        <v>7.8792</v>
      </c>
      <c r="K30" t="s">
        <v>27</v>
      </c>
      <c r="L30">
        <v>1</v>
      </c>
      <c r="M30" t="b">
        <f t="shared" si="1"/>
        <v>1</v>
      </c>
      <c r="N30" t="str">
        <f>IF(E30&lt;&gt;"",INDEX(group!$A$1:$C$10,MATCH(E30,group!A:A,1),3),"NA")</f>
        <v>NA</v>
      </c>
      <c r="O30" t="str">
        <f>VLOOKUP(H30,group!E:F,2,0)</f>
        <v>numeric</v>
      </c>
      <c r="P30" t="str">
        <f>IF(I30&lt;&gt;"",INDEX(group!$L$1:$N$100,MATCH(I30,group!L:L,1),3),"NA")</f>
        <v>0 - 9</v>
      </c>
      <c r="Q30">
        <f t="shared" si="2"/>
        <v>29</v>
      </c>
      <c r="R30">
        <f t="shared" si="3"/>
        <v>0</v>
      </c>
      <c r="S30">
        <f t="shared" si="4"/>
        <v>0</v>
      </c>
      <c r="T30">
        <f t="shared" si="5"/>
        <v>1</v>
      </c>
      <c r="U30">
        <f t="shared" si="6"/>
        <v>0</v>
      </c>
      <c r="V30">
        <f t="shared" si="7"/>
        <v>1</v>
      </c>
      <c r="W30">
        <f t="shared" si="8"/>
        <v>29.9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1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11"/>
        <v>0</v>
      </c>
      <c r="AJ30">
        <f t="shared" si="11"/>
        <v>0</v>
      </c>
      <c r="AK30">
        <f t="shared" si="11"/>
        <v>0</v>
      </c>
      <c r="AL30">
        <f t="shared" si="11"/>
        <v>0</v>
      </c>
      <c r="AM30">
        <f t="shared" si="12"/>
        <v>7.8792</v>
      </c>
      <c r="AN30">
        <f t="shared" si="13"/>
        <v>0</v>
      </c>
      <c r="AO30">
        <f t="shared" si="14"/>
        <v>1</v>
      </c>
      <c r="AP30">
        <f t="shared" si="15"/>
        <v>0</v>
      </c>
      <c r="AQ30">
        <f t="shared" si="16"/>
        <v>1</v>
      </c>
    </row>
    <row r="31" spans="1:43" x14ac:dyDescent="0.2">
      <c r="A31">
        <v>30</v>
      </c>
      <c r="B31">
        <v>3</v>
      </c>
      <c r="C31" t="s">
        <v>59</v>
      </c>
      <c r="D31" t="s">
        <v>13</v>
      </c>
      <c r="F31">
        <v>0</v>
      </c>
      <c r="G31">
        <v>0</v>
      </c>
      <c r="H31">
        <v>349216</v>
      </c>
      <c r="I31">
        <v>7.8958000000000004</v>
      </c>
      <c r="K31" t="s">
        <v>15</v>
      </c>
      <c r="L31">
        <v>0</v>
      </c>
      <c r="M31" t="b">
        <f t="shared" si="1"/>
        <v>1</v>
      </c>
      <c r="N31" t="str">
        <f>IF(E31&lt;&gt;"",INDEX(group!$A$1:$C$10,MATCH(E31,group!A:A,1),3),"NA")</f>
        <v>NA</v>
      </c>
      <c r="O31" t="str">
        <f>VLOOKUP(H31,group!E:F,2,0)</f>
        <v>numeric</v>
      </c>
      <c r="P31" t="str">
        <f>IF(I31&lt;&gt;"",INDEX(group!$L$1:$N$100,MATCH(I31,group!L:L,1),3),"NA")</f>
        <v>0 - 9</v>
      </c>
      <c r="Q31">
        <f t="shared" si="2"/>
        <v>30</v>
      </c>
      <c r="R31">
        <f t="shared" si="3"/>
        <v>0</v>
      </c>
      <c r="S31">
        <f t="shared" si="4"/>
        <v>0</v>
      </c>
      <c r="T31">
        <f t="shared" si="5"/>
        <v>1</v>
      </c>
      <c r="U31">
        <f t="shared" si="6"/>
        <v>1</v>
      </c>
      <c r="V31">
        <f t="shared" si="7"/>
        <v>0</v>
      </c>
      <c r="W31">
        <f t="shared" si="8"/>
        <v>29.9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1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>
        <f t="shared" si="11"/>
        <v>0</v>
      </c>
      <c r="AK31">
        <f t="shared" si="11"/>
        <v>0</v>
      </c>
      <c r="AL31">
        <f t="shared" si="11"/>
        <v>0</v>
      </c>
      <c r="AM31">
        <f t="shared" si="12"/>
        <v>7.8958000000000004</v>
      </c>
      <c r="AN31">
        <f t="shared" si="13"/>
        <v>0</v>
      </c>
      <c r="AO31">
        <f t="shared" si="14"/>
        <v>0</v>
      </c>
      <c r="AP31">
        <f t="shared" si="15"/>
        <v>1</v>
      </c>
      <c r="AQ31">
        <f t="shared" si="16"/>
        <v>0</v>
      </c>
    </row>
    <row r="32" spans="1:43" x14ac:dyDescent="0.2">
      <c r="A32">
        <v>31</v>
      </c>
      <c r="B32">
        <v>1</v>
      </c>
      <c r="C32" t="s">
        <v>60</v>
      </c>
      <c r="D32" t="s">
        <v>13</v>
      </c>
      <c r="E32">
        <v>40</v>
      </c>
      <c r="F32">
        <v>0</v>
      </c>
      <c r="G32">
        <v>0</v>
      </c>
      <c r="H32" t="s">
        <v>61</v>
      </c>
      <c r="I32">
        <v>27.720800000000001</v>
      </c>
      <c r="K32" t="s">
        <v>20</v>
      </c>
      <c r="L32">
        <v>0</v>
      </c>
      <c r="M32" t="b">
        <f t="shared" si="1"/>
        <v>0</v>
      </c>
      <c r="N32" t="str">
        <f>IF(E32&lt;&gt;"",INDEX(group!$A$1:$C$10,MATCH(E32,group!A:A,1),3),"NA")</f>
        <v>40 - 49</v>
      </c>
      <c r="O32" t="str">
        <f>VLOOKUP(H32,group!E:F,2,0)</f>
        <v>PC</v>
      </c>
      <c r="P32" t="str">
        <f>IF(I32&lt;&gt;"",INDEX(group!$L$1:$N$100,MATCH(I32,group!L:L,1),3),"NA")</f>
        <v>20 - 29</v>
      </c>
      <c r="Q32">
        <f t="shared" si="2"/>
        <v>31</v>
      </c>
      <c r="R32">
        <f t="shared" si="3"/>
        <v>1</v>
      </c>
      <c r="S32">
        <f t="shared" si="4"/>
        <v>0</v>
      </c>
      <c r="T32">
        <f t="shared" si="5"/>
        <v>0</v>
      </c>
      <c r="U32">
        <f t="shared" si="6"/>
        <v>1</v>
      </c>
      <c r="V32">
        <f t="shared" si="7"/>
        <v>0</v>
      </c>
      <c r="W32">
        <f t="shared" si="8"/>
        <v>40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1"/>
        <v>0</v>
      </c>
      <c r="AB32">
        <f t="shared" si="11"/>
        <v>0</v>
      </c>
      <c r="AC32">
        <f t="shared" si="11"/>
        <v>0</v>
      </c>
      <c r="AD32">
        <f t="shared" si="11"/>
        <v>0</v>
      </c>
      <c r="AE32">
        <f t="shared" si="11"/>
        <v>0</v>
      </c>
      <c r="AF32">
        <f t="shared" si="11"/>
        <v>1</v>
      </c>
      <c r="AG32">
        <f t="shared" si="11"/>
        <v>0</v>
      </c>
      <c r="AH32">
        <f t="shared" si="11"/>
        <v>0</v>
      </c>
      <c r="AI32">
        <f t="shared" si="11"/>
        <v>0</v>
      </c>
      <c r="AJ32">
        <f t="shared" si="11"/>
        <v>0</v>
      </c>
      <c r="AK32">
        <f t="shared" si="11"/>
        <v>0</v>
      </c>
      <c r="AL32">
        <f t="shared" si="11"/>
        <v>0</v>
      </c>
      <c r="AM32">
        <f t="shared" si="12"/>
        <v>27.720800000000001</v>
      </c>
      <c r="AN32">
        <f t="shared" si="13"/>
        <v>1</v>
      </c>
      <c r="AO32">
        <f t="shared" si="14"/>
        <v>0</v>
      </c>
      <c r="AP32">
        <f t="shared" si="15"/>
        <v>0</v>
      </c>
      <c r="AQ32">
        <f t="shared" si="16"/>
        <v>0</v>
      </c>
    </row>
    <row r="33" spans="1:43" x14ac:dyDescent="0.2">
      <c r="A33">
        <v>32</v>
      </c>
      <c r="B33">
        <v>1</v>
      </c>
      <c r="C33" t="s">
        <v>62</v>
      </c>
      <c r="D33" t="s">
        <v>17</v>
      </c>
      <c r="F33">
        <v>1</v>
      </c>
      <c r="G33">
        <v>0</v>
      </c>
      <c r="H33" t="s">
        <v>63</v>
      </c>
      <c r="I33">
        <v>146.52080000000001</v>
      </c>
      <c r="J33" t="s">
        <v>64</v>
      </c>
      <c r="K33" t="s">
        <v>20</v>
      </c>
      <c r="L33">
        <v>1</v>
      </c>
      <c r="M33" t="b">
        <f t="shared" si="1"/>
        <v>1</v>
      </c>
      <c r="N33" t="str">
        <f>IF(E33&lt;&gt;"",INDEX(group!$A$1:$C$10,MATCH(E33,group!A:A,1),3),"NA")</f>
        <v>NA</v>
      </c>
      <c r="O33" t="str">
        <f>VLOOKUP(H33,group!E:F,2,0)</f>
        <v>PC</v>
      </c>
      <c r="P33" t="str">
        <f>IF(I33&lt;&gt;"",INDEX(group!$L$1:$N$100,MATCH(I33,group!L:L,1),3),"NA")</f>
        <v>130 - 149</v>
      </c>
      <c r="Q33">
        <f t="shared" si="2"/>
        <v>32</v>
      </c>
      <c r="R33">
        <f t="shared" si="3"/>
        <v>1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1</v>
      </c>
      <c r="W33">
        <f t="shared" si="8"/>
        <v>29.9</v>
      </c>
      <c r="X33">
        <f t="shared" si="9"/>
        <v>1</v>
      </c>
      <c r="Y33">
        <f t="shared" si="10"/>
        <v>0</v>
      </c>
      <c r="Z33">
        <f t="shared" si="11"/>
        <v>0</v>
      </c>
      <c r="AA33">
        <f t="shared" si="11"/>
        <v>0</v>
      </c>
      <c r="AB33">
        <f t="shared" si="11"/>
        <v>0</v>
      </c>
      <c r="AC33">
        <f t="shared" si="11"/>
        <v>0</v>
      </c>
      <c r="AD33">
        <f t="shared" si="11"/>
        <v>0</v>
      </c>
      <c r="AE33">
        <f t="shared" si="11"/>
        <v>0</v>
      </c>
      <c r="AF33">
        <f t="shared" si="11"/>
        <v>1</v>
      </c>
      <c r="AG33">
        <f t="shared" si="11"/>
        <v>0</v>
      </c>
      <c r="AH33">
        <f t="shared" si="11"/>
        <v>0</v>
      </c>
      <c r="AI33">
        <f t="shared" si="11"/>
        <v>0</v>
      </c>
      <c r="AJ33">
        <f t="shared" si="11"/>
        <v>0</v>
      </c>
      <c r="AK33">
        <f t="shared" si="11"/>
        <v>0</v>
      </c>
      <c r="AL33">
        <f t="shared" si="11"/>
        <v>0</v>
      </c>
      <c r="AM33">
        <f t="shared" si="12"/>
        <v>146.52080000000001</v>
      </c>
      <c r="AN33">
        <f t="shared" si="13"/>
        <v>1</v>
      </c>
      <c r="AO33">
        <f t="shared" si="14"/>
        <v>0</v>
      </c>
      <c r="AP33">
        <f t="shared" si="15"/>
        <v>0</v>
      </c>
      <c r="AQ33">
        <f t="shared" si="16"/>
        <v>1</v>
      </c>
    </row>
    <row r="34" spans="1:43" x14ac:dyDescent="0.2">
      <c r="A34">
        <v>33</v>
      </c>
      <c r="B34">
        <v>3</v>
      </c>
      <c r="C34" t="s">
        <v>65</v>
      </c>
      <c r="D34" t="s">
        <v>17</v>
      </c>
      <c r="F34">
        <v>0</v>
      </c>
      <c r="G34">
        <v>0</v>
      </c>
      <c r="H34">
        <v>335677</v>
      </c>
      <c r="I34">
        <v>7.75</v>
      </c>
      <c r="K34" t="s">
        <v>27</v>
      </c>
      <c r="L34">
        <v>1</v>
      </c>
      <c r="M34" t="b">
        <f t="shared" si="1"/>
        <v>1</v>
      </c>
      <c r="N34" t="str">
        <f>IF(E34&lt;&gt;"",INDEX(group!$A$1:$C$10,MATCH(E34,group!A:A,1),3),"NA")</f>
        <v>NA</v>
      </c>
      <c r="O34" t="str">
        <f>VLOOKUP(H34,group!E:F,2,0)</f>
        <v>numeric</v>
      </c>
      <c r="P34" t="str">
        <f>IF(I34&lt;&gt;"",INDEX(group!$L$1:$N$100,MATCH(I34,group!L:L,1),3),"NA")</f>
        <v>0 - 9</v>
      </c>
      <c r="Q34">
        <f t="shared" si="2"/>
        <v>33</v>
      </c>
      <c r="R34">
        <f t="shared" si="3"/>
        <v>0</v>
      </c>
      <c r="S34">
        <f t="shared" si="4"/>
        <v>0</v>
      </c>
      <c r="T34">
        <f t="shared" si="5"/>
        <v>1</v>
      </c>
      <c r="U34">
        <f t="shared" si="6"/>
        <v>0</v>
      </c>
      <c r="V34">
        <f t="shared" si="7"/>
        <v>1</v>
      </c>
      <c r="W34">
        <f t="shared" si="8"/>
        <v>29.9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1"/>
        <v>0</v>
      </c>
      <c r="AB34">
        <f t="shared" si="11"/>
        <v>0</v>
      </c>
      <c r="AC34">
        <f t="shared" si="11"/>
        <v>0</v>
      </c>
      <c r="AD34">
        <f t="shared" si="11"/>
        <v>1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0</v>
      </c>
      <c r="AJ34">
        <f t="shared" si="11"/>
        <v>0</v>
      </c>
      <c r="AK34">
        <f t="shared" si="11"/>
        <v>0</v>
      </c>
      <c r="AL34">
        <f t="shared" si="11"/>
        <v>0</v>
      </c>
      <c r="AM34">
        <f t="shared" si="12"/>
        <v>7.75</v>
      </c>
      <c r="AN34">
        <f t="shared" si="13"/>
        <v>0</v>
      </c>
      <c r="AO34">
        <f t="shared" si="14"/>
        <v>1</v>
      </c>
      <c r="AP34">
        <f t="shared" si="15"/>
        <v>0</v>
      </c>
      <c r="AQ34">
        <f t="shared" si="16"/>
        <v>1</v>
      </c>
    </row>
    <row r="35" spans="1:43" x14ac:dyDescent="0.2">
      <c r="A35">
        <v>34</v>
      </c>
      <c r="B35">
        <v>2</v>
      </c>
      <c r="C35" t="s">
        <v>66</v>
      </c>
      <c r="D35" t="s">
        <v>13</v>
      </c>
      <c r="E35">
        <v>66</v>
      </c>
      <c r="F35">
        <v>0</v>
      </c>
      <c r="G35">
        <v>0</v>
      </c>
      <c r="H35" t="s">
        <v>67</v>
      </c>
      <c r="I35">
        <v>10.5</v>
      </c>
      <c r="K35" t="s">
        <v>15</v>
      </c>
      <c r="L35">
        <v>0</v>
      </c>
      <c r="M35" t="b">
        <f t="shared" si="1"/>
        <v>0</v>
      </c>
      <c r="N35" t="str">
        <f>IF(E35&lt;&gt;"",INDEX(group!$A$1:$C$10,MATCH(E35,group!A:A,1),3),"NA")</f>
        <v>60 - 69</v>
      </c>
      <c r="O35" t="str">
        <f>VLOOKUP(H35,group!E:F,2,0)</f>
        <v>CA</v>
      </c>
      <c r="P35" t="str">
        <f>IF(I35&lt;&gt;"",INDEX(group!$L$1:$N$100,MATCH(I35,group!L:L,1),3),"NA")</f>
        <v>10 - 19</v>
      </c>
      <c r="Q35">
        <f t="shared" si="2"/>
        <v>34</v>
      </c>
      <c r="R35">
        <f t="shared" si="3"/>
        <v>0</v>
      </c>
      <c r="S35">
        <f t="shared" si="4"/>
        <v>1</v>
      </c>
      <c r="T35">
        <f t="shared" si="5"/>
        <v>0</v>
      </c>
      <c r="U35">
        <f t="shared" si="6"/>
        <v>1</v>
      </c>
      <c r="V35">
        <f t="shared" si="7"/>
        <v>0</v>
      </c>
      <c r="W35">
        <f t="shared" si="8"/>
        <v>66</v>
      </c>
      <c r="X35">
        <f t="shared" si="9"/>
        <v>0</v>
      </c>
      <c r="Y35">
        <f t="shared" si="10"/>
        <v>0</v>
      </c>
      <c r="Z35">
        <f t="shared" si="11"/>
        <v>0</v>
      </c>
      <c r="AA35">
        <f t="shared" si="11"/>
        <v>0</v>
      </c>
      <c r="AB35">
        <f t="shared" si="11"/>
        <v>1</v>
      </c>
      <c r="AC35">
        <f t="shared" si="11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  <c r="AK35">
        <f t="shared" si="11"/>
        <v>0</v>
      </c>
      <c r="AL35">
        <f t="shared" si="11"/>
        <v>0</v>
      </c>
      <c r="AM35">
        <f t="shared" si="12"/>
        <v>10.5</v>
      </c>
      <c r="AN35">
        <f t="shared" si="13"/>
        <v>0</v>
      </c>
      <c r="AO35">
        <f t="shared" si="14"/>
        <v>0</v>
      </c>
      <c r="AP35">
        <f t="shared" si="15"/>
        <v>1</v>
      </c>
      <c r="AQ35">
        <f t="shared" si="16"/>
        <v>0</v>
      </c>
    </row>
    <row r="36" spans="1:43" x14ac:dyDescent="0.2">
      <c r="A36">
        <v>35</v>
      </c>
      <c r="B36">
        <v>1</v>
      </c>
      <c r="C36" t="s">
        <v>68</v>
      </c>
      <c r="D36" t="s">
        <v>13</v>
      </c>
      <c r="E36">
        <v>28</v>
      </c>
      <c r="F36">
        <v>1</v>
      </c>
      <c r="G36">
        <v>0</v>
      </c>
      <c r="H36" t="s">
        <v>69</v>
      </c>
      <c r="I36">
        <v>82.1708</v>
      </c>
      <c r="K36" t="s">
        <v>20</v>
      </c>
      <c r="L36">
        <v>0</v>
      </c>
      <c r="M36" t="b">
        <f t="shared" si="1"/>
        <v>0</v>
      </c>
      <c r="N36" t="str">
        <f>IF(E36&lt;&gt;"",INDEX(group!$A$1:$C$10,MATCH(E36,group!A:A,1),3),"NA")</f>
        <v>20 - 29</v>
      </c>
      <c r="O36" t="str">
        <f>VLOOKUP(H36,group!E:F,2,0)</f>
        <v>PC</v>
      </c>
      <c r="P36" t="str">
        <f>IF(I36&lt;&gt;"",INDEX(group!$L$1:$N$100,MATCH(I36,group!L:L,1),3),"NA")</f>
        <v>80 - 89</v>
      </c>
      <c r="Q36">
        <f t="shared" si="2"/>
        <v>35</v>
      </c>
      <c r="R36">
        <f t="shared" si="3"/>
        <v>1</v>
      </c>
      <c r="S36">
        <f t="shared" si="4"/>
        <v>0</v>
      </c>
      <c r="T36">
        <f t="shared" si="5"/>
        <v>0</v>
      </c>
      <c r="U36">
        <f t="shared" si="6"/>
        <v>1</v>
      </c>
      <c r="V36">
        <f t="shared" si="7"/>
        <v>0</v>
      </c>
      <c r="W36">
        <f t="shared" si="8"/>
        <v>28</v>
      </c>
      <c r="X36">
        <f t="shared" si="9"/>
        <v>1</v>
      </c>
      <c r="Y36">
        <f t="shared" si="10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ref="AA36:AL57" si="17">IF($O36&amp;"_ticket"=AF$1,1,0)</f>
        <v>1</v>
      </c>
      <c r="AG36">
        <f t="shared" si="17"/>
        <v>0</v>
      </c>
      <c r="AH36">
        <f t="shared" si="17"/>
        <v>0</v>
      </c>
      <c r="AI36">
        <f t="shared" si="17"/>
        <v>0</v>
      </c>
      <c r="AJ36">
        <f t="shared" si="17"/>
        <v>0</v>
      </c>
      <c r="AK36">
        <f t="shared" si="17"/>
        <v>0</v>
      </c>
      <c r="AL36">
        <f t="shared" si="17"/>
        <v>0</v>
      </c>
      <c r="AM36">
        <f t="shared" si="12"/>
        <v>82.1708</v>
      </c>
      <c r="AN36">
        <f t="shared" si="13"/>
        <v>1</v>
      </c>
      <c r="AO36">
        <f t="shared" si="14"/>
        <v>0</v>
      </c>
      <c r="AP36">
        <f t="shared" si="15"/>
        <v>0</v>
      </c>
      <c r="AQ36">
        <f t="shared" si="16"/>
        <v>0</v>
      </c>
    </row>
    <row r="37" spans="1:43" x14ac:dyDescent="0.2">
      <c r="A37">
        <v>36</v>
      </c>
      <c r="B37">
        <v>1</v>
      </c>
      <c r="C37" t="s">
        <v>70</v>
      </c>
      <c r="D37" t="s">
        <v>13</v>
      </c>
      <c r="E37">
        <v>42</v>
      </c>
      <c r="F37">
        <v>1</v>
      </c>
      <c r="G37">
        <v>0</v>
      </c>
      <c r="H37">
        <v>113789</v>
      </c>
      <c r="I37">
        <v>52</v>
      </c>
      <c r="K37" t="s">
        <v>15</v>
      </c>
      <c r="L37">
        <v>0</v>
      </c>
      <c r="M37" t="b">
        <f t="shared" si="1"/>
        <v>0</v>
      </c>
      <c r="N37" t="str">
        <f>IF(E37&lt;&gt;"",INDEX(group!$A$1:$C$10,MATCH(E37,group!A:A,1),3),"NA")</f>
        <v>40 - 49</v>
      </c>
      <c r="O37" t="str">
        <f>VLOOKUP(H37,group!E:F,2,0)</f>
        <v>numeric</v>
      </c>
      <c r="P37" t="str">
        <f>IF(I37&lt;&gt;"",INDEX(group!$L$1:$N$100,MATCH(I37,group!L:L,1),3),"NA")</f>
        <v>50 - 59</v>
      </c>
      <c r="Q37">
        <f t="shared" si="2"/>
        <v>36</v>
      </c>
      <c r="R37">
        <f t="shared" si="3"/>
        <v>1</v>
      </c>
      <c r="S37">
        <f t="shared" si="4"/>
        <v>0</v>
      </c>
      <c r="T37">
        <f t="shared" si="5"/>
        <v>0</v>
      </c>
      <c r="U37">
        <f t="shared" si="6"/>
        <v>1</v>
      </c>
      <c r="V37">
        <f t="shared" si="7"/>
        <v>0</v>
      </c>
      <c r="W37">
        <f t="shared" si="8"/>
        <v>42</v>
      </c>
      <c r="X37">
        <f t="shared" si="9"/>
        <v>1</v>
      </c>
      <c r="Y37">
        <f t="shared" si="10"/>
        <v>0</v>
      </c>
      <c r="Z37">
        <f t="shared" ref="Z37:Z100" si="18">IF($O37&amp;"_ticket"=Z$1,1,0)</f>
        <v>0</v>
      </c>
      <c r="AA37">
        <f t="shared" si="17"/>
        <v>0</v>
      </c>
      <c r="AB37">
        <f t="shared" si="17"/>
        <v>0</v>
      </c>
      <c r="AC37">
        <f t="shared" si="17"/>
        <v>0</v>
      </c>
      <c r="AD37">
        <f t="shared" si="17"/>
        <v>1</v>
      </c>
      <c r="AE37">
        <f t="shared" si="17"/>
        <v>0</v>
      </c>
      <c r="AF37">
        <f t="shared" si="17"/>
        <v>0</v>
      </c>
      <c r="AG37">
        <f t="shared" si="17"/>
        <v>0</v>
      </c>
      <c r="AH37">
        <f t="shared" si="17"/>
        <v>0</v>
      </c>
      <c r="AI37">
        <f t="shared" si="17"/>
        <v>0</v>
      </c>
      <c r="AJ37">
        <f t="shared" si="17"/>
        <v>0</v>
      </c>
      <c r="AK37">
        <f t="shared" si="17"/>
        <v>0</v>
      </c>
      <c r="AL37">
        <f t="shared" si="17"/>
        <v>0</v>
      </c>
      <c r="AM37">
        <f t="shared" si="12"/>
        <v>52</v>
      </c>
      <c r="AN37">
        <f t="shared" si="13"/>
        <v>0</v>
      </c>
      <c r="AO37">
        <f t="shared" si="14"/>
        <v>0</v>
      </c>
      <c r="AP37">
        <f t="shared" si="15"/>
        <v>1</v>
      </c>
      <c r="AQ37">
        <f t="shared" si="16"/>
        <v>0</v>
      </c>
    </row>
    <row r="38" spans="1:43" x14ac:dyDescent="0.2">
      <c r="A38">
        <v>37</v>
      </c>
      <c r="B38">
        <v>3</v>
      </c>
      <c r="C38" t="s">
        <v>71</v>
      </c>
      <c r="D38" t="s">
        <v>13</v>
      </c>
      <c r="F38">
        <v>0</v>
      </c>
      <c r="G38">
        <v>0</v>
      </c>
      <c r="H38">
        <v>2677</v>
      </c>
      <c r="I38">
        <v>7.2291999999999996</v>
      </c>
      <c r="K38" t="s">
        <v>20</v>
      </c>
      <c r="L38">
        <v>1</v>
      </c>
      <c r="M38" t="b">
        <f t="shared" si="1"/>
        <v>1</v>
      </c>
      <c r="N38" t="str">
        <f>IF(E38&lt;&gt;"",INDEX(group!$A$1:$C$10,MATCH(E38,group!A:A,1),3),"NA")</f>
        <v>NA</v>
      </c>
      <c r="O38" t="str">
        <f>VLOOKUP(H38,group!E:F,2,0)</f>
        <v>numeric</v>
      </c>
      <c r="P38" t="str">
        <f>IF(I38&lt;&gt;"",INDEX(group!$L$1:$N$100,MATCH(I38,group!L:L,1),3),"NA")</f>
        <v>0 - 9</v>
      </c>
      <c r="Q38">
        <f t="shared" si="2"/>
        <v>37</v>
      </c>
      <c r="R38">
        <f t="shared" si="3"/>
        <v>0</v>
      </c>
      <c r="S38">
        <f t="shared" si="4"/>
        <v>0</v>
      </c>
      <c r="T38">
        <f t="shared" si="5"/>
        <v>1</v>
      </c>
      <c r="U38">
        <f t="shared" si="6"/>
        <v>1</v>
      </c>
      <c r="V38">
        <f t="shared" si="7"/>
        <v>0</v>
      </c>
      <c r="W38">
        <f t="shared" si="8"/>
        <v>29.9</v>
      </c>
      <c r="X38">
        <f t="shared" si="9"/>
        <v>0</v>
      </c>
      <c r="Y38">
        <f t="shared" si="10"/>
        <v>0</v>
      </c>
      <c r="Z38">
        <f t="shared" si="18"/>
        <v>0</v>
      </c>
      <c r="AA38">
        <f t="shared" si="17"/>
        <v>0</v>
      </c>
      <c r="AB38">
        <f t="shared" si="17"/>
        <v>0</v>
      </c>
      <c r="AC38">
        <f t="shared" si="17"/>
        <v>0</v>
      </c>
      <c r="AD38">
        <f t="shared" si="17"/>
        <v>1</v>
      </c>
      <c r="AE38">
        <f t="shared" si="17"/>
        <v>0</v>
      </c>
      <c r="AF38">
        <f t="shared" si="17"/>
        <v>0</v>
      </c>
      <c r="AG38">
        <f t="shared" si="17"/>
        <v>0</v>
      </c>
      <c r="AH38">
        <f t="shared" si="17"/>
        <v>0</v>
      </c>
      <c r="AI38">
        <f t="shared" si="17"/>
        <v>0</v>
      </c>
      <c r="AJ38">
        <f t="shared" si="17"/>
        <v>0</v>
      </c>
      <c r="AK38">
        <f t="shared" si="17"/>
        <v>0</v>
      </c>
      <c r="AL38">
        <f t="shared" si="17"/>
        <v>0</v>
      </c>
      <c r="AM38">
        <f t="shared" si="12"/>
        <v>7.2291999999999996</v>
      </c>
      <c r="AN38">
        <f t="shared" si="13"/>
        <v>1</v>
      </c>
      <c r="AO38">
        <f t="shared" si="14"/>
        <v>0</v>
      </c>
      <c r="AP38">
        <f t="shared" si="15"/>
        <v>0</v>
      </c>
      <c r="AQ38">
        <f t="shared" si="16"/>
        <v>1</v>
      </c>
    </row>
    <row r="39" spans="1:43" x14ac:dyDescent="0.2">
      <c r="A39">
        <v>38</v>
      </c>
      <c r="B39">
        <v>3</v>
      </c>
      <c r="C39" t="s">
        <v>72</v>
      </c>
      <c r="D39" t="s">
        <v>13</v>
      </c>
      <c r="E39">
        <v>21</v>
      </c>
      <c r="F39">
        <v>0</v>
      </c>
      <c r="G39">
        <v>0</v>
      </c>
      <c r="H39" t="s">
        <v>73</v>
      </c>
      <c r="I39">
        <v>8.0500000000000007</v>
      </c>
      <c r="K39" t="s">
        <v>15</v>
      </c>
      <c r="L39">
        <v>0</v>
      </c>
      <c r="M39" t="b">
        <f t="shared" si="1"/>
        <v>0</v>
      </c>
      <c r="N39" t="str">
        <f>IF(E39&lt;&gt;"",INDEX(group!$A$1:$C$10,MATCH(E39,group!A:A,1),3),"NA")</f>
        <v>20 - 29</v>
      </c>
      <c r="O39" t="str">
        <f>VLOOKUP(H39,group!E:F,2,0)</f>
        <v>A</v>
      </c>
      <c r="P39" t="str">
        <f>IF(I39&lt;&gt;"",INDEX(group!$L$1:$N$100,MATCH(I39,group!L:L,1),3),"NA")</f>
        <v>0 - 9</v>
      </c>
      <c r="Q39">
        <f t="shared" si="2"/>
        <v>38</v>
      </c>
      <c r="R39">
        <f t="shared" si="3"/>
        <v>0</v>
      </c>
      <c r="S39">
        <f t="shared" si="4"/>
        <v>0</v>
      </c>
      <c r="T39">
        <f t="shared" si="5"/>
        <v>1</v>
      </c>
      <c r="U39">
        <f t="shared" si="6"/>
        <v>1</v>
      </c>
      <c r="V39">
        <f t="shared" si="7"/>
        <v>0</v>
      </c>
      <c r="W39">
        <f t="shared" si="8"/>
        <v>21</v>
      </c>
      <c r="X39">
        <f t="shared" si="9"/>
        <v>0</v>
      </c>
      <c r="Y39">
        <f t="shared" si="10"/>
        <v>0</v>
      </c>
      <c r="Z39">
        <f t="shared" si="18"/>
        <v>1</v>
      </c>
      <c r="AA39">
        <f t="shared" si="17"/>
        <v>0</v>
      </c>
      <c r="AB39">
        <f t="shared" si="17"/>
        <v>0</v>
      </c>
      <c r="AC39">
        <f t="shared" si="17"/>
        <v>0</v>
      </c>
      <c r="AD39">
        <f t="shared" si="17"/>
        <v>0</v>
      </c>
      <c r="AE39">
        <f t="shared" si="17"/>
        <v>0</v>
      </c>
      <c r="AF39">
        <f t="shared" si="17"/>
        <v>0</v>
      </c>
      <c r="AG39">
        <f t="shared" si="17"/>
        <v>0</v>
      </c>
      <c r="AH39">
        <f t="shared" si="17"/>
        <v>0</v>
      </c>
      <c r="AI39">
        <f t="shared" si="17"/>
        <v>0</v>
      </c>
      <c r="AJ39">
        <f t="shared" si="17"/>
        <v>0</v>
      </c>
      <c r="AK39">
        <f t="shared" si="17"/>
        <v>0</v>
      </c>
      <c r="AL39">
        <f t="shared" si="17"/>
        <v>0</v>
      </c>
      <c r="AM39">
        <f t="shared" si="12"/>
        <v>8.0500000000000007</v>
      </c>
      <c r="AN39">
        <f t="shared" si="13"/>
        <v>0</v>
      </c>
      <c r="AO39">
        <f t="shared" si="14"/>
        <v>0</v>
      </c>
      <c r="AP39">
        <f t="shared" si="15"/>
        <v>1</v>
      </c>
      <c r="AQ39">
        <f t="shared" si="16"/>
        <v>0</v>
      </c>
    </row>
    <row r="40" spans="1:43" x14ac:dyDescent="0.2">
      <c r="A40">
        <v>39</v>
      </c>
      <c r="B40">
        <v>3</v>
      </c>
      <c r="C40" t="s">
        <v>74</v>
      </c>
      <c r="D40" t="s">
        <v>17</v>
      </c>
      <c r="E40">
        <v>18</v>
      </c>
      <c r="F40">
        <v>2</v>
      </c>
      <c r="G40">
        <v>0</v>
      </c>
      <c r="H40">
        <v>345764</v>
      </c>
      <c r="I40">
        <v>18</v>
      </c>
      <c r="K40" t="s">
        <v>15</v>
      </c>
      <c r="L40">
        <v>0</v>
      </c>
      <c r="M40" t="b">
        <f t="shared" si="1"/>
        <v>0</v>
      </c>
      <c r="N40" t="str">
        <f>IF(E40&lt;&gt;"",INDEX(group!$A$1:$C$10,MATCH(E40,group!A:A,1),3),"NA")</f>
        <v>10 - 19</v>
      </c>
      <c r="O40" t="str">
        <f>VLOOKUP(H40,group!E:F,2,0)</f>
        <v>numeric</v>
      </c>
      <c r="P40" t="str">
        <f>IF(I40&lt;&gt;"",INDEX(group!$L$1:$N$100,MATCH(I40,group!L:L,1),3),"NA")</f>
        <v>10 - 19</v>
      </c>
      <c r="Q40">
        <f t="shared" si="2"/>
        <v>39</v>
      </c>
      <c r="R40">
        <f t="shared" si="3"/>
        <v>0</v>
      </c>
      <c r="S40">
        <f t="shared" si="4"/>
        <v>0</v>
      </c>
      <c r="T40">
        <f t="shared" si="5"/>
        <v>1</v>
      </c>
      <c r="U40">
        <f t="shared" si="6"/>
        <v>0</v>
      </c>
      <c r="V40">
        <f t="shared" si="7"/>
        <v>1</v>
      </c>
      <c r="W40">
        <f t="shared" si="8"/>
        <v>18</v>
      </c>
      <c r="X40">
        <f t="shared" si="9"/>
        <v>2</v>
      </c>
      <c r="Y40">
        <f t="shared" si="10"/>
        <v>0</v>
      </c>
      <c r="Z40">
        <f t="shared" si="18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1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2"/>
        <v>18</v>
      </c>
      <c r="AN40">
        <f t="shared" si="13"/>
        <v>0</v>
      </c>
      <c r="AO40">
        <f t="shared" si="14"/>
        <v>0</v>
      </c>
      <c r="AP40">
        <f t="shared" si="15"/>
        <v>1</v>
      </c>
      <c r="AQ40">
        <f t="shared" si="16"/>
        <v>0</v>
      </c>
    </row>
    <row r="41" spans="1:43" x14ac:dyDescent="0.2">
      <c r="A41">
        <v>40</v>
      </c>
      <c r="B41">
        <v>3</v>
      </c>
      <c r="C41" t="s">
        <v>75</v>
      </c>
      <c r="D41" t="s">
        <v>17</v>
      </c>
      <c r="E41">
        <v>14</v>
      </c>
      <c r="F41">
        <v>1</v>
      </c>
      <c r="G41">
        <v>0</v>
      </c>
      <c r="H41">
        <v>2651</v>
      </c>
      <c r="I41">
        <v>11.2417</v>
      </c>
      <c r="K41" t="s">
        <v>20</v>
      </c>
      <c r="L41">
        <v>1</v>
      </c>
      <c r="M41" t="b">
        <f t="shared" si="1"/>
        <v>0</v>
      </c>
      <c r="N41" t="str">
        <f>IF(E41&lt;&gt;"",INDEX(group!$A$1:$C$10,MATCH(E41,group!A:A,1),3),"NA")</f>
        <v>10 - 19</v>
      </c>
      <c r="O41" t="str">
        <f>VLOOKUP(H41,group!E:F,2,0)</f>
        <v>numeric</v>
      </c>
      <c r="P41" t="str">
        <f>IF(I41&lt;&gt;"",INDEX(group!$L$1:$N$100,MATCH(I41,group!L:L,1),3),"NA")</f>
        <v>10 - 19</v>
      </c>
      <c r="Q41">
        <f t="shared" si="2"/>
        <v>40</v>
      </c>
      <c r="R41">
        <f t="shared" si="3"/>
        <v>0</v>
      </c>
      <c r="S41">
        <f t="shared" si="4"/>
        <v>0</v>
      </c>
      <c r="T41">
        <f t="shared" si="5"/>
        <v>1</v>
      </c>
      <c r="U41">
        <f t="shared" si="6"/>
        <v>0</v>
      </c>
      <c r="V41">
        <f t="shared" si="7"/>
        <v>1</v>
      </c>
      <c r="W41">
        <f t="shared" si="8"/>
        <v>14</v>
      </c>
      <c r="X41">
        <f t="shared" si="9"/>
        <v>1</v>
      </c>
      <c r="Y41">
        <f t="shared" si="10"/>
        <v>0</v>
      </c>
      <c r="Z41">
        <f t="shared" si="18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1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2"/>
        <v>11.2417</v>
      </c>
      <c r="AN41">
        <f t="shared" si="13"/>
        <v>1</v>
      </c>
      <c r="AO41">
        <f t="shared" si="14"/>
        <v>0</v>
      </c>
      <c r="AP41">
        <f t="shared" si="15"/>
        <v>0</v>
      </c>
      <c r="AQ41">
        <f t="shared" si="16"/>
        <v>1</v>
      </c>
    </row>
    <row r="42" spans="1:43" x14ac:dyDescent="0.2">
      <c r="A42">
        <v>41</v>
      </c>
      <c r="B42">
        <v>3</v>
      </c>
      <c r="C42" t="s">
        <v>76</v>
      </c>
      <c r="D42" t="s">
        <v>17</v>
      </c>
      <c r="E42">
        <v>40</v>
      </c>
      <c r="F42">
        <v>1</v>
      </c>
      <c r="G42">
        <v>0</v>
      </c>
      <c r="H42">
        <v>7546</v>
      </c>
      <c r="I42">
        <v>9.4749999999999996</v>
      </c>
      <c r="K42" t="s">
        <v>15</v>
      </c>
      <c r="L42">
        <v>0</v>
      </c>
      <c r="M42" t="b">
        <f t="shared" si="1"/>
        <v>0</v>
      </c>
      <c r="N42" t="str">
        <f>IF(E42&lt;&gt;"",INDEX(group!$A$1:$C$10,MATCH(E42,group!A:A,1),3),"NA")</f>
        <v>40 - 49</v>
      </c>
      <c r="O42" t="str">
        <f>VLOOKUP(H42,group!E:F,2,0)</f>
        <v>numeric</v>
      </c>
      <c r="P42" t="str">
        <f>IF(I42&lt;&gt;"",INDEX(group!$L$1:$N$100,MATCH(I42,group!L:L,1),3),"NA")</f>
        <v>0 - 9</v>
      </c>
      <c r="Q42">
        <f t="shared" si="2"/>
        <v>41</v>
      </c>
      <c r="R42">
        <f t="shared" si="3"/>
        <v>0</v>
      </c>
      <c r="S42">
        <f t="shared" si="4"/>
        <v>0</v>
      </c>
      <c r="T42">
        <f t="shared" si="5"/>
        <v>1</v>
      </c>
      <c r="U42">
        <f t="shared" si="6"/>
        <v>0</v>
      </c>
      <c r="V42">
        <f t="shared" si="7"/>
        <v>1</v>
      </c>
      <c r="W42">
        <f t="shared" si="8"/>
        <v>40</v>
      </c>
      <c r="X42">
        <f t="shared" si="9"/>
        <v>1</v>
      </c>
      <c r="Y42">
        <f t="shared" si="10"/>
        <v>0</v>
      </c>
      <c r="Z42">
        <f t="shared" si="18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1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2"/>
        <v>9.4749999999999996</v>
      </c>
      <c r="AN42">
        <f t="shared" si="13"/>
        <v>0</v>
      </c>
      <c r="AO42">
        <f t="shared" si="14"/>
        <v>0</v>
      </c>
      <c r="AP42">
        <f t="shared" si="15"/>
        <v>1</v>
      </c>
      <c r="AQ42">
        <f t="shared" si="16"/>
        <v>0</v>
      </c>
    </row>
    <row r="43" spans="1:43" x14ac:dyDescent="0.2">
      <c r="A43">
        <v>42</v>
      </c>
      <c r="B43">
        <v>2</v>
      </c>
      <c r="C43" t="s">
        <v>77</v>
      </c>
      <c r="D43" t="s">
        <v>17</v>
      </c>
      <c r="E43">
        <v>27</v>
      </c>
      <c r="F43">
        <v>1</v>
      </c>
      <c r="G43">
        <v>0</v>
      </c>
      <c r="H43">
        <v>11668</v>
      </c>
      <c r="I43">
        <v>21</v>
      </c>
      <c r="K43" t="s">
        <v>15</v>
      </c>
      <c r="L43">
        <v>0</v>
      </c>
      <c r="M43" t="b">
        <f t="shared" si="1"/>
        <v>0</v>
      </c>
      <c r="N43" t="str">
        <f>IF(E43&lt;&gt;"",INDEX(group!$A$1:$C$10,MATCH(E43,group!A:A,1),3),"NA")</f>
        <v>20 - 29</v>
      </c>
      <c r="O43" t="str">
        <f>VLOOKUP(H43,group!E:F,2,0)</f>
        <v>numeric</v>
      </c>
      <c r="P43" t="str">
        <f>IF(I43&lt;&gt;"",INDEX(group!$L$1:$N$100,MATCH(I43,group!L:L,1),3),"NA")</f>
        <v>20 - 29</v>
      </c>
      <c r="Q43">
        <f t="shared" si="2"/>
        <v>42</v>
      </c>
      <c r="R43">
        <f t="shared" si="3"/>
        <v>0</v>
      </c>
      <c r="S43">
        <f t="shared" si="4"/>
        <v>1</v>
      </c>
      <c r="T43">
        <f t="shared" si="5"/>
        <v>0</v>
      </c>
      <c r="U43">
        <f t="shared" si="6"/>
        <v>0</v>
      </c>
      <c r="V43">
        <f t="shared" si="7"/>
        <v>1</v>
      </c>
      <c r="W43">
        <f t="shared" si="8"/>
        <v>27</v>
      </c>
      <c r="X43">
        <f t="shared" si="9"/>
        <v>1</v>
      </c>
      <c r="Y43">
        <f t="shared" si="10"/>
        <v>0</v>
      </c>
      <c r="Z43">
        <f t="shared" si="18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1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2"/>
        <v>21</v>
      </c>
      <c r="AN43">
        <f t="shared" si="13"/>
        <v>0</v>
      </c>
      <c r="AO43">
        <f t="shared" si="14"/>
        <v>0</v>
      </c>
      <c r="AP43">
        <f t="shared" si="15"/>
        <v>1</v>
      </c>
      <c r="AQ43">
        <f t="shared" si="16"/>
        <v>0</v>
      </c>
    </row>
    <row r="44" spans="1:43" x14ac:dyDescent="0.2">
      <c r="A44">
        <v>43</v>
      </c>
      <c r="B44">
        <v>3</v>
      </c>
      <c r="C44" t="s">
        <v>78</v>
      </c>
      <c r="D44" t="s">
        <v>13</v>
      </c>
      <c r="F44">
        <v>0</v>
      </c>
      <c r="G44">
        <v>0</v>
      </c>
      <c r="H44">
        <v>349253</v>
      </c>
      <c r="I44">
        <v>7.8958000000000004</v>
      </c>
      <c r="K44" t="s">
        <v>20</v>
      </c>
      <c r="L44">
        <v>0</v>
      </c>
      <c r="M44" t="b">
        <f t="shared" si="1"/>
        <v>1</v>
      </c>
      <c r="N44" t="str">
        <f>IF(E44&lt;&gt;"",INDEX(group!$A$1:$C$10,MATCH(E44,group!A:A,1),3),"NA")</f>
        <v>NA</v>
      </c>
      <c r="O44" t="str">
        <f>VLOOKUP(H44,group!E:F,2,0)</f>
        <v>numeric</v>
      </c>
      <c r="P44" t="str">
        <f>IF(I44&lt;&gt;"",INDEX(group!$L$1:$N$100,MATCH(I44,group!L:L,1),3),"NA")</f>
        <v>0 - 9</v>
      </c>
      <c r="Q44">
        <f t="shared" si="2"/>
        <v>43</v>
      </c>
      <c r="R44">
        <f t="shared" si="3"/>
        <v>0</v>
      </c>
      <c r="S44">
        <f t="shared" si="4"/>
        <v>0</v>
      </c>
      <c r="T44">
        <f t="shared" si="5"/>
        <v>1</v>
      </c>
      <c r="U44">
        <f t="shared" si="6"/>
        <v>1</v>
      </c>
      <c r="V44">
        <f t="shared" si="7"/>
        <v>0</v>
      </c>
      <c r="W44">
        <f t="shared" si="8"/>
        <v>29.9</v>
      </c>
      <c r="X44">
        <f t="shared" si="9"/>
        <v>0</v>
      </c>
      <c r="Y44">
        <f t="shared" si="10"/>
        <v>0</v>
      </c>
      <c r="Z44">
        <f t="shared" si="18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1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2"/>
        <v>7.8958000000000004</v>
      </c>
      <c r="AN44">
        <f t="shared" si="13"/>
        <v>1</v>
      </c>
      <c r="AO44">
        <f t="shared" si="14"/>
        <v>0</v>
      </c>
      <c r="AP44">
        <f t="shared" si="15"/>
        <v>0</v>
      </c>
      <c r="AQ44">
        <f t="shared" si="16"/>
        <v>0</v>
      </c>
    </row>
    <row r="45" spans="1:43" x14ac:dyDescent="0.2">
      <c r="A45">
        <v>44</v>
      </c>
      <c r="B45">
        <v>2</v>
      </c>
      <c r="C45" t="s">
        <v>79</v>
      </c>
      <c r="D45" t="s">
        <v>17</v>
      </c>
      <c r="E45">
        <v>3</v>
      </c>
      <c r="F45">
        <v>1</v>
      </c>
      <c r="G45">
        <v>2</v>
      </c>
      <c r="H45" t="s">
        <v>80</v>
      </c>
      <c r="I45">
        <v>41.5792</v>
      </c>
      <c r="K45" t="s">
        <v>20</v>
      </c>
      <c r="L45">
        <v>1</v>
      </c>
      <c r="M45" t="b">
        <f t="shared" si="1"/>
        <v>0</v>
      </c>
      <c r="N45" t="str">
        <f>IF(E45&lt;&gt;"",INDEX(group!$A$1:$C$10,MATCH(E45,group!A:A,1),3),"NA")</f>
        <v>0 - 9</v>
      </c>
      <c r="O45" t="str">
        <f>VLOOKUP(H45,group!E:F,2,0)</f>
        <v>SC</v>
      </c>
      <c r="P45" t="str">
        <f>IF(I45&lt;&gt;"",INDEX(group!$L$1:$N$100,MATCH(I45,group!L:L,1),3),"NA")</f>
        <v>40 - 49</v>
      </c>
      <c r="Q45">
        <f t="shared" si="2"/>
        <v>44</v>
      </c>
      <c r="R45">
        <f t="shared" si="3"/>
        <v>0</v>
      </c>
      <c r="S45">
        <f t="shared" si="4"/>
        <v>1</v>
      </c>
      <c r="T45">
        <f t="shared" si="5"/>
        <v>0</v>
      </c>
      <c r="U45">
        <f t="shared" si="6"/>
        <v>0</v>
      </c>
      <c r="V45">
        <f t="shared" si="7"/>
        <v>1</v>
      </c>
      <c r="W45">
        <f t="shared" si="8"/>
        <v>3</v>
      </c>
      <c r="X45">
        <f t="shared" si="9"/>
        <v>1</v>
      </c>
      <c r="Y45">
        <f t="shared" si="10"/>
        <v>2</v>
      </c>
      <c r="Z45">
        <f t="shared" si="18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1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2"/>
        <v>41.5792</v>
      </c>
      <c r="AN45">
        <f t="shared" si="13"/>
        <v>1</v>
      </c>
      <c r="AO45">
        <f t="shared" si="14"/>
        <v>0</v>
      </c>
      <c r="AP45">
        <f t="shared" si="15"/>
        <v>0</v>
      </c>
      <c r="AQ45">
        <f t="shared" si="16"/>
        <v>1</v>
      </c>
    </row>
    <row r="46" spans="1:43" x14ac:dyDescent="0.2">
      <c r="A46">
        <v>45</v>
      </c>
      <c r="B46">
        <v>3</v>
      </c>
      <c r="C46" t="s">
        <v>81</v>
      </c>
      <c r="D46" t="s">
        <v>17</v>
      </c>
      <c r="E46">
        <v>19</v>
      </c>
      <c r="F46">
        <v>0</v>
      </c>
      <c r="G46">
        <v>0</v>
      </c>
      <c r="H46">
        <v>330958</v>
      </c>
      <c r="I46">
        <v>7.8792</v>
      </c>
      <c r="K46" t="s">
        <v>27</v>
      </c>
      <c r="L46">
        <v>1</v>
      </c>
      <c r="M46" t="b">
        <f t="shared" si="1"/>
        <v>0</v>
      </c>
      <c r="N46" t="str">
        <f>IF(E46&lt;&gt;"",INDEX(group!$A$1:$C$10,MATCH(E46,group!A:A,1),3),"NA")</f>
        <v>10 - 19</v>
      </c>
      <c r="O46" t="str">
        <f>VLOOKUP(H46,group!E:F,2,0)</f>
        <v>numeric</v>
      </c>
      <c r="P46" t="str">
        <f>IF(I46&lt;&gt;"",INDEX(group!$L$1:$N$100,MATCH(I46,group!L:L,1),3),"NA")</f>
        <v>0 - 9</v>
      </c>
      <c r="Q46">
        <f t="shared" si="2"/>
        <v>45</v>
      </c>
      <c r="R46">
        <f t="shared" si="3"/>
        <v>0</v>
      </c>
      <c r="S46">
        <f t="shared" si="4"/>
        <v>0</v>
      </c>
      <c r="T46">
        <f t="shared" si="5"/>
        <v>1</v>
      </c>
      <c r="U46">
        <f t="shared" si="6"/>
        <v>0</v>
      </c>
      <c r="V46">
        <f t="shared" si="7"/>
        <v>1</v>
      </c>
      <c r="W46">
        <f t="shared" si="8"/>
        <v>19</v>
      </c>
      <c r="X46">
        <f t="shared" si="9"/>
        <v>0</v>
      </c>
      <c r="Y46">
        <f t="shared" si="10"/>
        <v>0</v>
      </c>
      <c r="Z46">
        <f t="shared" si="18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1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2"/>
        <v>7.8792</v>
      </c>
      <c r="AN46">
        <f t="shared" si="13"/>
        <v>0</v>
      </c>
      <c r="AO46">
        <f t="shared" si="14"/>
        <v>1</v>
      </c>
      <c r="AP46">
        <f t="shared" si="15"/>
        <v>0</v>
      </c>
      <c r="AQ46">
        <f t="shared" si="16"/>
        <v>1</v>
      </c>
    </row>
    <row r="47" spans="1:43" x14ac:dyDescent="0.2">
      <c r="A47">
        <v>46</v>
      </c>
      <c r="B47">
        <v>3</v>
      </c>
      <c r="C47" t="s">
        <v>82</v>
      </c>
      <c r="D47" t="s">
        <v>13</v>
      </c>
      <c r="F47">
        <v>0</v>
      </c>
      <c r="G47">
        <v>0</v>
      </c>
      <c r="H47" t="s">
        <v>83</v>
      </c>
      <c r="I47">
        <v>8.0500000000000007</v>
      </c>
      <c r="K47" t="s">
        <v>15</v>
      </c>
      <c r="L47">
        <v>0</v>
      </c>
      <c r="M47" t="b">
        <f t="shared" si="1"/>
        <v>1</v>
      </c>
      <c r="N47" t="str">
        <f>IF(E47&lt;&gt;"",INDEX(group!$A$1:$C$10,MATCH(E47,group!A:A,1),3),"NA")</f>
        <v>NA</v>
      </c>
      <c r="O47" t="str">
        <f>VLOOKUP(H47,group!E:F,2,0)</f>
        <v>SC</v>
      </c>
      <c r="P47" t="str">
        <f>IF(I47&lt;&gt;"",INDEX(group!$L$1:$N$100,MATCH(I47,group!L:L,1),3),"NA")</f>
        <v>0 - 9</v>
      </c>
      <c r="Q47">
        <f t="shared" si="2"/>
        <v>46</v>
      </c>
      <c r="R47">
        <f t="shared" si="3"/>
        <v>0</v>
      </c>
      <c r="S47">
        <f t="shared" si="4"/>
        <v>0</v>
      </c>
      <c r="T47">
        <f t="shared" si="5"/>
        <v>1</v>
      </c>
      <c r="U47">
        <f t="shared" si="6"/>
        <v>1</v>
      </c>
      <c r="V47">
        <f t="shared" si="7"/>
        <v>0</v>
      </c>
      <c r="W47">
        <f t="shared" si="8"/>
        <v>29.9</v>
      </c>
      <c r="X47">
        <f t="shared" si="9"/>
        <v>0</v>
      </c>
      <c r="Y47">
        <f t="shared" si="10"/>
        <v>0</v>
      </c>
      <c r="Z47">
        <f t="shared" si="18"/>
        <v>0</v>
      </c>
      <c r="AA47">
        <f t="shared" si="17"/>
        <v>0</v>
      </c>
      <c r="AB47">
        <f t="shared" si="17"/>
        <v>0</v>
      </c>
      <c r="AC47">
        <f t="shared" si="17"/>
        <v>0</v>
      </c>
      <c r="AD47">
        <f t="shared" si="17"/>
        <v>0</v>
      </c>
      <c r="AE47">
        <f t="shared" si="17"/>
        <v>0</v>
      </c>
      <c r="AF47">
        <f t="shared" si="17"/>
        <v>0</v>
      </c>
      <c r="AG47">
        <f t="shared" si="17"/>
        <v>0</v>
      </c>
      <c r="AH47">
        <f t="shared" si="17"/>
        <v>1</v>
      </c>
      <c r="AI47">
        <f t="shared" si="17"/>
        <v>0</v>
      </c>
      <c r="AJ47">
        <f t="shared" si="17"/>
        <v>0</v>
      </c>
      <c r="AK47">
        <f t="shared" si="17"/>
        <v>0</v>
      </c>
      <c r="AL47">
        <f t="shared" si="17"/>
        <v>0</v>
      </c>
      <c r="AM47">
        <f t="shared" si="12"/>
        <v>8.0500000000000007</v>
      </c>
      <c r="AN47">
        <f t="shared" si="13"/>
        <v>0</v>
      </c>
      <c r="AO47">
        <f t="shared" si="14"/>
        <v>0</v>
      </c>
      <c r="AP47">
        <f t="shared" si="15"/>
        <v>1</v>
      </c>
      <c r="AQ47">
        <f t="shared" si="16"/>
        <v>0</v>
      </c>
    </row>
    <row r="48" spans="1:43" x14ac:dyDescent="0.2">
      <c r="A48">
        <v>47</v>
      </c>
      <c r="B48">
        <v>3</v>
      </c>
      <c r="C48" t="s">
        <v>84</v>
      </c>
      <c r="D48" t="s">
        <v>13</v>
      </c>
      <c r="F48">
        <v>1</v>
      </c>
      <c r="G48">
        <v>0</v>
      </c>
      <c r="H48">
        <v>370371</v>
      </c>
      <c r="I48">
        <v>15.5</v>
      </c>
      <c r="K48" t="s">
        <v>27</v>
      </c>
      <c r="L48">
        <v>0</v>
      </c>
      <c r="M48" t="b">
        <f t="shared" si="1"/>
        <v>1</v>
      </c>
      <c r="N48" t="str">
        <f>IF(E48&lt;&gt;"",INDEX(group!$A$1:$C$10,MATCH(E48,group!A:A,1),3),"NA")</f>
        <v>NA</v>
      </c>
      <c r="O48" t="str">
        <f>VLOOKUP(H48,group!E:F,2,0)</f>
        <v>numeric</v>
      </c>
      <c r="P48" t="str">
        <f>IF(I48&lt;&gt;"",INDEX(group!$L$1:$N$100,MATCH(I48,group!L:L,1),3),"NA")</f>
        <v>10 - 19</v>
      </c>
      <c r="Q48">
        <f t="shared" si="2"/>
        <v>47</v>
      </c>
      <c r="R48">
        <f t="shared" si="3"/>
        <v>0</v>
      </c>
      <c r="S48">
        <f t="shared" si="4"/>
        <v>0</v>
      </c>
      <c r="T48">
        <f t="shared" si="5"/>
        <v>1</v>
      </c>
      <c r="U48">
        <f t="shared" si="6"/>
        <v>1</v>
      </c>
      <c r="V48">
        <f t="shared" si="7"/>
        <v>0</v>
      </c>
      <c r="W48">
        <f t="shared" si="8"/>
        <v>29.9</v>
      </c>
      <c r="X48">
        <f t="shared" si="9"/>
        <v>1</v>
      </c>
      <c r="Y48">
        <f t="shared" si="10"/>
        <v>0</v>
      </c>
      <c r="Z48">
        <f t="shared" si="18"/>
        <v>0</v>
      </c>
      <c r="AA48">
        <f t="shared" si="17"/>
        <v>0</v>
      </c>
      <c r="AB48">
        <f t="shared" si="17"/>
        <v>0</v>
      </c>
      <c r="AC48">
        <f t="shared" si="17"/>
        <v>0</v>
      </c>
      <c r="AD48">
        <f t="shared" si="17"/>
        <v>1</v>
      </c>
      <c r="AE48">
        <f t="shared" si="17"/>
        <v>0</v>
      </c>
      <c r="AF48">
        <f t="shared" si="17"/>
        <v>0</v>
      </c>
      <c r="AG48">
        <f t="shared" si="17"/>
        <v>0</v>
      </c>
      <c r="AH48">
        <f t="shared" si="17"/>
        <v>0</v>
      </c>
      <c r="AI48">
        <f t="shared" si="17"/>
        <v>0</v>
      </c>
      <c r="AJ48">
        <f t="shared" si="17"/>
        <v>0</v>
      </c>
      <c r="AK48">
        <f t="shared" si="17"/>
        <v>0</v>
      </c>
      <c r="AL48">
        <f t="shared" si="17"/>
        <v>0</v>
      </c>
      <c r="AM48">
        <f t="shared" si="12"/>
        <v>15.5</v>
      </c>
      <c r="AN48">
        <f t="shared" si="13"/>
        <v>0</v>
      </c>
      <c r="AO48">
        <f t="shared" si="14"/>
        <v>1</v>
      </c>
      <c r="AP48">
        <f t="shared" si="15"/>
        <v>0</v>
      </c>
      <c r="AQ48">
        <f t="shared" si="16"/>
        <v>0</v>
      </c>
    </row>
    <row r="49" spans="1:43" x14ac:dyDescent="0.2">
      <c r="A49">
        <v>48</v>
      </c>
      <c r="B49">
        <v>3</v>
      </c>
      <c r="C49" t="s">
        <v>85</v>
      </c>
      <c r="D49" t="s">
        <v>17</v>
      </c>
      <c r="F49">
        <v>0</v>
      </c>
      <c r="G49">
        <v>0</v>
      </c>
      <c r="H49">
        <v>14311</v>
      </c>
      <c r="I49">
        <v>7.75</v>
      </c>
      <c r="K49" t="s">
        <v>27</v>
      </c>
      <c r="L49">
        <v>1</v>
      </c>
      <c r="M49" t="b">
        <f t="shared" si="1"/>
        <v>1</v>
      </c>
      <c r="N49" t="str">
        <f>IF(E49&lt;&gt;"",INDEX(group!$A$1:$C$10,MATCH(E49,group!A:A,1),3),"NA")</f>
        <v>NA</v>
      </c>
      <c r="O49" t="str">
        <f>VLOOKUP(H49,group!E:F,2,0)</f>
        <v>numeric</v>
      </c>
      <c r="P49" t="str">
        <f>IF(I49&lt;&gt;"",INDEX(group!$L$1:$N$100,MATCH(I49,group!L:L,1),3),"NA")</f>
        <v>0 - 9</v>
      </c>
      <c r="Q49">
        <f t="shared" si="2"/>
        <v>48</v>
      </c>
      <c r="R49">
        <f t="shared" si="3"/>
        <v>0</v>
      </c>
      <c r="S49">
        <f t="shared" si="4"/>
        <v>0</v>
      </c>
      <c r="T49">
        <f t="shared" si="5"/>
        <v>1</v>
      </c>
      <c r="U49">
        <f t="shared" si="6"/>
        <v>0</v>
      </c>
      <c r="V49">
        <f t="shared" si="7"/>
        <v>1</v>
      </c>
      <c r="W49">
        <f t="shared" si="8"/>
        <v>29.9</v>
      </c>
      <c r="X49">
        <f t="shared" si="9"/>
        <v>0</v>
      </c>
      <c r="Y49">
        <f t="shared" si="10"/>
        <v>0</v>
      </c>
      <c r="Z49">
        <f t="shared" si="18"/>
        <v>0</v>
      </c>
      <c r="AA49">
        <f t="shared" si="17"/>
        <v>0</v>
      </c>
      <c r="AB49">
        <f t="shared" si="17"/>
        <v>0</v>
      </c>
      <c r="AC49">
        <f t="shared" si="17"/>
        <v>0</v>
      </c>
      <c r="AD49">
        <f t="shared" si="17"/>
        <v>1</v>
      </c>
      <c r="AE49">
        <f t="shared" si="17"/>
        <v>0</v>
      </c>
      <c r="AF49">
        <f t="shared" si="17"/>
        <v>0</v>
      </c>
      <c r="AG49">
        <f t="shared" si="17"/>
        <v>0</v>
      </c>
      <c r="AH49">
        <f t="shared" si="17"/>
        <v>0</v>
      </c>
      <c r="AI49">
        <f t="shared" si="17"/>
        <v>0</v>
      </c>
      <c r="AJ49">
        <f t="shared" si="17"/>
        <v>0</v>
      </c>
      <c r="AK49">
        <f t="shared" si="17"/>
        <v>0</v>
      </c>
      <c r="AL49">
        <f t="shared" si="17"/>
        <v>0</v>
      </c>
      <c r="AM49">
        <f t="shared" si="12"/>
        <v>7.75</v>
      </c>
      <c r="AN49">
        <f t="shared" si="13"/>
        <v>0</v>
      </c>
      <c r="AO49">
        <f t="shared" si="14"/>
        <v>1</v>
      </c>
      <c r="AP49">
        <f t="shared" si="15"/>
        <v>0</v>
      </c>
      <c r="AQ49">
        <f t="shared" si="16"/>
        <v>1</v>
      </c>
    </row>
    <row r="50" spans="1:43" x14ac:dyDescent="0.2">
      <c r="A50">
        <v>49</v>
      </c>
      <c r="B50">
        <v>3</v>
      </c>
      <c r="C50" t="s">
        <v>86</v>
      </c>
      <c r="D50" t="s">
        <v>13</v>
      </c>
      <c r="F50">
        <v>2</v>
      </c>
      <c r="G50">
        <v>0</v>
      </c>
      <c r="H50">
        <v>2662</v>
      </c>
      <c r="I50">
        <v>21.679200000000002</v>
      </c>
      <c r="K50" t="s">
        <v>20</v>
      </c>
      <c r="L50">
        <v>0</v>
      </c>
      <c r="M50" t="b">
        <f t="shared" si="1"/>
        <v>1</v>
      </c>
      <c r="N50" t="str">
        <f>IF(E50&lt;&gt;"",INDEX(group!$A$1:$C$10,MATCH(E50,group!A:A,1),3),"NA")</f>
        <v>NA</v>
      </c>
      <c r="O50" t="str">
        <f>VLOOKUP(H50,group!E:F,2,0)</f>
        <v>numeric</v>
      </c>
      <c r="P50" t="str">
        <f>IF(I50&lt;&gt;"",INDEX(group!$L$1:$N$100,MATCH(I50,group!L:L,1),3),"NA")</f>
        <v>20 - 29</v>
      </c>
      <c r="Q50">
        <f t="shared" si="2"/>
        <v>49</v>
      </c>
      <c r="R50">
        <f t="shared" si="3"/>
        <v>0</v>
      </c>
      <c r="S50">
        <f t="shared" si="4"/>
        <v>0</v>
      </c>
      <c r="T50">
        <f t="shared" si="5"/>
        <v>1</v>
      </c>
      <c r="U50">
        <f t="shared" si="6"/>
        <v>1</v>
      </c>
      <c r="V50">
        <f t="shared" si="7"/>
        <v>0</v>
      </c>
      <c r="W50">
        <f t="shared" si="8"/>
        <v>29.9</v>
      </c>
      <c r="X50">
        <f t="shared" si="9"/>
        <v>2</v>
      </c>
      <c r="Y50">
        <f t="shared" si="10"/>
        <v>0</v>
      </c>
      <c r="Z50">
        <f t="shared" si="18"/>
        <v>0</v>
      </c>
      <c r="AA50">
        <f t="shared" si="17"/>
        <v>0</v>
      </c>
      <c r="AB50">
        <f t="shared" si="17"/>
        <v>0</v>
      </c>
      <c r="AC50">
        <f t="shared" si="17"/>
        <v>0</v>
      </c>
      <c r="AD50">
        <f t="shared" si="17"/>
        <v>1</v>
      </c>
      <c r="AE50">
        <f t="shared" si="17"/>
        <v>0</v>
      </c>
      <c r="AF50">
        <f t="shared" si="17"/>
        <v>0</v>
      </c>
      <c r="AG50">
        <f t="shared" si="17"/>
        <v>0</v>
      </c>
      <c r="AH50">
        <f t="shared" si="17"/>
        <v>0</v>
      </c>
      <c r="AI50">
        <f t="shared" si="17"/>
        <v>0</v>
      </c>
      <c r="AJ50">
        <f t="shared" si="17"/>
        <v>0</v>
      </c>
      <c r="AK50">
        <f t="shared" si="17"/>
        <v>0</v>
      </c>
      <c r="AL50">
        <f t="shared" si="17"/>
        <v>0</v>
      </c>
      <c r="AM50">
        <f t="shared" si="12"/>
        <v>21.679200000000002</v>
      </c>
      <c r="AN50">
        <f t="shared" si="13"/>
        <v>1</v>
      </c>
      <c r="AO50">
        <f t="shared" si="14"/>
        <v>0</v>
      </c>
      <c r="AP50">
        <f t="shared" si="15"/>
        <v>0</v>
      </c>
      <c r="AQ50">
        <f t="shared" si="16"/>
        <v>0</v>
      </c>
    </row>
    <row r="51" spans="1:43" x14ac:dyDescent="0.2">
      <c r="A51">
        <v>50</v>
      </c>
      <c r="B51">
        <v>3</v>
      </c>
      <c r="C51" t="s">
        <v>87</v>
      </c>
      <c r="D51" t="s">
        <v>17</v>
      </c>
      <c r="E51">
        <v>18</v>
      </c>
      <c r="F51">
        <v>1</v>
      </c>
      <c r="G51">
        <v>0</v>
      </c>
      <c r="H51">
        <v>349237</v>
      </c>
      <c r="I51">
        <v>17.8</v>
      </c>
      <c r="K51" t="s">
        <v>15</v>
      </c>
      <c r="L51">
        <v>0</v>
      </c>
      <c r="M51" t="b">
        <f t="shared" si="1"/>
        <v>0</v>
      </c>
      <c r="N51" t="str">
        <f>IF(E51&lt;&gt;"",INDEX(group!$A$1:$C$10,MATCH(E51,group!A:A,1),3),"NA")</f>
        <v>10 - 19</v>
      </c>
      <c r="O51" t="str">
        <f>VLOOKUP(H51,group!E:F,2,0)</f>
        <v>numeric</v>
      </c>
      <c r="P51" t="str">
        <f>IF(I51&lt;&gt;"",INDEX(group!$L$1:$N$100,MATCH(I51,group!L:L,1),3),"NA")</f>
        <v>10 - 19</v>
      </c>
      <c r="Q51">
        <f t="shared" si="2"/>
        <v>50</v>
      </c>
      <c r="R51">
        <f t="shared" si="3"/>
        <v>0</v>
      </c>
      <c r="S51">
        <f t="shared" si="4"/>
        <v>0</v>
      </c>
      <c r="T51">
        <f t="shared" si="5"/>
        <v>1</v>
      </c>
      <c r="U51">
        <f t="shared" si="6"/>
        <v>0</v>
      </c>
      <c r="V51">
        <f t="shared" si="7"/>
        <v>1</v>
      </c>
      <c r="W51">
        <f t="shared" si="8"/>
        <v>18</v>
      </c>
      <c r="X51">
        <f t="shared" si="9"/>
        <v>1</v>
      </c>
      <c r="Y51">
        <f t="shared" si="10"/>
        <v>0</v>
      </c>
      <c r="Z51">
        <f t="shared" si="18"/>
        <v>0</v>
      </c>
      <c r="AA51">
        <f t="shared" si="17"/>
        <v>0</v>
      </c>
      <c r="AB51">
        <f t="shared" si="17"/>
        <v>0</v>
      </c>
      <c r="AC51">
        <f t="shared" si="17"/>
        <v>0</v>
      </c>
      <c r="AD51">
        <f t="shared" si="17"/>
        <v>1</v>
      </c>
      <c r="AE51">
        <f t="shared" si="17"/>
        <v>0</v>
      </c>
      <c r="AF51">
        <f t="shared" si="17"/>
        <v>0</v>
      </c>
      <c r="AG51">
        <f t="shared" si="17"/>
        <v>0</v>
      </c>
      <c r="AH51">
        <f t="shared" si="17"/>
        <v>0</v>
      </c>
      <c r="AI51">
        <f t="shared" si="17"/>
        <v>0</v>
      </c>
      <c r="AJ51">
        <f t="shared" si="17"/>
        <v>0</v>
      </c>
      <c r="AK51">
        <f t="shared" si="17"/>
        <v>0</v>
      </c>
      <c r="AL51">
        <f t="shared" si="17"/>
        <v>0</v>
      </c>
      <c r="AM51">
        <f t="shared" si="12"/>
        <v>17.8</v>
      </c>
      <c r="AN51">
        <f t="shared" si="13"/>
        <v>0</v>
      </c>
      <c r="AO51">
        <f t="shared" si="14"/>
        <v>0</v>
      </c>
      <c r="AP51">
        <f t="shared" si="15"/>
        <v>1</v>
      </c>
      <c r="AQ51">
        <f t="shared" si="16"/>
        <v>0</v>
      </c>
    </row>
    <row r="52" spans="1:43" x14ac:dyDescent="0.2">
      <c r="A52">
        <v>51</v>
      </c>
      <c r="B52">
        <v>3</v>
      </c>
      <c r="C52" t="s">
        <v>88</v>
      </c>
      <c r="D52" t="s">
        <v>13</v>
      </c>
      <c r="E52">
        <v>7</v>
      </c>
      <c r="F52">
        <v>4</v>
      </c>
      <c r="G52">
        <v>1</v>
      </c>
      <c r="H52">
        <v>3101295</v>
      </c>
      <c r="I52">
        <v>39.6875</v>
      </c>
      <c r="K52" t="s">
        <v>15</v>
      </c>
      <c r="L52">
        <v>0</v>
      </c>
      <c r="M52" t="b">
        <f t="shared" si="1"/>
        <v>0</v>
      </c>
      <c r="N52" t="str">
        <f>IF(E52&lt;&gt;"",INDEX(group!$A$1:$C$10,MATCH(E52,group!A:A,1),3),"NA")</f>
        <v>0 - 9</v>
      </c>
      <c r="O52" t="str">
        <f>VLOOKUP(H52,group!E:F,2,0)</f>
        <v>numeric</v>
      </c>
      <c r="P52" t="str">
        <f>IF(I52&lt;&gt;"",INDEX(group!$L$1:$N$100,MATCH(I52,group!L:L,1),3),"NA")</f>
        <v>30 - 39</v>
      </c>
      <c r="Q52">
        <f t="shared" si="2"/>
        <v>51</v>
      </c>
      <c r="R52">
        <f t="shared" si="3"/>
        <v>0</v>
      </c>
      <c r="S52">
        <f t="shared" si="4"/>
        <v>0</v>
      </c>
      <c r="T52">
        <f t="shared" si="5"/>
        <v>1</v>
      </c>
      <c r="U52">
        <f t="shared" si="6"/>
        <v>1</v>
      </c>
      <c r="V52">
        <f t="shared" si="7"/>
        <v>0</v>
      </c>
      <c r="W52">
        <f t="shared" si="8"/>
        <v>7</v>
      </c>
      <c r="X52">
        <f t="shared" si="9"/>
        <v>4</v>
      </c>
      <c r="Y52">
        <f t="shared" si="10"/>
        <v>1</v>
      </c>
      <c r="Z52">
        <f t="shared" si="18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1</v>
      </c>
      <c r="AE52">
        <f t="shared" si="17"/>
        <v>0</v>
      </c>
      <c r="AF52">
        <f t="shared" si="17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>
        <f t="shared" si="17"/>
        <v>0</v>
      </c>
      <c r="AK52">
        <f t="shared" si="17"/>
        <v>0</v>
      </c>
      <c r="AL52">
        <f t="shared" si="17"/>
        <v>0</v>
      </c>
      <c r="AM52">
        <f t="shared" si="12"/>
        <v>39.6875</v>
      </c>
      <c r="AN52">
        <f t="shared" si="13"/>
        <v>0</v>
      </c>
      <c r="AO52">
        <f t="shared" si="14"/>
        <v>0</v>
      </c>
      <c r="AP52">
        <f t="shared" si="15"/>
        <v>1</v>
      </c>
      <c r="AQ52">
        <f t="shared" si="16"/>
        <v>0</v>
      </c>
    </row>
    <row r="53" spans="1:43" x14ac:dyDescent="0.2">
      <c r="A53">
        <v>52</v>
      </c>
      <c r="B53">
        <v>3</v>
      </c>
      <c r="C53" t="s">
        <v>89</v>
      </c>
      <c r="D53" t="s">
        <v>13</v>
      </c>
      <c r="E53">
        <v>21</v>
      </c>
      <c r="F53">
        <v>0</v>
      </c>
      <c r="G53">
        <v>0</v>
      </c>
      <c r="H53" t="s">
        <v>90</v>
      </c>
      <c r="I53">
        <v>7.8</v>
      </c>
      <c r="K53" t="s">
        <v>15</v>
      </c>
      <c r="L53">
        <v>0</v>
      </c>
      <c r="M53" t="b">
        <f t="shared" si="1"/>
        <v>0</v>
      </c>
      <c r="N53" t="str">
        <f>IF(E53&lt;&gt;"",INDEX(group!$A$1:$C$10,MATCH(E53,group!A:A,1),3),"NA")</f>
        <v>20 - 29</v>
      </c>
      <c r="O53" t="str">
        <f>VLOOKUP(H53,group!E:F,2,0)</f>
        <v>A</v>
      </c>
      <c r="P53" t="str">
        <f>IF(I53&lt;&gt;"",INDEX(group!$L$1:$N$100,MATCH(I53,group!L:L,1),3),"NA")</f>
        <v>0 - 9</v>
      </c>
      <c r="Q53">
        <f t="shared" si="2"/>
        <v>52</v>
      </c>
      <c r="R53">
        <f t="shared" si="3"/>
        <v>0</v>
      </c>
      <c r="S53">
        <f t="shared" si="4"/>
        <v>0</v>
      </c>
      <c r="T53">
        <f t="shared" si="5"/>
        <v>1</v>
      </c>
      <c r="U53">
        <f t="shared" si="6"/>
        <v>1</v>
      </c>
      <c r="V53">
        <f t="shared" si="7"/>
        <v>0</v>
      </c>
      <c r="W53">
        <f t="shared" si="8"/>
        <v>21</v>
      </c>
      <c r="X53">
        <f t="shared" si="9"/>
        <v>0</v>
      </c>
      <c r="Y53">
        <f t="shared" si="10"/>
        <v>0</v>
      </c>
      <c r="Z53">
        <f t="shared" si="18"/>
        <v>1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2"/>
        <v>7.8</v>
      </c>
      <c r="AN53">
        <f t="shared" si="13"/>
        <v>0</v>
      </c>
      <c r="AO53">
        <f t="shared" si="14"/>
        <v>0</v>
      </c>
      <c r="AP53">
        <f t="shared" si="15"/>
        <v>1</v>
      </c>
      <c r="AQ53">
        <f t="shared" si="16"/>
        <v>0</v>
      </c>
    </row>
    <row r="54" spans="1:43" x14ac:dyDescent="0.2">
      <c r="A54">
        <v>53</v>
      </c>
      <c r="B54">
        <v>1</v>
      </c>
      <c r="C54" t="s">
        <v>91</v>
      </c>
      <c r="D54" t="s">
        <v>17</v>
      </c>
      <c r="E54">
        <v>49</v>
      </c>
      <c r="F54">
        <v>1</v>
      </c>
      <c r="G54">
        <v>0</v>
      </c>
      <c r="H54" t="s">
        <v>92</v>
      </c>
      <c r="I54">
        <v>76.729200000000006</v>
      </c>
      <c r="J54" t="s">
        <v>93</v>
      </c>
      <c r="K54" t="s">
        <v>20</v>
      </c>
      <c r="L54">
        <v>1</v>
      </c>
      <c r="M54" t="b">
        <f t="shared" si="1"/>
        <v>0</v>
      </c>
      <c r="N54" t="str">
        <f>IF(E54&lt;&gt;"",INDEX(group!$A$1:$C$10,MATCH(E54,group!A:A,1),3),"NA")</f>
        <v>40 - 49</v>
      </c>
      <c r="O54" t="str">
        <f>VLOOKUP(H54,group!E:F,2,0)</f>
        <v>PC</v>
      </c>
      <c r="P54" t="str">
        <f>IF(I54&lt;&gt;"",INDEX(group!$L$1:$N$100,MATCH(I54,group!L:L,1),3),"NA")</f>
        <v>70 - 79</v>
      </c>
      <c r="Q54">
        <f t="shared" si="2"/>
        <v>53</v>
      </c>
      <c r="R54">
        <f t="shared" si="3"/>
        <v>1</v>
      </c>
      <c r="S54">
        <f t="shared" si="4"/>
        <v>0</v>
      </c>
      <c r="T54">
        <f t="shared" si="5"/>
        <v>0</v>
      </c>
      <c r="U54">
        <f t="shared" si="6"/>
        <v>0</v>
      </c>
      <c r="V54">
        <f t="shared" si="7"/>
        <v>1</v>
      </c>
      <c r="W54">
        <f t="shared" si="8"/>
        <v>49</v>
      </c>
      <c r="X54">
        <f t="shared" si="9"/>
        <v>1</v>
      </c>
      <c r="Y54">
        <f t="shared" si="10"/>
        <v>0</v>
      </c>
      <c r="Z54">
        <f t="shared" si="18"/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1</v>
      </c>
      <c r="AG54">
        <f t="shared" si="17"/>
        <v>0</v>
      </c>
      <c r="AH54">
        <f t="shared" si="17"/>
        <v>0</v>
      </c>
      <c r="AI54">
        <f t="shared" si="17"/>
        <v>0</v>
      </c>
      <c r="AJ54">
        <f t="shared" si="17"/>
        <v>0</v>
      </c>
      <c r="AK54">
        <f t="shared" si="17"/>
        <v>0</v>
      </c>
      <c r="AL54">
        <f t="shared" si="17"/>
        <v>0</v>
      </c>
      <c r="AM54">
        <f t="shared" si="12"/>
        <v>76.729200000000006</v>
      </c>
      <c r="AN54">
        <f t="shared" si="13"/>
        <v>1</v>
      </c>
      <c r="AO54">
        <f t="shared" si="14"/>
        <v>0</v>
      </c>
      <c r="AP54">
        <f t="shared" si="15"/>
        <v>0</v>
      </c>
      <c r="AQ54">
        <f t="shared" si="16"/>
        <v>1</v>
      </c>
    </row>
    <row r="55" spans="1:43" x14ac:dyDescent="0.2">
      <c r="A55">
        <v>54</v>
      </c>
      <c r="B55">
        <v>2</v>
      </c>
      <c r="C55" t="s">
        <v>94</v>
      </c>
      <c r="D55" t="s">
        <v>17</v>
      </c>
      <c r="E55">
        <v>29</v>
      </c>
      <c r="F55">
        <v>1</v>
      </c>
      <c r="G55">
        <v>0</v>
      </c>
      <c r="H55">
        <v>2926</v>
      </c>
      <c r="I55">
        <v>26</v>
      </c>
      <c r="K55" t="s">
        <v>15</v>
      </c>
      <c r="L55">
        <v>1</v>
      </c>
      <c r="M55" t="b">
        <f t="shared" si="1"/>
        <v>0</v>
      </c>
      <c r="N55" t="str">
        <f>IF(E55&lt;&gt;"",INDEX(group!$A$1:$C$10,MATCH(E55,group!A:A,1),3),"NA")</f>
        <v>20 - 29</v>
      </c>
      <c r="O55" t="str">
        <f>VLOOKUP(H55,group!E:F,2,0)</f>
        <v>numeric</v>
      </c>
      <c r="P55" t="str">
        <f>IF(I55&lt;&gt;"",INDEX(group!$L$1:$N$100,MATCH(I55,group!L:L,1),3),"NA")</f>
        <v>20 - 29</v>
      </c>
      <c r="Q55">
        <f t="shared" si="2"/>
        <v>54</v>
      </c>
      <c r="R55">
        <f t="shared" si="3"/>
        <v>0</v>
      </c>
      <c r="S55">
        <f t="shared" si="4"/>
        <v>1</v>
      </c>
      <c r="T55">
        <f t="shared" si="5"/>
        <v>0</v>
      </c>
      <c r="U55">
        <f t="shared" si="6"/>
        <v>0</v>
      </c>
      <c r="V55">
        <f t="shared" si="7"/>
        <v>1</v>
      </c>
      <c r="W55">
        <f t="shared" si="8"/>
        <v>29</v>
      </c>
      <c r="X55">
        <f t="shared" si="9"/>
        <v>1</v>
      </c>
      <c r="Y55">
        <f t="shared" si="10"/>
        <v>0</v>
      </c>
      <c r="Z55">
        <f t="shared" si="18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1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>
        <f t="shared" si="17"/>
        <v>0</v>
      </c>
      <c r="AK55">
        <f t="shared" si="17"/>
        <v>0</v>
      </c>
      <c r="AL55">
        <f t="shared" si="17"/>
        <v>0</v>
      </c>
      <c r="AM55">
        <f t="shared" si="12"/>
        <v>26</v>
      </c>
      <c r="AN55">
        <f t="shared" si="13"/>
        <v>0</v>
      </c>
      <c r="AO55">
        <f t="shared" si="14"/>
        <v>0</v>
      </c>
      <c r="AP55">
        <f t="shared" si="15"/>
        <v>1</v>
      </c>
      <c r="AQ55">
        <f t="shared" si="16"/>
        <v>1</v>
      </c>
    </row>
    <row r="56" spans="1:43" x14ac:dyDescent="0.2">
      <c r="A56">
        <v>55</v>
      </c>
      <c r="B56">
        <v>1</v>
      </c>
      <c r="C56" t="s">
        <v>95</v>
      </c>
      <c r="D56" t="s">
        <v>13</v>
      </c>
      <c r="E56">
        <v>65</v>
      </c>
      <c r="F56">
        <v>0</v>
      </c>
      <c r="G56">
        <v>1</v>
      </c>
      <c r="H56">
        <v>113509</v>
      </c>
      <c r="I56">
        <v>61.979199999999999</v>
      </c>
      <c r="J56" t="s">
        <v>96</v>
      </c>
      <c r="K56" t="s">
        <v>20</v>
      </c>
      <c r="L56">
        <v>0</v>
      </c>
      <c r="M56" t="b">
        <f t="shared" si="1"/>
        <v>0</v>
      </c>
      <c r="N56" t="str">
        <f>IF(E56&lt;&gt;"",INDEX(group!$A$1:$C$10,MATCH(E56,group!A:A,1),3),"NA")</f>
        <v>60 - 69</v>
      </c>
      <c r="O56" t="str">
        <f>VLOOKUP(H56,group!E:F,2,0)</f>
        <v>numeric</v>
      </c>
      <c r="P56" t="str">
        <f>IF(I56&lt;&gt;"",INDEX(group!$L$1:$N$100,MATCH(I56,group!L:L,1),3),"NA")</f>
        <v>60 - 69</v>
      </c>
      <c r="Q56">
        <f t="shared" si="2"/>
        <v>55</v>
      </c>
      <c r="R56">
        <f t="shared" si="3"/>
        <v>1</v>
      </c>
      <c r="S56">
        <f t="shared" si="4"/>
        <v>0</v>
      </c>
      <c r="T56">
        <f t="shared" si="5"/>
        <v>0</v>
      </c>
      <c r="U56">
        <f t="shared" si="6"/>
        <v>1</v>
      </c>
      <c r="V56">
        <f t="shared" si="7"/>
        <v>0</v>
      </c>
      <c r="W56">
        <f t="shared" si="8"/>
        <v>65</v>
      </c>
      <c r="X56">
        <f t="shared" si="9"/>
        <v>0</v>
      </c>
      <c r="Y56">
        <f t="shared" si="10"/>
        <v>1</v>
      </c>
      <c r="Z56">
        <f t="shared" si="18"/>
        <v>0</v>
      </c>
      <c r="AA56">
        <f t="shared" si="17"/>
        <v>0</v>
      </c>
      <c r="AB56">
        <f t="shared" si="17"/>
        <v>0</v>
      </c>
      <c r="AC56">
        <f t="shared" si="17"/>
        <v>0</v>
      </c>
      <c r="AD56">
        <f t="shared" si="17"/>
        <v>1</v>
      </c>
      <c r="AE56">
        <f t="shared" si="17"/>
        <v>0</v>
      </c>
      <c r="AF56">
        <f t="shared" si="17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7"/>
        <v>0</v>
      </c>
      <c r="AK56">
        <f t="shared" si="17"/>
        <v>0</v>
      </c>
      <c r="AL56">
        <f t="shared" si="17"/>
        <v>0</v>
      </c>
      <c r="AM56">
        <f t="shared" si="12"/>
        <v>61.979199999999999</v>
      </c>
      <c r="AN56">
        <f t="shared" si="13"/>
        <v>1</v>
      </c>
      <c r="AO56">
        <f t="shared" si="14"/>
        <v>0</v>
      </c>
      <c r="AP56">
        <f t="shared" si="15"/>
        <v>0</v>
      </c>
      <c r="AQ56">
        <f t="shared" si="16"/>
        <v>0</v>
      </c>
    </row>
    <row r="57" spans="1:43" x14ac:dyDescent="0.2">
      <c r="A57">
        <v>56</v>
      </c>
      <c r="B57">
        <v>1</v>
      </c>
      <c r="C57" t="s">
        <v>97</v>
      </c>
      <c r="D57" t="s">
        <v>13</v>
      </c>
      <c r="F57">
        <v>0</v>
      </c>
      <c r="G57">
        <v>0</v>
      </c>
      <c r="H57">
        <v>19947</v>
      </c>
      <c r="I57">
        <v>35.5</v>
      </c>
      <c r="J57" t="s">
        <v>98</v>
      </c>
      <c r="K57" t="s">
        <v>15</v>
      </c>
      <c r="L57">
        <v>1</v>
      </c>
      <c r="M57" t="b">
        <f t="shared" si="1"/>
        <v>1</v>
      </c>
      <c r="N57" t="str">
        <f>IF(E57&lt;&gt;"",INDEX(group!$A$1:$C$10,MATCH(E57,group!A:A,1),3),"NA")</f>
        <v>NA</v>
      </c>
      <c r="O57" t="str">
        <f>VLOOKUP(H57,group!E:F,2,0)</f>
        <v>numeric</v>
      </c>
      <c r="P57" t="str">
        <f>IF(I57&lt;&gt;"",INDEX(group!$L$1:$N$100,MATCH(I57,group!L:L,1),3),"NA")</f>
        <v>30 - 39</v>
      </c>
      <c r="Q57">
        <f t="shared" si="2"/>
        <v>56</v>
      </c>
      <c r="R57">
        <f t="shared" si="3"/>
        <v>1</v>
      </c>
      <c r="S57">
        <f t="shared" si="4"/>
        <v>0</v>
      </c>
      <c r="T57">
        <f t="shared" si="5"/>
        <v>0</v>
      </c>
      <c r="U57">
        <f t="shared" si="6"/>
        <v>1</v>
      </c>
      <c r="V57">
        <f t="shared" si="7"/>
        <v>0</v>
      </c>
      <c r="W57">
        <f t="shared" si="8"/>
        <v>29.9</v>
      </c>
      <c r="X57">
        <f t="shared" si="9"/>
        <v>0</v>
      </c>
      <c r="Y57">
        <f t="shared" si="10"/>
        <v>0</v>
      </c>
      <c r="Z57">
        <f t="shared" si="18"/>
        <v>0</v>
      </c>
      <c r="AA57">
        <f t="shared" si="17"/>
        <v>0</v>
      </c>
      <c r="AB57">
        <f t="shared" si="17"/>
        <v>0</v>
      </c>
      <c r="AC57">
        <f t="shared" si="17"/>
        <v>0</v>
      </c>
      <c r="AD57">
        <f t="shared" si="17"/>
        <v>1</v>
      </c>
      <c r="AE57">
        <f t="shared" si="17"/>
        <v>0</v>
      </c>
      <c r="AF57">
        <f t="shared" si="17"/>
        <v>0</v>
      </c>
      <c r="AG57">
        <f t="shared" si="17"/>
        <v>0</v>
      </c>
      <c r="AH57">
        <f t="shared" si="17"/>
        <v>0</v>
      </c>
      <c r="AI57">
        <f t="shared" ref="AA57:AL78" si="19">IF($O57&amp;"_ticket"=AI$1,1,0)</f>
        <v>0</v>
      </c>
      <c r="AJ57">
        <f t="shared" si="19"/>
        <v>0</v>
      </c>
      <c r="AK57">
        <f t="shared" si="19"/>
        <v>0</v>
      </c>
      <c r="AL57">
        <f t="shared" si="19"/>
        <v>0</v>
      </c>
      <c r="AM57">
        <f t="shared" si="12"/>
        <v>35.5</v>
      </c>
      <c r="AN57">
        <f t="shared" si="13"/>
        <v>0</v>
      </c>
      <c r="AO57">
        <f t="shared" si="14"/>
        <v>0</v>
      </c>
      <c r="AP57">
        <f t="shared" si="15"/>
        <v>1</v>
      </c>
      <c r="AQ57">
        <f t="shared" si="16"/>
        <v>1</v>
      </c>
    </row>
    <row r="58" spans="1:43" x14ac:dyDescent="0.2">
      <c r="A58">
        <v>57</v>
      </c>
      <c r="B58">
        <v>2</v>
      </c>
      <c r="C58" t="s">
        <v>99</v>
      </c>
      <c r="D58" t="s">
        <v>17</v>
      </c>
      <c r="E58">
        <v>21</v>
      </c>
      <c r="F58">
        <v>0</v>
      </c>
      <c r="G58">
        <v>0</v>
      </c>
      <c r="H58" t="s">
        <v>100</v>
      </c>
      <c r="I58">
        <v>10.5</v>
      </c>
      <c r="K58" t="s">
        <v>15</v>
      </c>
      <c r="L58">
        <v>1</v>
      </c>
      <c r="M58" t="b">
        <f t="shared" si="1"/>
        <v>0</v>
      </c>
      <c r="N58" t="str">
        <f>IF(E58&lt;&gt;"",INDEX(group!$A$1:$C$10,MATCH(E58,group!A:A,1),3),"NA")</f>
        <v>20 - 29</v>
      </c>
      <c r="O58" t="str">
        <f>VLOOKUP(H58,group!E:F,2,0)</f>
        <v>CA</v>
      </c>
      <c r="P58" t="str">
        <f>IF(I58&lt;&gt;"",INDEX(group!$L$1:$N$100,MATCH(I58,group!L:L,1),3),"NA")</f>
        <v>10 - 19</v>
      </c>
      <c r="Q58">
        <f t="shared" si="2"/>
        <v>57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0</v>
      </c>
      <c r="V58">
        <f t="shared" si="7"/>
        <v>1</v>
      </c>
      <c r="W58">
        <f t="shared" si="8"/>
        <v>21</v>
      </c>
      <c r="X58">
        <f t="shared" si="9"/>
        <v>0</v>
      </c>
      <c r="Y58">
        <f t="shared" si="10"/>
        <v>0</v>
      </c>
      <c r="Z58">
        <f t="shared" si="18"/>
        <v>0</v>
      </c>
      <c r="AA58">
        <f t="shared" si="19"/>
        <v>0</v>
      </c>
      <c r="AB58">
        <f t="shared" si="19"/>
        <v>1</v>
      </c>
      <c r="AC58">
        <f t="shared" si="19"/>
        <v>0</v>
      </c>
      <c r="AD58">
        <f t="shared" si="19"/>
        <v>0</v>
      </c>
      <c r="AE58">
        <f t="shared" si="19"/>
        <v>0</v>
      </c>
      <c r="AF58">
        <f t="shared" si="19"/>
        <v>0</v>
      </c>
      <c r="AG58">
        <f t="shared" si="19"/>
        <v>0</v>
      </c>
      <c r="AH58">
        <f t="shared" si="19"/>
        <v>0</v>
      </c>
      <c r="AI58">
        <f t="shared" si="19"/>
        <v>0</v>
      </c>
      <c r="AJ58">
        <f t="shared" si="19"/>
        <v>0</v>
      </c>
      <c r="AK58">
        <f t="shared" si="19"/>
        <v>0</v>
      </c>
      <c r="AL58">
        <f t="shared" si="19"/>
        <v>0</v>
      </c>
      <c r="AM58">
        <f t="shared" si="12"/>
        <v>10.5</v>
      </c>
      <c r="AN58">
        <f t="shared" si="13"/>
        <v>0</v>
      </c>
      <c r="AO58">
        <f t="shared" si="14"/>
        <v>0</v>
      </c>
      <c r="AP58">
        <f t="shared" si="15"/>
        <v>1</v>
      </c>
      <c r="AQ58">
        <f t="shared" si="16"/>
        <v>1</v>
      </c>
    </row>
    <row r="59" spans="1:43" x14ac:dyDescent="0.2">
      <c r="A59">
        <v>58</v>
      </c>
      <c r="B59">
        <v>3</v>
      </c>
      <c r="C59" t="s">
        <v>101</v>
      </c>
      <c r="D59" t="s">
        <v>13</v>
      </c>
      <c r="E59">
        <v>28.5</v>
      </c>
      <c r="F59">
        <v>0</v>
      </c>
      <c r="G59">
        <v>0</v>
      </c>
      <c r="H59">
        <v>2697</v>
      </c>
      <c r="I59">
        <v>7.2291999999999996</v>
      </c>
      <c r="K59" t="s">
        <v>20</v>
      </c>
      <c r="L59">
        <v>0</v>
      </c>
      <c r="M59" t="b">
        <f t="shared" si="1"/>
        <v>0</v>
      </c>
      <c r="N59" t="str">
        <f>IF(E59&lt;&gt;"",INDEX(group!$A$1:$C$10,MATCH(E59,group!A:A,1),3),"NA")</f>
        <v>20 - 29</v>
      </c>
      <c r="O59" t="str">
        <f>VLOOKUP(H59,group!E:F,2,0)</f>
        <v>numeric</v>
      </c>
      <c r="P59" t="str">
        <f>IF(I59&lt;&gt;"",INDEX(group!$L$1:$N$100,MATCH(I59,group!L:L,1),3),"NA")</f>
        <v>0 - 9</v>
      </c>
      <c r="Q59">
        <f t="shared" si="2"/>
        <v>58</v>
      </c>
      <c r="R59">
        <f t="shared" si="3"/>
        <v>0</v>
      </c>
      <c r="S59">
        <f t="shared" si="4"/>
        <v>0</v>
      </c>
      <c r="T59">
        <f t="shared" si="5"/>
        <v>1</v>
      </c>
      <c r="U59">
        <f t="shared" si="6"/>
        <v>1</v>
      </c>
      <c r="V59">
        <f t="shared" si="7"/>
        <v>0</v>
      </c>
      <c r="W59">
        <f t="shared" si="8"/>
        <v>28.5</v>
      </c>
      <c r="X59">
        <f t="shared" si="9"/>
        <v>0</v>
      </c>
      <c r="Y59">
        <f t="shared" si="10"/>
        <v>0</v>
      </c>
      <c r="Z59">
        <f t="shared" si="18"/>
        <v>0</v>
      </c>
      <c r="AA59">
        <f t="shared" si="19"/>
        <v>0</v>
      </c>
      <c r="AB59">
        <f t="shared" si="19"/>
        <v>0</v>
      </c>
      <c r="AC59">
        <f t="shared" si="19"/>
        <v>0</v>
      </c>
      <c r="AD59">
        <f t="shared" si="19"/>
        <v>1</v>
      </c>
      <c r="AE59">
        <f t="shared" si="19"/>
        <v>0</v>
      </c>
      <c r="AF59">
        <f t="shared" si="19"/>
        <v>0</v>
      </c>
      <c r="AG59">
        <f t="shared" si="19"/>
        <v>0</v>
      </c>
      <c r="AH59">
        <f t="shared" si="19"/>
        <v>0</v>
      </c>
      <c r="AI59">
        <f t="shared" si="19"/>
        <v>0</v>
      </c>
      <c r="AJ59">
        <f t="shared" si="19"/>
        <v>0</v>
      </c>
      <c r="AK59">
        <f t="shared" si="19"/>
        <v>0</v>
      </c>
      <c r="AL59">
        <f t="shared" si="19"/>
        <v>0</v>
      </c>
      <c r="AM59">
        <f t="shared" si="12"/>
        <v>7.2291999999999996</v>
      </c>
      <c r="AN59">
        <f t="shared" si="13"/>
        <v>1</v>
      </c>
      <c r="AO59">
        <f t="shared" si="14"/>
        <v>0</v>
      </c>
      <c r="AP59">
        <f t="shared" si="15"/>
        <v>0</v>
      </c>
      <c r="AQ59">
        <f t="shared" si="16"/>
        <v>0</v>
      </c>
    </row>
    <row r="60" spans="1:43" x14ac:dyDescent="0.2">
      <c r="A60">
        <v>59</v>
      </c>
      <c r="B60">
        <v>2</v>
      </c>
      <c r="C60" t="s">
        <v>102</v>
      </c>
      <c r="D60" t="s">
        <v>17</v>
      </c>
      <c r="E60">
        <v>5</v>
      </c>
      <c r="F60">
        <v>1</v>
      </c>
      <c r="G60">
        <v>2</v>
      </c>
      <c r="H60" t="s">
        <v>103</v>
      </c>
      <c r="I60">
        <v>27.75</v>
      </c>
      <c r="K60" t="s">
        <v>15</v>
      </c>
      <c r="L60">
        <v>1</v>
      </c>
      <c r="M60" t="b">
        <f t="shared" si="1"/>
        <v>0</v>
      </c>
      <c r="N60" t="str">
        <f>IF(E60&lt;&gt;"",INDEX(group!$A$1:$C$10,MATCH(E60,group!A:A,1),3),"NA")</f>
        <v>0 - 9</v>
      </c>
      <c r="O60" t="str">
        <f>VLOOKUP(H60,group!E:F,2,0)</f>
        <v>CA</v>
      </c>
      <c r="P60" t="str">
        <f>IF(I60&lt;&gt;"",INDEX(group!$L$1:$N$100,MATCH(I60,group!L:L,1),3),"NA")</f>
        <v>20 - 29</v>
      </c>
      <c r="Q60">
        <f t="shared" si="2"/>
        <v>59</v>
      </c>
      <c r="R60">
        <f t="shared" si="3"/>
        <v>0</v>
      </c>
      <c r="S60">
        <f t="shared" si="4"/>
        <v>1</v>
      </c>
      <c r="T60">
        <f t="shared" si="5"/>
        <v>0</v>
      </c>
      <c r="U60">
        <f t="shared" si="6"/>
        <v>0</v>
      </c>
      <c r="V60">
        <f t="shared" si="7"/>
        <v>1</v>
      </c>
      <c r="W60">
        <f t="shared" si="8"/>
        <v>5</v>
      </c>
      <c r="X60">
        <f t="shared" si="9"/>
        <v>1</v>
      </c>
      <c r="Y60">
        <f t="shared" si="10"/>
        <v>2</v>
      </c>
      <c r="Z60">
        <f t="shared" si="18"/>
        <v>0</v>
      </c>
      <c r="AA60">
        <f t="shared" si="19"/>
        <v>0</v>
      </c>
      <c r="AB60">
        <f t="shared" si="19"/>
        <v>1</v>
      </c>
      <c r="AC60">
        <f t="shared" si="19"/>
        <v>0</v>
      </c>
      <c r="AD60">
        <f t="shared" si="19"/>
        <v>0</v>
      </c>
      <c r="AE60">
        <f t="shared" si="19"/>
        <v>0</v>
      </c>
      <c r="AF60">
        <f t="shared" si="19"/>
        <v>0</v>
      </c>
      <c r="AG60">
        <f t="shared" si="19"/>
        <v>0</v>
      </c>
      <c r="AH60">
        <f t="shared" si="19"/>
        <v>0</v>
      </c>
      <c r="AI60">
        <f t="shared" si="19"/>
        <v>0</v>
      </c>
      <c r="AJ60">
        <f t="shared" si="19"/>
        <v>0</v>
      </c>
      <c r="AK60">
        <f t="shared" si="19"/>
        <v>0</v>
      </c>
      <c r="AL60">
        <f t="shared" si="19"/>
        <v>0</v>
      </c>
      <c r="AM60">
        <f t="shared" si="12"/>
        <v>27.75</v>
      </c>
      <c r="AN60">
        <f t="shared" si="13"/>
        <v>0</v>
      </c>
      <c r="AO60">
        <f t="shared" si="14"/>
        <v>0</v>
      </c>
      <c r="AP60">
        <f t="shared" si="15"/>
        <v>1</v>
      </c>
      <c r="AQ60">
        <f t="shared" si="16"/>
        <v>1</v>
      </c>
    </row>
    <row r="61" spans="1:43" x14ac:dyDescent="0.2">
      <c r="A61">
        <v>60</v>
      </c>
      <c r="B61">
        <v>3</v>
      </c>
      <c r="C61" t="s">
        <v>104</v>
      </c>
      <c r="D61" t="s">
        <v>13</v>
      </c>
      <c r="E61">
        <v>11</v>
      </c>
      <c r="F61">
        <v>5</v>
      </c>
      <c r="G61">
        <v>2</v>
      </c>
      <c r="H61" t="s">
        <v>105</v>
      </c>
      <c r="I61">
        <v>46.9</v>
      </c>
      <c r="K61" t="s">
        <v>15</v>
      </c>
      <c r="L61">
        <v>0</v>
      </c>
      <c r="M61" t="b">
        <f t="shared" si="1"/>
        <v>0</v>
      </c>
      <c r="N61" t="str">
        <f>IF(E61&lt;&gt;"",INDEX(group!$A$1:$C$10,MATCH(E61,group!A:A,1),3),"NA")</f>
        <v>10 - 19</v>
      </c>
      <c r="O61" t="str">
        <f>VLOOKUP(H61,group!E:F,2,0)</f>
        <v>CA</v>
      </c>
      <c r="P61" t="str">
        <f>IF(I61&lt;&gt;"",INDEX(group!$L$1:$N$100,MATCH(I61,group!L:L,1),3),"NA")</f>
        <v>40 - 49</v>
      </c>
      <c r="Q61">
        <f t="shared" si="2"/>
        <v>60</v>
      </c>
      <c r="R61">
        <f t="shared" si="3"/>
        <v>0</v>
      </c>
      <c r="S61">
        <f t="shared" si="4"/>
        <v>0</v>
      </c>
      <c r="T61">
        <f t="shared" si="5"/>
        <v>1</v>
      </c>
      <c r="U61">
        <f t="shared" si="6"/>
        <v>1</v>
      </c>
      <c r="V61">
        <f t="shared" si="7"/>
        <v>0</v>
      </c>
      <c r="W61">
        <f t="shared" si="8"/>
        <v>11</v>
      </c>
      <c r="X61">
        <f t="shared" si="9"/>
        <v>5</v>
      </c>
      <c r="Y61">
        <f t="shared" si="10"/>
        <v>2</v>
      </c>
      <c r="Z61">
        <f t="shared" si="18"/>
        <v>0</v>
      </c>
      <c r="AA61">
        <f t="shared" si="19"/>
        <v>0</v>
      </c>
      <c r="AB61">
        <f t="shared" si="19"/>
        <v>1</v>
      </c>
      <c r="AC61">
        <f t="shared" si="19"/>
        <v>0</v>
      </c>
      <c r="AD61">
        <f t="shared" si="19"/>
        <v>0</v>
      </c>
      <c r="AE61">
        <f t="shared" si="19"/>
        <v>0</v>
      </c>
      <c r="AF61">
        <f t="shared" si="19"/>
        <v>0</v>
      </c>
      <c r="AG61">
        <f t="shared" si="19"/>
        <v>0</v>
      </c>
      <c r="AH61">
        <f t="shared" si="19"/>
        <v>0</v>
      </c>
      <c r="AI61">
        <f t="shared" si="19"/>
        <v>0</v>
      </c>
      <c r="AJ61">
        <f t="shared" si="19"/>
        <v>0</v>
      </c>
      <c r="AK61">
        <f t="shared" si="19"/>
        <v>0</v>
      </c>
      <c r="AL61">
        <f t="shared" si="19"/>
        <v>0</v>
      </c>
      <c r="AM61">
        <f t="shared" si="12"/>
        <v>46.9</v>
      </c>
      <c r="AN61">
        <f t="shared" si="13"/>
        <v>0</v>
      </c>
      <c r="AO61">
        <f t="shared" si="14"/>
        <v>0</v>
      </c>
      <c r="AP61">
        <f t="shared" si="15"/>
        <v>1</v>
      </c>
      <c r="AQ61">
        <f t="shared" si="16"/>
        <v>0</v>
      </c>
    </row>
    <row r="62" spans="1:43" x14ac:dyDescent="0.2">
      <c r="A62">
        <v>61</v>
      </c>
      <c r="B62">
        <v>3</v>
      </c>
      <c r="C62" t="s">
        <v>106</v>
      </c>
      <c r="D62" t="s">
        <v>13</v>
      </c>
      <c r="E62">
        <v>22</v>
      </c>
      <c r="F62">
        <v>0</v>
      </c>
      <c r="G62">
        <v>0</v>
      </c>
      <c r="H62">
        <v>2669</v>
      </c>
      <c r="I62">
        <v>7.2291999999999996</v>
      </c>
      <c r="K62" t="s">
        <v>20</v>
      </c>
      <c r="L62">
        <v>0</v>
      </c>
      <c r="M62" t="b">
        <f t="shared" si="1"/>
        <v>0</v>
      </c>
      <c r="N62" t="str">
        <f>IF(E62&lt;&gt;"",INDEX(group!$A$1:$C$10,MATCH(E62,group!A:A,1),3),"NA")</f>
        <v>20 - 29</v>
      </c>
      <c r="O62" t="str">
        <f>VLOOKUP(H62,group!E:F,2,0)</f>
        <v>numeric</v>
      </c>
      <c r="P62" t="str">
        <f>IF(I62&lt;&gt;"",INDEX(group!$L$1:$N$100,MATCH(I62,group!L:L,1),3),"NA")</f>
        <v>0 - 9</v>
      </c>
      <c r="Q62">
        <f t="shared" si="2"/>
        <v>61</v>
      </c>
      <c r="R62">
        <f t="shared" si="3"/>
        <v>0</v>
      </c>
      <c r="S62">
        <f t="shared" si="4"/>
        <v>0</v>
      </c>
      <c r="T62">
        <f t="shared" si="5"/>
        <v>1</v>
      </c>
      <c r="U62">
        <f t="shared" si="6"/>
        <v>1</v>
      </c>
      <c r="V62">
        <f t="shared" si="7"/>
        <v>0</v>
      </c>
      <c r="W62">
        <f t="shared" si="8"/>
        <v>22</v>
      </c>
      <c r="X62">
        <f t="shared" si="9"/>
        <v>0</v>
      </c>
      <c r="Y62">
        <f t="shared" si="10"/>
        <v>0</v>
      </c>
      <c r="Z62">
        <f t="shared" si="18"/>
        <v>0</v>
      </c>
      <c r="AA62">
        <f t="shared" si="19"/>
        <v>0</v>
      </c>
      <c r="AB62">
        <f t="shared" si="19"/>
        <v>0</v>
      </c>
      <c r="AC62">
        <f t="shared" si="19"/>
        <v>0</v>
      </c>
      <c r="AD62">
        <f t="shared" si="19"/>
        <v>1</v>
      </c>
      <c r="AE62">
        <f t="shared" si="19"/>
        <v>0</v>
      </c>
      <c r="AF62">
        <f t="shared" si="19"/>
        <v>0</v>
      </c>
      <c r="AG62">
        <f t="shared" si="19"/>
        <v>0</v>
      </c>
      <c r="AH62">
        <f t="shared" si="19"/>
        <v>0</v>
      </c>
      <c r="AI62">
        <f t="shared" si="19"/>
        <v>0</v>
      </c>
      <c r="AJ62">
        <f t="shared" si="19"/>
        <v>0</v>
      </c>
      <c r="AK62">
        <f t="shared" si="19"/>
        <v>0</v>
      </c>
      <c r="AL62">
        <f t="shared" si="19"/>
        <v>0</v>
      </c>
      <c r="AM62">
        <f t="shared" si="12"/>
        <v>7.2291999999999996</v>
      </c>
      <c r="AN62">
        <f t="shared" si="13"/>
        <v>1</v>
      </c>
      <c r="AO62">
        <f t="shared" si="14"/>
        <v>0</v>
      </c>
      <c r="AP62">
        <f t="shared" si="15"/>
        <v>0</v>
      </c>
      <c r="AQ62">
        <f t="shared" si="16"/>
        <v>0</v>
      </c>
    </row>
    <row r="63" spans="1:43" x14ac:dyDescent="0.2">
      <c r="A63">
        <v>62</v>
      </c>
      <c r="B63">
        <v>1</v>
      </c>
      <c r="C63" t="s">
        <v>107</v>
      </c>
      <c r="D63" t="s">
        <v>17</v>
      </c>
      <c r="E63">
        <v>38</v>
      </c>
      <c r="F63">
        <v>0</v>
      </c>
      <c r="G63">
        <v>0</v>
      </c>
      <c r="H63">
        <v>113572</v>
      </c>
      <c r="I63">
        <v>80</v>
      </c>
      <c r="J63" t="s">
        <v>108</v>
      </c>
      <c r="L63">
        <v>1</v>
      </c>
      <c r="M63" t="b">
        <f t="shared" si="1"/>
        <v>1</v>
      </c>
      <c r="N63" t="str">
        <f>IF(E63&lt;&gt;"",INDEX(group!$A$1:$C$10,MATCH(E63,group!A:A,1),3),"NA")</f>
        <v>30 - 39</v>
      </c>
      <c r="O63" t="str">
        <f>VLOOKUP(H63,group!E:F,2,0)</f>
        <v>numeric</v>
      </c>
      <c r="P63" t="str">
        <f>IF(I63&lt;&gt;"",INDEX(group!$L$1:$N$100,MATCH(I63,group!L:L,1),3),"NA")</f>
        <v>80 - 89</v>
      </c>
      <c r="Q63">
        <f t="shared" si="2"/>
        <v>62</v>
      </c>
      <c r="R63">
        <f t="shared" si="3"/>
        <v>1</v>
      </c>
      <c r="S63">
        <f t="shared" si="4"/>
        <v>0</v>
      </c>
      <c r="T63">
        <f t="shared" si="5"/>
        <v>0</v>
      </c>
      <c r="U63">
        <f t="shared" si="6"/>
        <v>0</v>
      </c>
      <c r="V63">
        <f t="shared" si="7"/>
        <v>1</v>
      </c>
      <c r="W63">
        <f t="shared" si="8"/>
        <v>38</v>
      </c>
      <c r="X63">
        <f t="shared" si="9"/>
        <v>0</v>
      </c>
      <c r="Y63">
        <f t="shared" si="10"/>
        <v>0</v>
      </c>
      <c r="Z63">
        <f t="shared" si="18"/>
        <v>0</v>
      </c>
      <c r="AA63">
        <f t="shared" si="19"/>
        <v>0</v>
      </c>
      <c r="AB63">
        <f t="shared" si="19"/>
        <v>0</v>
      </c>
      <c r="AC63">
        <f t="shared" si="19"/>
        <v>0</v>
      </c>
      <c r="AD63">
        <f t="shared" si="19"/>
        <v>1</v>
      </c>
      <c r="AE63">
        <f t="shared" si="19"/>
        <v>0</v>
      </c>
      <c r="AF63">
        <f t="shared" si="19"/>
        <v>0</v>
      </c>
      <c r="AG63">
        <f t="shared" si="19"/>
        <v>0</v>
      </c>
      <c r="AH63">
        <f t="shared" si="19"/>
        <v>0</v>
      </c>
      <c r="AI63">
        <f t="shared" si="19"/>
        <v>0</v>
      </c>
      <c r="AJ63">
        <f t="shared" si="19"/>
        <v>0</v>
      </c>
      <c r="AK63">
        <f t="shared" si="19"/>
        <v>0</v>
      </c>
      <c r="AL63">
        <f t="shared" si="19"/>
        <v>0</v>
      </c>
      <c r="AM63">
        <f t="shared" si="12"/>
        <v>80</v>
      </c>
      <c r="AN63">
        <f t="shared" si="13"/>
        <v>0</v>
      </c>
      <c r="AO63">
        <f t="shared" si="14"/>
        <v>0</v>
      </c>
      <c r="AP63">
        <f t="shared" si="15"/>
        <v>0</v>
      </c>
      <c r="AQ63">
        <f t="shared" si="16"/>
        <v>1</v>
      </c>
    </row>
    <row r="64" spans="1:43" x14ac:dyDescent="0.2">
      <c r="A64">
        <v>63</v>
      </c>
      <c r="B64">
        <v>1</v>
      </c>
      <c r="C64" t="s">
        <v>109</v>
      </c>
      <c r="D64" t="s">
        <v>13</v>
      </c>
      <c r="E64">
        <v>45</v>
      </c>
      <c r="F64">
        <v>1</v>
      </c>
      <c r="G64">
        <v>0</v>
      </c>
      <c r="H64">
        <v>36973</v>
      </c>
      <c r="I64">
        <v>83.474999999999994</v>
      </c>
      <c r="J64" t="s">
        <v>110</v>
      </c>
      <c r="K64" t="s">
        <v>15</v>
      </c>
      <c r="L64">
        <v>0</v>
      </c>
      <c r="M64" t="b">
        <f t="shared" si="1"/>
        <v>0</v>
      </c>
      <c r="N64" t="str">
        <f>IF(E64&lt;&gt;"",INDEX(group!$A$1:$C$10,MATCH(E64,group!A:A,1),3),"NA")</f>
        <v>40 - 49</v>
      </c>
      <c r="O64" t="str">
        <f>VLOOKUP(H64,group!E:F,2,0)</f>
        <v>numeric</v>
      </c>
      <c r="P64" t="str">
        <f>IF(I64&lt;&gt;"",INDEX(group!$L$1:$N$100,MATCH(I64,group!L:L,1),3),"NA")</f>
        <v>80 - 89</v>
      </c>
      <c r="Q64">
        <f t="shared" si="2"/>
        <v>63</v>
      </c>
      <c r="R64">
        <f t="shared" si="3"/>
        <v>1</v>
      </c>
      <c r="S64">
        <f t="shared" si="4"/>
        <v>0</v>
      </c>
      <c r="T64">
        <f t="shared" si="5"/>
        <v>0</v>
      </c>
      <c r="U64">
        <f t="shared" si="6"/>
        <v>1</v>
      </c>
      <c r="V64">
        <f t="shared" si="7"/>
        <v>0</v>
      </c>
      <c r="W64">
        <f t="shared" si="8"/>
        <v>45</v>
      </c>
      <c r="X64">
        <f t="shared" si="9"/>
        <v>1</v>
      </c>
      <c r="Y64">
        <f t="shared" si="10"/>
        <v>0</v>
      </c>
      <c r="Z64">
        <f t="shared" si="18"/>
        <v>0</v>
      </c>
      <c r="AA64">
        <f t="shared" si="19"/>
        <v>0</v>
      </c>
      <c r="AB64">
        <f t="shared" si="19"/>
        <v>0</v>
      </c>
      <c r="AC64">
        <f t="shared" si="19"/>
        <v>0</v>
      </c>
      <c r="AD64">
        <f t="shared" si="19"/>
        <v>1</v>
      </c>
      <c r="AE64">
        <f t="shared" si="19"/>
        <v>0</v>
      </c>
      <c r="AF64">
        <f t="shared" si="19"/>
        <v>0</v>
      </c>
      <c r="AG64">
        <f t="shared" si="19"/>
        <v>0</v>
      </c>
      <c r="AH64">
        <f t="shared" si="19"/>
        <v>0</v>
      </c>
      <c r="AI64">
        <f t="shared" si="19"/>
        <v>0</v>
      </c>
      <c r="AJ64">
        <f t="shared" si="19"/>
        <v>0</v>
      </c>
      <c r="AK64">
        <f t="shared" si="19"/>
        <v>0</v>
      </c>
      <c r="AL64">
        <f t="shared" si="19"/>
        <v>0</v>
      </c>
      <c r="AM64">
        <f t="shared" si="12"/>
        <v>83.474999999999994</v>
      </c>
      <c r="AN64">
        <f t="shared" si="13"/>
        <v>0</v>
      </c>
      <c r="AO64">
        <f t="shared" si="14"/>
        <v>0</v>
      </c>
      <c r="AP64">
        <f t="shared" si="15"/>
        <v>1</v>
      </c>
      <c r="AQ64">
        <f t="shared" si="16"/>
        <v>0</v>
      </c>
    </row>
    <row r="65" spans="1:43" x14ac:dyDescent="0.2">
      <c r="A65">
        <v>64</v>
      </c>
      <c r="B65">
        <v>3</v>
      </c>
      <c r="C65" t="s">
        <v>111</v>
      </c>
      <c r="D65" t="s">
        <v>13</v>
      </c>
      <c r="E65">
        <v>4</v>
      </c>
      <c r="F65">
        <v>3</v>
      </c>
      <c r="G65">
        <v>2</v>
      </c>
      <c r="H65">
        <v>347088</v>
      </c>
      <c r="I65">
        <v>27.9</v>
      </c>
      <c r="K65" t="s">
        <v>15</v>
      </c>
      <c r="L65">
        <v>0</v>
      </c>
      <c r="M65" t="b">
        <f t="shared" si="1"/>
        <v>0</v>
      </c>
      <c r="N65" t="str">
        <f>IF(E65&lt;&gt;"",INDEX(group!$A$1:$C$10,MATCH(E65,group!A:A,1),3),"NA")</f>
        <v>0 - 9</v>
      </c>
      <c r="O65" t="str">
        <f>VLOOKUP(H65,group!E:F,2,0)</f>
        <v>numeric</v>
      </c>
      <c r="P65" t="str">
        <f>IF(I65&lt;&gt;"",INDEX(group!$L$1:$N$100,MATCH(I65,group!L:L,1),3),"NA")</f>
        <v>20 - 29</v>
      </c>
      <c r="Q65">
        <f t="shared" si="2"/>
        <v>64</v>
      </c>
      <c r="R65">
        <f t="shared" si="3"/>
        <v>0</v>
      </c>
      <c r="S65">
        <f t="shared" si="4"/>
        <v>0</v>
      </c>
      <c r="T65">
        <f t="shared" si="5"/>
        <v>1</v>
      </c>
      <c r="U65">
        <f t="shared" si="6"/>
        <v>1</v>
      </c>
      <c r="V65">
        <f t="shared" si="7"/>
        <v>0</v>
      </c>
      <c r="W65">
        <f t="shared" si="8"/>
        <v>4</v>
      </c>
      <c r="X65">
        <f t="shared" si="9"/>
        <v>3</v>
      </c>
      <c r="Y65">
        <f t="shared" si="10"/>
        <v>2</v>
      </c>
      <c r="Z65">
        <f t="shared" si="18"/>
        <v>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1</v>
      </c>
      <c r="AE65">
        <f t="shared" si="19"/>
        <v>0</v>
      </c>
      <c r="AF65">
        <f t="shared" si="19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2"/>
        <v>27.9</v>
      </c>
      <c r="AN65">
        <f t="shared" si="13"/>
        <v>0</v>
      </c>
      <c r="AO65">
        <f t="shared" si="14"/>
        <v>0</v>
      </c>
      <c r="AP65">
        <f t="shared" si="15"/>
        <v>1</v>
      </c>
      <c r="AQ65">
        <f t="shared" si="16"/>
        <v>0</v>
      </c>
    </row>
    <row r="66" spans="1:43" x14ac:dyDescent="0.2">
      <c r="A66">
        <v>65</v>
      </c>
      <c r="B66">
        <v>1</v>
      </c>
      <c r="C66" t="s">
        <v>112</v>
      </c>
      <c r="D66" t="s">
        <v>13</v>
      </c>
      <c r="F66">
        <v>0</v>
      </c>
      <c r="G66">
        <v>0</v>
      </c>
      <c r="H66" t="s">
        <v>113</v>
      </c>
      <c r="I66">
        <v>27.720800000000001</v>
      </c>
      <c r="K66" t="s">
        <v>20</v>
      </c>
      <c r="L66">
        <v>0</v>
      </c>
      <c r="M66" t="b">
        <f t="shared" si="1"/>
        <v>1</v>
      </c>
      <c r="N66" t="str">
        <f>IF(E66&lt;&gt;"",INDEX(group!$A$1:$C$10,MATCH(E66,group!A:A,1),3),"NA")</f>
        <v>NA</v>
      </c>
      <c r="O66" t="str">
        <f>VLOOKUP(H66,group!E:F,2,0)</f>
        <v>PC</v>
      </c>
      <c r="P66" t="str">
        <f>IF(I66&lt;&gt;"",INDEX(group!$L$1:$N$100,MATCH(I66,group!L:L,1),3),"NA")</f>
        <v>20 - 29</v>
      </c>
      <c r="Q66">
        <f t="shared" si="2"/>
        <v>65</v>
      </c>
      <c r="R66">
        <f t="shared" si="3"/>
        <v>1</v>
      </c>
      <c r="S66">
        <f t="shared" si="4"/>
        <v>0</v>
      </c>
      <c r="T66">
        <f t="shared" si="5"/>
        <v>0</v>
      </c>
      <c r="U66">
        <f t="shared" si="6"/>
        <v>1</v>
      </c>
      <c r="V66">
        <f t="shared" si="7"/>
        <v>0</v>
      </c>
      <c r="W66">
        <f t="shared" si="8"/>
        <v>29.9</v>
      </c>
      <c r="X66">
        <f t="shared" si="9"/>
        <v>0</v>
      </c>
      <c r="Y66">
        <f t="shared" si="10"/>
        <v>0</v>
      </c>
      <c r="Z66">
        <f t="shared" si="18"/>
        <v>0</v>
      </c>
      <c r="AA66">
        <f t="shared" si="19"/>
        <v>0</v>
      </c>
      <c r="AB66">
        <f t="shared" si="19"/>
        <v>0</v>
      </c>
      <c r="AC66">
        <f t="shared" si="19"/>
        <v>0</v>
      </c>
      <c r="AD66">
        <f t="shared" si="19"/>
        <v>0</v>
      </c>
      <c r="AE66">
        <f t="shared" si="19"/>
        <v>0</v>
      </c>
      <c r="AF66">
        <f t="shared" si="19"/>
        <v>1</v>
      </c>
      <c r="AG66">
        <f t="shared" si="19"/>
        <v>0</v>
      </c>
      <c r="AH66">
        <f t="shared" si="19"/>
        <v>0</v>
      </c>
      <c r="AI66">
        <f t="shared" si="19"/>
        <v>0</v>
      </c>
      <c r="AJ66">
        <f t="shared" si="19"/>
        <v>0</v>
      </c>
      <c r="AK66">
        <f t="shared" si="19"/>
        <v>0</v>
      </c>
      <c r="AL66">
        <f t="shared" si="19"/>
        <v>0</v>
      </c>
      <c r="AM66">
        <f t="shared" si="12"/>
        <v>27.720800000000001</v>
      </c>
      <c r="AN66">
        <f t="shared" si="13"/>
        <v>1</v>
      </c>
      <c r="AO66">
        <f t="shared" si="14"/>
        <v>0</v>
      </c>
      <c r="AP66">
        <f t="shared" si="15"/>
        <v>0</v>
      </c>
      <c r="AQ66">
        <f t="shared" si="16"/>
        <v>0</v>
      </c>
    </row>
    <row r="67" spans="1:43" x14ac:dyDescent="0.2">
      <c r="A67">
        <v>66</v>
      </c>
      <c r="B67">
        <v>3</v>
      </c>
      <c r="C67" t="s">
        <v>114</v>
      </c>
      <c r="D67" t="s">
        <v>13</v>
      </c>
      <c r="F67">
        <v>1</v>
      </c>
      <c r="G67">
        <v>1</v>
      </c>
      <c r="H67">
        <v>2661</v>
      </c>
      <c r="I67">
        <v>15.245799999999999</v>
      </c>
      <c r="K67" t="s">
        <v>20</v>
      </c>
      <c r="L67">
        <v>1</v>
      </c>
      <c r="M67" t="b">
        <f t="shared" ref="M67:M130" si="20">COUNTA(A67:I67,K67)&lt;10</f>
        <v>1</v>
      </c>
      <c r="N67" t="str">
        <f>IF(E67&lt;&gt;"",INDEX(group!$A$1:$C$10,MATCH(E67,group!A:A,1),3),"NA")</f>
        <v>NA</v>
      </c>
      <c r="O67" t="str">
        <f>VLOOKUP(H67,group!E:F,2,0)</f>
        <v>numeric</v>
      </c>
      <c r="P67" t="str">
        <f>IF(I67&lt;&gt;"",INDEX(group!$L$1:$N$100,MATCH(I67,group!L:L,1),3),"NA")</f>
        <v>10 - 19</v>
      </c>
      <c r="Q67">
        <f t="shared" ref="Q67:Q130" si="21">A67</f>
        <v>66</v>
      </c>
      <c r="R67">
        <f t="shared" ref="R67:R130" si="22">IF(B67=1,1,0)</f>
        <v>0</v>
      </c>
      <c r="S67">
        <f t="shared" ref="S67:S130" si="23">IF(B67=2,1,0)</f>
        <v>0</v>
      </c>
      <c r="T67">
        <f t="shared" ref="T67:T130" si="24">IF(B67=3,1,0)</f>
        <v>1</v>
      </c>
      <c r="U67">
        <f t="shared" ref="U67:U130" si="25">IF(D67="male",1,0)</f>
        <v>1</v>
      </c>
      <c r="V67">
        <f t="shared" ref="V67:V130" si="26">IF(D67="female",1,0)</f>
        <v>0</v>
      </c>
      <c r="W67">
        <f t="shared" ref="W67:W130" si="27">IF(E67&lt;&gt;"",E67,29.9)</f>
        <v>29.9</v>
      </c>
      <c r="X67">
        <f t="shared" ref="X67:X130" si="28">F67</f>
        <v>1</v>
      </c>
      <c r="Y67">
        <f t="shared" ref="Y67:Y130" si="29">G67</f>
        <v>1</v>
      </c>
      <c r="Z67">
        <f t="shared" si="18"/>
        <v>0</v>
      </c>
      <c r="AA67">
        <f t="shared" si="19"/>
        <v>0</v>
      </c>
      <c r="AB67">
        <f t="shared" si="19"/>
        <v>0</v>
      </c>
      <c r="AC67">
        <f t="shared" si="19"/>
        <v>0</v>
      </c>
      <c r="AD67">
        <f t="shared" si="19"/>
        <v>1</v>
      </c>
      <c r="AE67">
        <f t="shared" si="19"/>
        <v>0</v>
      </c>
      <c r="AF67">
        <f t="shared" si="19"/>
        <v>0</v>
      </c>
      <c r="AG67">
        <f t="shared" si="19"/>
        <v>0</v>
      </c>
      <c r="AH67">
        <f t="shared" si="19"/>
        <v>0</v>
      </c>
      <c r="AI67">
        <f t="shared" si="19"/>
        <v>0</v>
      </c>
      <c r="AJ67">
        <f t="shared" si="19"/>
        <v>0</v>
      </c>
      <c r="AK67">
        <f t="shared" si="19"/>
        <v>0</v>
      </c>
      <c r="AL67">
        <f t="shared" si="19"/>
        <v>0</v>
      </c>
      <c r="AM67">
        <f t="shared" ref="AM67:AM130" si="30">I67</f>
        <v>15.245799999999999</v>
      </c>
      <c r="AN67">
        <f t="shared" ref="AN67:AN130" si="31">IF(K67="C",1,0)</f>
        <v>1</v>
      </c>
      <c r="AO67">
        <f t="shared" ref="AO67:AO130" si="32">IF(K67="Q",1,0)</f>
        <v>0</v>
      </c>
      <c r="AP67">
        <f t="shared" ref="AP67:AP130" si="33">IF(K67="S",1,0)</f>
        <v>0</v>
      </c>
      <c r="AQ67">
        <f t="shared" ref="AQ67:AQ130" si="34">IF(L67&lt;&gt;"",L67,"")</f>
        <v>1</v>
      </c>
    </row>
    <row r="68" spans="1:43" x14ac:dyDescent="0.2">
      <c r="A68">
        <v>67</v>
      </c>
      <c r="B68">
        <v>2</v>
      </c>
      <c r="C68" t="s">
        <v>115</v>
      </c>
      <c r="D68" t="s">
        <v>17</v>
      </c>
      <c r="E68">
        <v>29</v>
      </c>
      <c r="F68">
        <v>0</v>
      </c>
      <c r="G68">
        <v>0</v>
      </c>
      <c r="H68" t="s">
        <v>116</v>
      </c>
      <c r="I68">
        <v>10.5</v>
      </c>
      <c r="J68" t="s">
        <v>117</v>
      </c>
      <c r="K68" t="s">
        <v>15</v>
      </c>
      <c r="L68">
        <v>1</v>
      </c>
      <c r="M68" t="b">
        <f t="shared" si="20"/>
        <v>0</v>
      </c>
      <c r="N68" t="str">
        <f>IF(E68&lt;&gt;"",INDEX(group!$A$1:$C$10,MATCH(E68,group!A:A,1),3),"NA")</f>
        <v>20 - 29</v>
      </c>
      <c r="O68" t="str">
        <f>VLOOKUP(H68,group!E:F,2,0)</f>
        <v>CA</v>
      </c>
      <c r="P68" t="str">
        <f>IF(I68&lt;&gt;"",INDEX(group!$L$1:$N$100,MATCH(I68,group!L:L,1),3),"NA")</f>
        <v>10 - 19</v>
      </c>
      <c r="Q68">
        <f t="shared" si="21"/>
        <v>67</v>
      </c>
      <c r="R68">
        <f t="shared" si="22"/>
        <v>0</v>
      </c>
      <c r="S68">
        <f t="shared" si="23"/>
        <v>1</v>
      </c>
      <c r="T68">
        <f t="shared" si="24"/>
        <v>0</v>
      </c>
      <c r="U68">
        <f t="shared" si="25"/>
        <v>0</v>
      </c>
      <c r="V68">
        <f t="shared" si="26"/>
        <v>1</v>
      </c>
      <c r="W68">
        <f t="shared" si="27"/>
        <v>29</v>
      </c>
      <c r="X68">
        <f t="shared" si="28"/>
        <v>0</v>
      </c>
      <c r="Y68">
        <f t="shared" si="29"/>
        <v>0</v>
      </c>
      <c r="Z68">
        <f t="shared" si="18"/>
        <v>0</v>
      </c>
      <c r="AA68">
        <f t="shared" si="19"/>
        <v>0</v>
      </c>
      <c r="AB68">
        <f t="shared" si="19"/>
        <v>1</v>
      </c>
      <c r="AC68">
        <f t="shared" si="19"/>
        <v>0</v>
      </c>
      <c r="AD68">
        <f t="shared" si="19"/>
        <v>0</v>
      </c>
      <c r="AE68">
        <f t="shared" si="19"/>
        <v>0</v>
      </c>
      <c r="AF68">
        <f t="shared" si="19"/>
        <v>0</v>
      </c>
      <c r="AG68">
        <f t="shared" si="19"/>
        <v>0</v>
      </c>
      <c r="AH68">
        <f t="shared" si="19"/>
        <v>0</v>
      </c>
      <c r="AI68">
        <f t="shared" si="19"/>
        <v>0</v>
      </c>
      <c r="AJ68">
        <f t="shared" si="19"/>
        <v>0</v>
      </c>
      <c r="AK68">
        <f t="shared" si="19"/>
        <v>0</v>
      </c>
      <c r="AL68">
        <f t="shared" si="19"/>
        <v>0</v>
      </c>
      <c r="AM68">
        <f t="shared" si="30"/>
        <v>10.5</v>
      </c>
      <c r="AN68">
        <f t="shared" si="31"/>
        <v>0</v>
      </c>
      <c r="AO68">
        <f t="shared" si="32"/>
        <v>0</v>
      </c>
      <c r="AP68">
        <f t="shared" si="33"/>
        <v>1</v>
      </c>
      <c r="AQ68">
        <f t="shared" si="34"/>
        <v>1</v>
      </c>
    </row>
    <row r="69" spans="1:43" x14ac:dyDescent="0.2">
      <c r="A69">
        <v>68</v>
      </c>
      <c r="B69">
        <v>3</v>
      </c>
      <c r="C69" t="s">
        <v>118</v>
      </c>
      <c r="D69" t="s">
        <v>13</v>
      </c>
      <c r="E69">
        <v>19</v>
      </c>
      <c r="F69">
        <v>0</v>
      </c>
      <c r="G69">
        <v>0</v>
      </c>
      <c r="H69" t="s">
        <v>119</v>
      </c>
      <c r="I69">
        <v>8.1583000000000006</v>
      </c>
      <c r="K69" t="s">
        <v>15</v>
      </c>
      <c r="L69">
        <v>0</v>
      </c>
      <c r="M69" t="b">
        <f t="shared" si="20"/>
        <v>0</v>
      </c>
      <c r="N69" t="str">
        <f>IF(E69&lt;&gt;"",INDEX(group!$A$1:$C$10,MATCH(E69,group!A:A,1),3),"NA")</f>
        <v>10 - 19</v>
      </c>
      <c r="O69" t="str">
        <f>VLOOKUP(H69,group!E:F,2,0)</f>
        <v>Others</v>
      </c>
      <c r="P69" t="str">
        <f>IF(I69&lt;&gt;"",INDEX(group!$L$1:$N$100,MATCH(I69,group!L:L,1),3),"NA")</f>
        <v>0 - 9</v>
      </c>
      <c r="Q69">
        <f t="shared" si="21"/>
        <v>68</v>
      </c>
      <c r="R69">
        <f t="shared" si="22"/>
        <v>0</v>
      </c>
      <c r="S69">
        <f t="shared" si="23"/>
        <v>0</v>
      </c>
      <c r="T69">
        <f t="shared" si="24"/>
        <v>1</v>
      </c>
      <c r="U69">
        <f t="shared" si="25"/>
        <v>1</v>
      </c>
      <c r="V69">
        <f t="shared" si="26"/>
        <v>0</v>
      </c>
      <c r="W69">
        <f t="shared" si="27"/>
        <v>19</v>
      </c>
      <c r="X69">
        <f t="shared" si="28"/>
        <v>0</v>
      </c>
      <c r="Y69">
        <f t="shared" si="29"/>
        <v>0</v>
      </c>
      <c r="Z69">
        <f t="shared" si="18"/>
        <v>0</v>
      </c>
      <c r="AA69">
        <f t="shared" si="19"/>
        <v>0</v>
      </c>
      <c r="AB69">
        <f t="shared" si="19"/>
        <v>0</v>
      </c>
      <c r="AC69">
        <f t="shared" si="19"/>
        <v>0</v>
      </c>
      <c r="AD69">
        <f t="shared" si="19"/>
        <v>0</v>
      </c>
      <c r="AE69">
        <f t="shared" si="19"/>
        <v>1</v>
      </c>
      <c r="AF69">
        <f t="shared" si="19"/>
        <v>0</v>
      </c>
      <c r="AG69">
        <f t="shared" si="19"/>
        <v>0</v>
      </c>
      <c r="AH69">
        <f t="shared" si="19"/>
        <v>0</v>
      </c>
      <c r="AI69">
        <f t="shared" si="19"/>
        <v>0</v>
      </c>
      <c r="AJ69">
        <f t="shared" si="19"/>
        <v>0</v>
      </c>
      <c r="AK69">
        <f t="shared" si="19"/>
        <v>0</v>
      </c>
      <c r="AL69">
        <f t="shared" si="19"/>
        <v>0</v>
      </c>
      <c r="AM69">
        <f t="shared" si="30"/>
        <v>8.1583000000000006</v>
      </c>
      <c r="AN69">
        <f t="shared" si="31"/>
        <v>0</v>
      </c>
      <c r="AO69">
        <f t="shared" si="32"/>
        <v>0</v>
      </c>
      <c r="AP69">
        <f t="shared" si="33"/>
        <v>1</v>
      </c>
      <c r="AQ69">
        <f t="shared" si="34"/>
        <v>0</v>
      </c>
    </row>
    <row r="70" spans="1:43" x14ac:dyDescent="0.2">
      <c r="A70">
        <v>69</v>
      </c>
      <c r="B70">
        <v>3</v>
      </c>
      <c r="C70" t="s">
        <v>120</v>
      </c>
      <c r="D70" t="s">
        <v>17</v>
      </c>
      <c r="E70">
        <v>17</v>
      </c>
      <c r="F70">
        <v>4</v>
      </c>
      <c r="G70">
        <v>2</v>
      </c>
      <c r="H70">
        <v>3101281</v>
      </c>
      <c r="I70">
        <v>7.9249999999999998</v>
      </c>
      <c r="K70" t="s">
        <v>15</v>
      </c>
      <c r="L70">
        <v>1</v>
      </c>
      <c r="M70" t="b">
        <f t="shared" si="20"/>
        <v>0</v>
      </c>
      <c r="N70" t="str">
        <f>IF(E70&lt;&gt;"",INDEX(group!$A$1:$C$10,MATCH(E70,group!A:A,1),3),"NA")</f>
        <v>10 - 19</v>
      </c>
      <c r="O70" t="str">
        <f>VLOOKUP(H70,group!E:F,2,0)</f>
        <v>numeric</v>
      </c>
      <c r="P70" t="str">
        <f>IF(I70&lt;&gt;"",INDEX(group!$L$1:$N$100,MATCH(I70,group!L:L,1),3),"NA")</f>
        <v>0 - 9</v>
      </c>
      <c r="Q70">
        <f t="shared" si="21"/>
        <v>69</v>
      </c>
      <c r="R70">
        <f t="shared" si="22"/>
        <v>0</v>
      </c>
      <c r="S70">
        <f t="shared" si="23"/>
        <v>0</v>
      </c>
      <c r="T70">
        <f t="shared" si="24"/>
        <v>1</v>
      </c>
      <c r="U70">
        <f t="shared" si="25"/>
        <v>0</v>
      </c>
      <c r="V70">
        <f t="shared" si="26"/>
        <v>1</v>
      </c>
      <c r="W70">
        <f t="shared" si="27"/>
        <v>17</v>
      </c>
      <c r="X70">
        <f t="shared" si="28"/>
        <v>4</v>
      </c>
      <c r="Y70">
        <f t="shared" si="29"/>
        <v>2</v>
      </c>
      <c r="Z70">
        <f t="shared" si="18"/>
        <v>0</v>
      </c>
      <c r="AA70">
        <f t="shared" si="19"/>
        <v>0</v>
      </c>
      <c r="AB70">
        <f t="shared" si="19"/>
        <v>0</v>
      </c>
      <c r="AC70">
        <f t="shared" si="19"/>
        <v>0</v>
      </c>
      <c r="AD70">
        <f t="shared" si="19"/>
        <v>1</v>
      </c>
      <c r="AE70">
        <f t="shared" si="19"/>
        <v>0</v>
      </c>
      <c r="AF70">
        <f t="shared" si="19"/>
        <v>0</v>
      </c>
      <c r="AG70">
        <f t="shared" si="19"/>
        <v>0</v>
      </c>
      <c r="AH70">
        <f t="shared" si="19"/>
        <v>0</v>
      </c>
      <c r="AI70">
        <f t="shared" si="19"/>
        <v>0</v>
      </c>
      <c r="AJ70">
        <f t="shared" si="19"/>
        <v>0</v>
      </c>
      <c r="AK70">
        <f t="shared" si="19"/>
        <v>0</v>
      </c>
      <c r="AL70">
        <f t="shared" si="19"/>
        <v>0</v>
      </c>
      <c r="AM70">
        <f t="shared" si="30"/>
        <v>7.9249999999999998</v>
      </c>
      <c r="AN70">
        <f t="shared" si="31"/>
        <v>0</v>
      </c>
      <c r="AO70">
        <f t="shared" si="32"/>
        <v>0</v>
      </c>
      <c r="AP70">
        <f t="shared" si="33"/>
        <v>1</v>
      </c>
      <c r="AQ70">
        <f t="shared" si="34"/>
        <v>1</v>
      </c>
    </row>
    <row r="71" spans="1:43" x14ac:dyDescent="0.2">
      <c r="A71">
        <v>70</v>
      </c>
      <c r="B71">
        <v>3</v>
      </c>
      <c r="C71" t="s">
        <v>121</v>
      </c>
      <c r="D71" t="s">
        <v>13</v>
      </c>
      <c r="E71">
        <v>26</v>
      </c>
      <c r="F71">
        <v>2</v>
      </c>
      <c r="G71">
        <v>0</v>
      </c>
      <c r="H71">
        <v>315151</v>
      </c>
      <c r="I71">
        <v>8.6624999999999996</v>
      </c>
      <c r="K71" t="s">
        <v>15</v>
      </c>
      <c r="L71">
        <v>0</v>
      </c>
      <c r="M71" t="b">
        <f t="shared" si="20"/>
        <v>0</v>
      </c>
      <c r="N71" t="str">
        <f>IF(E71&lt;&gt;"",INDEX(group!$A$1:$C$10,MATCH(E71,group!A:A,1),3),"NA")</f>
        <v>20 - 29</v>
      </c>
      <c r="O71" t="str">
        <f>VLOOKUP(H71,group!E:F,2,0)</f>
        <v>numeric</v>
      </c>
      <c r="P71" t="str">
        <f>IF(I71&lt;&gt;"",INDEX(group!$L$1:$N$100,MATCH(I71,group!L:L,1),3),"NA")</f>
        <v>0 - 9</v>
      </c>
      <c r="Q71">
        <f t="shared" si="21"/>
        <v>70</v>
      </c>
      <c r="R71">
        <f t="shared" si="22"/>
        <v>0</v>
      </c>
      <c r="S71">
        <f t="shared" si="23"/>
        <v>0</v>
      </c>
      <c r="T71">
        <f t="shared" si="24"/>
        <v>1</v>
      </c>
      <c r="U71">
        <f t="shared" si="25"/>
        <v>1</v>
      </c>
      <c r="V71">
        <f t="shared" si="26"/>
        <v>0</v>
      </c>
      <c r="W71">
        <f t="shared" si="27"/>
        <v>26</v>
      </c>
      <c r="X71">
        <f t="shared" si="28"/>
        <v>2</v>
      </c>
      <c r="Y71">
        <f t="shared" si="29"/>
        <v>0</v>
      </c>
      <c r="Z71">
        <f t="shared" si="18"/>
        <v>0</v>
      </c>
      <c r="AA71">
        <f t="shared" si="19"/>
        <v>0</v>
      </c>
      <c r="AB71">
        <f t="shared" si="19"/>
        <v>0</v>
      </c>
      <c r="AC71">
        <f t="shared" si="19"/>
        <v>0</v>
      </c>
      <c r="AD71">
        <f t="shared" si="19"/>
        <v>1</v>
      </c>
      <c r="AE71">
        <f t="shared" si="19"/>
        <v>0</v>
      </c>
      <c r="AF71">
        <f t="shared" si="19"/>
        <v>0</v>
      </c>
      <c r="AG71">
        <f t="shared" si="19"/>
        <v>0</v>
      </c>
      <c r="AH71">
        <f t="shared" si="19"/>
        <v>0</v>
      </c>
      <c r="AI71">
        <f t="shared" si="19"/>
        <v>0</v>
      </c>
      <c r="AJ71">
        <f t="shared" si="19"/>
        <v>0</v>
      </c>
      <c r="AK71">
        <f t="shared" si="19"/>
        <v>0</v>
      </c>
      <c r="AL71">
        <f t="shared" si="19"/>
        <v>0</v>
      </c>
      <c r="AM71">
        <f t="shared" si="30"/>
        <v>8.6624999999999996</v>
      </c>
      <c r="AN71">
        <f t="shared" si="31"/>
        <v>0</v>
      </c>
      <c r="AO71">
        <f t="shared" si="32"/>
        <v>0</v>
      </c>
      <c r="AP71">
        <f t="shared" si="33"/>
        <v>1</v>
      </c>
      <c r="AQ71">
        <f t="shared" si="34"/>
        <v>0</v>
      </c>
    </row>
    <row r="72" spans="1:43" x14ac:dyDescent="0.2">
      <c r="A72">
        <v>71</v>
      </c>
      <c r="B72">
        <v>2</v>
      </c>
      <c r="C72" t="s">
        <v>122</v>
      </c>
      <c r="D72" t="s">
        <v>13</v>
      </c>
      <c r="E72">
        <v>32</v>
      </c>
      <c r="F72">
        <v>0</v>
      </c>
      <c r="G72">
        <v>0</v>
      </c>
      <c r="H72" t="s">
        <v>123</v>
      </c>
      <c r="I72">
        <v>10.5</v>
      </c>
      <c r="K72" t="s">
        <v>15</v>
      </c>
      <c r="L72">
        <v>0</v>
      </c>
      <c r="M72" t="b">
        <f t="shared" si="20"/>
        <v>0</v>
      </c>
      <c r="N72" t="str">
        <f>IF(E72&lt;&gt;"",INDEX(group!$A$1:$C$10,MATCH(E72,group!A:A,1),3),"NA")</f>
        <v>30 - 39</v>
      </c>
      <c r="O72" t="str">
        <f>VLOOKUP(H72,group!E:F,2,0)</f>
        <v>CA</v>
      </c>
      <c r="P72" t="str">
        <f>IF(I72&lt;&gt;"",INDEX(group!$L$1:$N$100,MATCH(I72,group!L:L,1),3),"NA")</f>
        <v>10 - 19</v>
      </c>
      <c r="Q72">
        <f t="shared" si="21"/>
        <v>71</v>
      </c>
      <c r="R72">
        <f t="shared" si="22"/>
        <v>0</v>
      </c>
      <c r="S72">
        <f t="shared" si="23"/>
        <v>1</v>
      </c>
      <c r="T72">
        <f t="shared" si="24"/>
        <v>0</v>
      </c>
      <c r="U72">
        <f t="shared" si="25"/>
        <v>1</v>
      </c>
      <c r="V72">
        <f t="shared" si="26"/>
        <v>0</v>
      </c>
      <c r="W72">
        <f t="shared" si="27"/>
        <v>32</v>
      </c>
      <c r="X72">
        <f t="shared" si="28"/>
        <v>0</v>
      </c>
      <c r="Y72">
        <f t="shared" si="29"/>
        <v>0</v>
      </c>
      <c r="Z72">
        <f t="shared" si="18"/>
        <v>0</v>
      </c>
      <c r="AA72">
        <f t="shared" si="19"/>
        <v>0</v>
      </c>
      <c r="AB72">
        <f t="shared" si="19"/>
        <v>1</v>
      </c>
      <c r="AC72">
        <f t="shared" si="19"/>
        <v>0</v>
      </c>
      <c r="AD72">
        <f t="shared" si="19"/>
        <v>0</v>
      </c>
      <c r="AE72">
        <f t="shared" si="19"/>
        <v>0</v>
      </c>
      <c r="AF72">
        <f t="shared" si="19"/>
        <v>0</v>
      </c>
      <c r="AG72">
        <f t="shared" si="19"/>
        <v>0</v>
      </c>
      <c r="AH72">
        <f t="shared" si="19"/>
        <v>0</v>
      </c>
      <c r="AI72">
        <f t="shared" si="19"/>
        <v>0</v>
      </c>
      <c r="AJ72">
        <f t="shared" si="19"/>
        <v>0</v>
      </c>
      <c r="AK72">
        <f t="shared" si="19"/>
        <v>0</v>
      </c>
      <c r="AL72">
        <f t="shared" si="19"/>
        <v>0</v>
      </c>
      <c r="AM72">
        <f t="shared" si="30"/>
        <v>10.5</v>
      </c>
      <c r="AN72">
        <f t="shared" si="31"/>
        <v>0</v>
      </c>
      <c r="AO72">
        <f t="shared" si="32"/>
        <v>0</v>
      </c>
      <c r="AP72">
        <f t="shared" si="33"/>
        <v>1</v>
      </c>
      <c r="AQ72">
        <f t="shared" si="34"/>
        <v>0</v>
      </c>
    </row>
    <row r="73" spans="1:43" x14ac:dyDescent="0.2">
      <c r="A73">
        <v>72</v>
      </c>
      <c r="B73">
        <v>3</v>
      </c>
      <c r="C73" t="s">
        <v>124</v>
      </c>
      <c r="D73" t="s">
        <v>17</v>
      </c>
      <c r="E73">
        <v>16</v>
      </c>
      <c r="F73">
        <v>5</v>
      </c>
      <c r="G73">
        <v>2</v>
      </c>
      <c r="H73" t="s">
        <v>105</v>
      </c>
      <c r="I73">
        <v>46.9</v>
      </c>
      <c r="K73" t="s">
        <v>15</v>
      </c>
      <c r="L73">
        <v>0</v>
      </c>
      <c r="M73" t="b">
        <f t="shared" si="20"/>
        <v>0</v>
      </c>
      <c r="N73" t="str">
        <f>IF(E73&lt;&gt;"",INDEX(group!$A$1:$C$10,MATCH(E73,group!A:A,1),3),"NA")</f>
        <v>10 - 19</v>
      </c>
      <c r="O73" t="str">
        <f>VLOOKUP(H73,group!E:F,2,0)</f>
        <v>CA</v>
      </c>
      <c r="P73" t="str">
        <f>IF(I73&lt;&gt;"",INDEX(group!$L$1:$N$100,MATCH(I73,group!L:L,1),3),"NA")</f>
        <v>40 - 49</v>
      </c>
      <c r="Q73">
        <f t="shared" si="21"/>
        <v>72</v>
      </c>
      <c r="R73">
        <f t="shared" si="22"/>
        <v>0</v>
      </c>
      <c r="S73">
        <f t="shared" si="23"/>
        <v>0</v>
      </c>
      <c r="T73">
        <f t="shared" si="24"/>
        <v>1</v>
      </c>
      <c r="U73">
        <f t="shared" si="25"/>
        <v>0</v>
      </c>
      <c r="V73">
        <f t="shared" si="26"/>
        <v>1</v>
      </c>
      <c r="W73">
        <f t="shared" si="27"/>
        <v>16</v>
      </c>
      <c r="X73">
        <f t="shared" si="28"/>
        <v>5</v>
      </c>
      <c r="Y73">
        <f t="shared" si="29"/>
        <v>2</v>
      </c>
      <c r="Z73">
        <f t="shared" si="18"/>
        <v>0</v>
      </c>
      <c r="AA73">
        <f t="shared" si="19"/>
        <v>0</v>
      </c>
      <c r="AB73">
        <f t="shared" si="19"/>
        <v>1</v>
      </c>
      <c r="AC73">
        <f t="shared" si="19"/>
        <v>0</v>
      </c>
      <c r="AD73">
        <f t="shared" si="19"/>
        <v>0</v>
      </c>
      <c r="AE73">
        <f t="shared" si="19"/>
        <v>0</v>
      </c>
      <c r="AF73">
        <f t="shared" si="19"/>
        <v>0</v>
      </c>
      <c r="AG73">
        <f t="shared" si="19"/>
        <v>0</v>
      </c>
      <c r="AH73">
        <f t="shared" si="19"/>
        <v>0</v>
      </c>
      <c r="AI73">
        <f t="shared" si="19"/>
        <v>0</v>
      </c>
      <c r="AJ73">
        <f t="shared" si="19"/>
        <v>0</v>
      </c>
      <c r="AK73">
        <f t="shared" si="19"/>
        <v>0</v>
      </c>
      <c r="AL73">
        <f t="shared" si="19"/>
        <v>0</v>
      </c>
      <c r="AM73">
        <f t="shared" si="30"/>
        <v>46.9</v>
      </c>
      <c r="AN73">
        <f t="shared" si="31"/>
        <v>0</v>
      </c>
      <c r="AO73">
        <f t="shared" si="32"/>
        <v>0</v>
      </c>
      <c r="AP73">
        <f t="shared" si="33"/>
        <v>1</v>
      </c>
      <c r="AQ73">
        <f t="shared" si="34"/>
        <v>0</v>
      </c>
    </row>
    <row r="74" spans="1:43" x14ac:dyDescent="0.2">
      <c r="A74">
        <v>73</v>
      </c>
      <c r="B74">
        <v>2</v>
      </c>
      <c r="C74" t="s">
        <v>125</v>
      </c>
      <c r="D74" t="s">
        <v>13</v>
      </c>
      <c r="E74">
        <v>21</v>
      </c>
      <c r="F74">
        <v>0</v>
      </c>
      <c r="G74">
        <v>0</v>
      </c>
      <c r="H74" t="s">
        <v>126</v>
      </c>
      <c r="I74">
        <v>73.5</v>
      </c>
      <c r="K74" t="s">
        <v>15</v>
      </c>
      <c r="L74">
        <v>0</v>
      </c>
      <c r="M74" t="b">
        <f t="shared" si="20"/>
        <v>0</v>
      </c>
      <c r="N74" t="str">
        <f>IF(E74&lt;&gt;"",INDEX(group!$A$1:$C$10,MATCH(E74,group!A:A,1),3),"NA")</f>
        <v>20 - 29</v>
      </c>
      <c r="O74" t="str">
        <f>VLOOKUP(H74,group!E:F,2,0)</f>
        <v>SO</v>
      </c>
      <c r="P74" t="str">
        <f>IF(I74&lt;&gt;"",INDEX(group!$L$1:$N$100,MATCH(I74,group!L:L,1),3),"NA")</f>
        <v>70 - 79</v>
      </c>
      <c r="Q74">
        <f t="shared" si="21"/>
        <v>73</v>
      </c>
      <c r="R74">
        <f t="shared" si="22"/>
        <v>0</v>
      </c>
      <c r="S74">
        <f t="shared" si="23"/>
        <v>1</v>
      </c>
      <c r="T74">
        <f t="shared" si="24"/>
        <v>0</v>
      </c>
      <c r="U74">
        <f t="shared" si="25"/>
        <v>1</v>
      </c>
      <c r="V74">
        <f t="shared" si="26"/>
        <v>0</v>
      </c>
      <c r="W74">
        <f t="shared" si="27"/>
        <v>21</v>
      </c>
      <c r="X74">
        <f t="shared" si="28"/>
        <v>0</v>
      </c>
      <c r="Y74">
        <f t="shared" si="29"/>
        <v>0</v>
      </c>
      <c r="Z74">
        <f t="shared" si="18"/>
        <v>0</v>
      </c>
      <c r="AA74">
        <f t="shared" si="19"/>
        <v>0</v>
      </c>
      <c r="AB74">
        <f t="shared" si="19"/>
        <v>0</v>
      </c>
      <c r="AC74">
        <f t="shared" si="19"/>
        <v>0</v>
      </c>
      <c r="AD74">
        <f t="shared" si="19"/>
        <v>0</v>
      </c>
      <c r="AE74">
        <f t="shared" si="19"/>
        <v>0</v>
      </c>
      <c r="AF74">
        <f t="shared" si="19"/>
        <v>0</v>
      </c>
      <c r="AG74">
        <f t="shared" si="19"/>
        <v>0</v>
      </c>
      <c r="AH74">
        <f t="shared" si="19"/>
        <v>0</v>
      </c>
      <c r="AI74">
        <f t="shared" si="19"/>
        <v>1</v>
      </c>
      <c r="AJ74">
        <f t="shared" si="19"/>
        <v>0</v>
      </c>
      <c r="AK74">
        <f t="shared" si="19"/>
        <v>0</v>
      </c>
      <c r="AL74">
        <f t="shared" si="19"/>
        <v>0</v>
      </c>
      <c r="AM74">
        <f t="shared" si="30"/>
        <v>73.5</v>
      </c>
      <c r="AN74">
        <f t="shared" si="31"/>
        <v>0</v>
      </c>
      <c r="AO74">
        <f t="shared" si="32"/>
        <v>0</v>
      </c>
      <c r="AP74">
        <f t="shared" si="33"/>
        <v>1</v>
      </c>
      <c r="AQ74">
        <f t="shared" si="34"/>
        <v>0</v>
      </c>
    </row>
    <row r="75" spans="1:43" x14ac:dyDescent="0.2">
      <c r="A75">
        <v>74</v>
      </c>
      <c r="B75">
        <v>3</v>
      </c>
      <c r="C75" t="s">
        <v>127</v>
      </c>
      <c r="D75" t="s">
        <v>13</v>
      </c>
      <c r="E75">
        <v>26</v>
      </c>
      <c r="F75">
        <v>1</v>
      </c>
      <c r="G75">
        <v>0</v>
      </c>
      <c r="H75">
        <v>2680</v>
      </c>
      <c r="I75">
        <v>14.4542</v>
      </c>
      <c r="K75" t="s">
        <v>20</v>
      </c>
      <c r="L75">
        <v>0</v>
      </c>
      <c r="M75" t="b">
        <f t="shared" si="20"/>
        <v>0</v>
      </c>
      <c r="N75" t="str">
        <f>IF(E75&lt;&gt;"",INDEX(group!$A$1:$C$10,MATCH(E75,group!A:A,1),3),"NA")</f>
        <v>20 - 29</v>
      </c>
      <c r="O75" t="str">
        <f>VLOOKUP(H75,group!E:F,2,0)</f>
        <v>numeric</v>
      </c>
      <c r="P75" t="str">
        <f>IF(I75&lt;&gt;"",INDEX(group!$L$1:$N$100,MATCH(I75,group!L:L,1),3),"NA")</f>
        <v>10 - 19</v>
      </c>
      <c r="Q75">
        <f t="shared" si="21"/>
        <v>74</v>
      </c>
      <c r="R75">
        <f t="shared" si="22"/>
        <v>0</v>
      </c>
      <c r="S75">
        <f t="shared" si="23"/>
        <v>0</v>
      </c>
      <c r="T75">
        <f t="shared" si="24"/>
        <v>1</v>
      </c>
      <c r="U75">
        <f t="shared" si="25"/>
        <v>1</v>
      </c>
      <c r="V75">
        <f t="shared" si="26"/>
        <v>0</v>
      </c>
      <c r="W75">
        <f t="shared" si="27"/>
        <v>26</v>
      </c>
      <c r="X75">
        <f t="shared" si="28"/>
        <v>1</v>
      </c>
      <c r="Y75">
        <f t="shared" si="29"/>
        <v>0</v>
      </c>
      <c r="Z75">
        <f t="shared" si="18"/>
        <v>0</v>
      </c>
      <c r="AA75">
        <f t="shared" si="19"/>
        <v>0</v>
      </c>
      <c r="AB75">
        <f t="shared" si="19"/>
        <v>0</v>
      </c>
      <c r="AC75">
        <f t="shared" si="19"/>
        <v>0</v>
      </c>
      <c r="AD75">
        <f t="shared" si="19"/>
        <v>1</v>
      </c>
      <c r="AE75">
        <f t="shared" si="19"/>
        <v>0</v>
      </c>
      <c r="AF75">
        <f t="shared" si="19"/>
        <v>0</v>
      </c>
      <c r="AG75">
        <f t="shared" si="19"/>
        <v>0</v>
      </c>
      <c r="AH75">
        <f t="shared" si="19"/>
        <v>0</v>
      </c>
      <c r="AI75">
        <f t="shared" si="19"/>
        <v>0</v>
      </c>
      <c r="AJ75">
        <f t="shared" si="19"/>
        <v>0</v>
      </c>
      <c r="AK75">
        <f t="shared" si="19"/>
        <v>0</v>
      </c>
      <c r="AL75">
        <f t="shared" si="19"/>
        <v>0</v>
      </c>
      <c r="AM75">
        <f t="shared" si="30"/>
        <v>14.4542</v>
      </c>
      <c r="AN75">
        <f t="shared" si="31"/>
        <v>1</v>
      </c>
      <c r="AO75">
        <f t="shared" si="32"/>
        <v>0</v>
      </c>
      <c r="AP75">
        <f t="shared" si="33"/>
        <v>0</v>
      </c>
      <c r="AQ75">
        <f t="shared" si="34"/>
        <v>0</v>
      </c>
    </row>
    <row r="76" spans="1:43" x14ac:dyDescent="0.2">
      <c r="A76">
        <v>75</v>
      </c>
      <c r="B76">
        <v>3</v>
      </c>
      <c r="C76" t="s">
        <v>128</v>
      </c>
      <c r="D76" t="s">
        <v>13</v>
      </c>
      <c r="E76">
        <v>32</v>
      </c>
      <c r="F76">
        <v>0</v>
      </c>
      <c r="G76">
        <v>0</v>
      </c>
      <c r="H76">
        <v>1601</v>
      </c>
      <c r="I76">
        <v>56.495800000000003</v>
      </c>
      <c r="K76" t="s">
        <v>15</v>
      </c>
      <c r="L76">
        <v>1</v>
      </c>
      <c r="M76" t="b">
        <f t="shared" si="20"/>
        <v>0</v>
      </c>
      <c r="N76" t="str">
        <f>IF(E76&lt;&gt;"",INDEX(group!$A$1:$C$10,MATCH(E76,group!A:A,1),3),"NA")</f>
        <v>30 - 39</v>
      </c>
      <c r="O76" t="str">
        <f>VLOOKUP(H76,group!E:F,2,0)</f>
        <v>numeric</v>
      </c>
      <c r="P76" t="str">
        <f>IF(I76&lt;&gt;"",INDEX(group!$L$1:$N$100,MATCH(I76,group!L:L,1),3),"NA")</f>
        <v>50 - 59</v>
      </c>
      <c r="Q76">
        <f t="shared" si="21"/>
        <v>75</v>
      </c>
      <c r="R76">
        <f t="shared" si="22"/>
        <v>0</v>
      </c>
      <c r="S76">
        <f t="shared" si="23"/>
        <v>0</v>
      </c>
      <c r="T76">
        <f t="shared" si="24"/>
        <v>1</v>
      </c>
      <c r="U76">
        <f t="shared" si="25"/>
        <v>1</v>
      </c>
      <c r="V76">
        <f t="shared" si="26"/>
        <v>0</v>
      </c>
      <c r="W76">
        <f t="shared" si="27"/>
        <v>32</v>
      </c>
      <c r="X76">
        <f t="shared" si="28"/>
        <v>0</v>
      </c>
      <c r="Y76">
        <f t="shared" si="29"/>
        <v>0</v>
      </c>
      <c r="Z76">
        <f t="shared" si="18"/>
        <v>0</v>
      </c>
      <c r="AA76">
        <f t="shared" si="19"/>
        <v>0</v>
      </c>
      <c r="AB76">
        <f t="shared" si="19"/>
        <v>0</v>
      </c>
      <c r="AC76">
        <f t="shared" si="19"/>
        <v>0</v>
      </c>
      <c r="AD76">
        <f t="shared" si="19"/>
        <v>1</v>
      </c>
      <c r="AE76">
        <f t="shared" si="19"/>
        <v>0</v>
      </c>
      <c r="AF76">
        <f t="shared" si="19"/>
        <v>0</v>
      </c>
      <c r="AG76">
        <f t="shared" si="19"/>
        <v>0</v>
      </c>
      <c r="AH76">
        <f t="shared" si="19"/>
        <v>0</v>
      </c>
      <c r="AI76">
        <f t="shared" si="19"/>
        <v>0</v>
      </c>
      <c r="AJ76">
        <f t="shared" si="19"/>
        <v>0</v>
      </c>
      <c r="AK76">
        <f t="shared" si="19"/>
        <v>0</v>
      </c>
      <c r="AL76">
        <f t="shared" si="19"/>
        <v>0</v>
      </c>
      <c r="AM76">
        <f t="shared" si="30"/>
        <v>56.495800000000003</v>
      </c>
      <c r="AN76">
        <f t="shared" si="31"/>
        <v>0</v>
      </c>
      <c r="AO76">
        <f t="shared" si="32"/>
        <v>0</v>
      </c>
      <c r="AP76">
        <f t="shared" si="33"/>
        <v>1</v>
      </c>
      <c r="AQ76">
        <f t="shared" si="34"/>
        <v>1</v>
      </c>
    </row>
    <row r="77" spans="1:43" x14ac:dyDescent="0.2">
      <c r="A77">
        <v>76</v>
      </c>
      <c r="B77">
        <v>3</v>
      </c>
      <c r="C77" t="s">
        <v>129</v>
      </c>
      <c r="D77" t="s">
        <v>13</v>
      </c>
      <c r="E77">
        <v>25</v>
      </c>
      <c r="F77">
        <v>0</v>
      </c>
      <c r="G77">
        <v>0</v>
      </c>
      <c r="H77">
        <v>348123</v>
      </c>
      <c r="I77">
        <v>7.65</v>
      </c>
      <c r="J77" t="s">
        <v>130</v>
      </c>
      <c r="K77" t="s">
        <v>15</v>
      </c>
      <c r="L77">
        <v>0</v>
      </c>
      <c r="M77" t="b">
        <f t="shared" si="20"/>
        <v>0</v>
      </c>
      <c r="N77" t="str">
        <f>IF(E77&lt;&gt;"",INDEX(group!$A$1:$C$10,MATCH(E77,group!A:A,1),3),"NA")</f>
        <v>20 - 29</v>
      </c>
      <c r="O77" t="str">
        <f>VLOOKUP(H77,group!E:F,2,0)</f>
        <v>numeric</v>
      </c>
      <c r="P77" t="str">
        <f>IF(I77&lt;&gt;"",INDEX(group!$L$1:$N$100,MATCH(I77,group!L:L,1),3),"NA")</f>
        <v>0 - 9</v>
      </c>
      <c r="Q77">
        <f t="shared" si="21"/>
        <v>76</v>
      </c>
      <c r="R77">
        <f t="shared" si="22"/>
        <v>0</v>
      </c>
      <c r="S77">
        <f t="shared" si="23"/>
        <v>0</v>
      </c>
      <c r="T77">
        <f t="shared" si="24"/>
        <v>1</v>
      </c>
      <c r="U77">
        <f t="shared" si="25"/>
        <v>1</v>
      </c>
      <c r="V77">
        <f t="shared" si="26"/>
        <v>0</v>
      </c>
      <c r="W77">
        <f t="shared" si="27"/>
        <v>25</v>
      </c>
      <c r="X77">
        <f t="shared" si="28"/>
        <v>0</v>
      </c>
      <c r="Y77">
        <f t="shared" si="29"/>
        <v>0</v>
      </c>
      <c r="Z77">
        <f t="shared" si="18"/>
        <v>0</v>
      </c>
      <c r="AA77">
        <f t="shared" si="19"/>
        <v>0</v>
      </c>
      <c r="AB77">
        <f t="shared" si="19"/>
        <v>0</v>
      </c>
      <c r="AC77">
        <f t="shared" si="19"/>
        <v>0</v>
      </c>
      <c r="AD77">
        <f t="shared" si="19"/>
        <v>1</v>
      </c>
      <c r="AE77">
        <f t="shared" si="19"/>
        <v>0</v>
      </c>
      <c r="AF77">
        <f t="shared" si="19"/>
        <v>0</v>
      </c>
      <c r="AG77">
        <f t="shared" si="19"/>
        <v>0</v>
      </c>
      <c r="AH77">
        <f t="shared" si="19"/>
        <v>0</v>
      </c>
      <c r="AI77">
        <f t="shared" si="19"/>
        <v>0</v>
      </c>
      <c r="AJ77">
        <f t="shared" si="19"/>
        <v>0</v>
      </c>
      <c r="AK77">
        <f t="shared" si="19"/>
        <v>0</v>
      </c>
      <c r="AL77">
        <f t="shared" si="19"/>
        <v>0</v>
      </c>
      <c r="AM77">
        <f t="shared" si="30"/>
        <v>7.65</v>
      </c>
      <c r="AN77">
        <f t="shared" si="31"/>
        <v>0</v>
      </c>
      <c r="AO77">
        <f t="shared" si="32"/>
        <v>0</v>
      </c>
      <c r="AP77">
        <f t="shared" si="33"/>
        <v>1</v>
      </c>
      <c r="AQ77">
        <f t="shared" si="34"/>
        <v>0</v>
      </c>
    </row>
    <row r="78" spans="1:43" x14ac:dyDescent="0.2">
      <c r="A78">
        <v>77</v>
      </c>
      <c r="B78">
        <v>3</v>
      </c>
      <c r="C78" t="s">
        <v>131</v>
      </c>
      <c r="D78" t="s">
        <v>13</v>
      </c>
      <c r="F78">
        <v>0</v>
      </c>
      <c r="G78">
        <v>0</v>
      </c>
      <c r="H78">
        <v>349208</v>
      </c>
      <c r="I78">
        <v>7.8958000000000004</v>
      </c>
      <c r="K78" t="s">
        <v>15</v>
      </c>
      <c r="L78">
        <v>0</v>
      </c>
      <c r="M78" t="b">
        <f t="shared" si="20"/>
        <v>1</v>
      </c>
      <c r="N78" t="str">
        <f>IF(E78&lt;&gt;"",INDEX(group!$A$1:$C$10,MATCH(E78,group!A:A,1),3),"NA")</f>
        <v>NA</v>
      </c>
      <c r="O78" t="str">
        <f>VLOOKUP(H78,group!E:F,2,0)</f>
        <v>numeric</v>
      </c>
      <c r="P78" t="str">
        <f>IF(I78&lt;&gt;"",INDEX(group!$L$1:$N$100,MATCH(I78,group!L:L,1),3),"NA")</f>
        <v>0 - 9</v>
      </c>
      <c r="Q78">
        <f t="shared" si="21"/>
        <v>77</v>
      </c>
      <c r="R78">
        <f t="shared" si="22"/>
        <v>0</v>
      </c>
      <c r="S78">
        <f t="shared" si="23"/>
        <v>0</v>
      </c>
      <c r="T78">
        <f t="shared" si="24"/>
        <v>1</v>
      </c>
      <c r="U78">
        <f t="shared" si="25"/>
        <v>1</v>
      </c>
      <c r="V78">
        <f t="shared" si="26"/>
        <v>0</v>
      </c>
      <c r="W78">
        <f t="shared" si="27"/>
        <v>29.9</v>
      </c>
      <c r="X78">
        <f t="shared" si="28"/>
        <v>0</v>
      </c>
      <c r="Y78">
        <f t="shared" si="29"/>
        <v>0</v>
      </c>
      <c r="Z78">
        <f t="shared" si="18"/>
        <v>0</v>
      </c>
      <c r="AA78">
        <f t="shared" si="19"/>
        <v>0</v>
      </c>
      <c r="AB78">
        <f t="shared" si="19"/>
        <v>0</v>
      </c>
      <c r="AC78">
        <f t="shared" si="19"/>
        <v>0</v>
      </c>
      <c r="AD78">
        <f t="shared" si="19"/>
        <v>1</v>
      </c>
      <c r="AE78">
        <f t="shared" si="19"/>
        <v>0</v>
      </c>
      <c r="AF78">
        <f t="shared" si="19"/>
        <v>0</v>
      </c>
      <c r="AG78">
        <f t="shared" si="19"/>
        <v>0</v>
      </c>
      <c r="AH78">
        <f t="shared" si="19"/>
        <v>0</v>
      </c>
      <c r="AI78">
        <f t="shared" si="19"/>
        <v>0</v>
      </c>
      <c r="AJ78">
        <f t="shared" si="19"/>
        <v>0</v>
      </c>
      <c r="AK78">
        <f t="shared" si="19"/>
        <v>0</v>
      </c>
      <c r="AL78">
        <f t="shared" ref="AA78:AL100" si="35">IF($O78&amp;"_ticket"=AL$1,1,0)</f>
        <v>0</v>
      </c>
      <c r="AM78">
        <f t="shared" si="30"/>
        <v>7.8958000000000004</v>
      </c>
      <c r="AN78">
        <f t="shared" si="31"/>
        <v>0</v>
      </c>
      <c r="AO78">
        <f t="shared" si="32"/>
        <v>0</v>
      </c>
      <c r="AP78">
        <f t="shared" si="33"/>
        <v>1</v>
      </c>
      <c r="AQ78">
        <f t="shared" si="34"/>
        <v>0</v>
      </c>
    </row>
    <row r="79" spans="1:43" x14ac:dyDescent="0.2">
      <c r="A79">
        <v>78</v>
      </c>
      <c r="B79">
        <v>3</v>
      </c>
      <c r="C79" t="s">
        <v>132</v>
      </c>
      <c r="D79" t="s">
        <v>13</v>
      </c>
      <c r="F79">
        <v>0</v>
      </c>
      <c r="G79">
        <v>0</v>
      </c>
      <c r="H79">
        <v>374746</v>
      </c>
      <c r="I79">
        <v>8.0500000000000007</v>
      </c>
      <c r="K79" t="s">
        <v>15</v>
      </c>
      <c r="L79">
        <v>0</v>
      </c>
      <c r="M79" t="b">
        <f t="shared" si="20"/>
        <v>1</v>
      </c>
      <c r="N79" t="str">
        <f>IF(E79&lt;&gt;"",INDEX(group!$A$1:$C$10,MATCH(E79,group!A:A,1),3),"NA")</f>
        <v>NA</v>
      </c>
      <c r="O79" t="str">
        <f>VLOOKUP(H79,group!E:F,2,0)</f>
        <v>numeric</v>
      </c>
      <c r="P79" t="str">
        <f>IF(I79&lt;&gt;"",INDEX(group!$L$1:$N$100,MATCH(I79,group!L:L,1),3),"NA")</f>
        <v>0 - 9</v>
      </c>
      <c r="Q79">
        <f t="shared" si="21"/>
        <v>78</v>
      </c>
      <c r="R79">
        <f t="shared" si="22"/>
        <v>0</v>
      </c>
      <c r="S79">
        <f t="shared" si="23"/>
        <v>0</v>
      </c>
      <c r="T79">
        <f t="shared" si="24"/>
        <v>1</v>
      </c>
      <c r="U79">
        <f t="shared" si="25"/>
        <v>1</v>
      </c>
      <c r="V79">
        <f t="shared" si="26"/>
        <v>0</v>
      </c>
      <c r="W79">
        <f t="shared" si="27"/>
        <v>29.9</v>
      </c>
      <c r="X79">
        <f t="shared" si="28"/>
        <v>0</v>
      </c>
      <c r="Y79">
        <f t="shared" si="29"/>
        <v>0</v>
      </c>
      <c r="Z79">
        <f t="shared" si="18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1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35"/>
        <v>0</v>
      </c>
      <c r="AL79">
        <f t="shared" si="35"/>
        <v>0</v>
      </c>
      <c r="AM79">
        <f t="shared" si="30"/>
        <v>8.0500000000000007</v>
      </c>
      <c r="AN79">
        <f t="shared" si="31"/>
        <v>0</v>
      </c>
      <c r="AO79">
        <f t="shared" si="32"/>
        <v>0</v>
      </c>
      <c r="AP79">
        <f t="shared" si="33"/>
        <v>1</v>
      </c>
      <c r="AQ79">
        <f t="shared" si="34"/>
        <v>0</v>
      </c>
    </row>
    <row r="80" spans="1:43" x14ac:dyDescent="0.2">
      <c r="A80">
        <v>79</v>
      </c>
      <c r="B80">
        <v>2</v>
      </c>
      <c r="C80" t="s">
        <v>133</v>
      </c>
      <c r="D80" t="s">
        <v>13</v>
      </c>
      <c r="E80">
        <v>0.83</v>
      </c>
      <c r="F80">
        <v>0</v>
      </c>
      <c r="G80">
        <v>2</v>
      </c>
      <c r="H80">
        <v>248738</v>
      </c>
      <c r="I80">
        <v>29</v>
      </c>
      <c r="K80" t="s">
        <v>15</v>
      </c>
      <c r="L80">
        <v>1</v>
      </c>
      <c r="M80" t="b">
        <f t="shared" si="20"/>
        <v>0</v>
      </c>
      <c r="N80" t="str">
        <f>IF(E80&lt;&gt;"",INDEX(group!$A$1:$C$10,MATCH(E80,group!A:A,1),3),"NA")</f>
        <v>0 - 9</v>
      </c>
      <c r="O80" t="str">
        <f>VLOOKUP(H80,group!E:F,2,0)</f>
        <v>numeric</v>
      </c>
      <c r="P80" t="str">
        <f>IF(I80&lt;&gt;"",INDEX(group!$L$1:$N$100,MATCH(I80,group!L:L,1),3),"NA")</f>
        <v>20 - 29</v>
      </c>
      <c r="Q80">
        <f t="shared" si="21"/>
        <v>79</v>
      </c>
      <c r="R80">
        <f t="shared" si="22"/>
        <v>0</v>
      </c>
      <c r="S80">
        <f t="shared" si="23"/>
        <v>1</v>
      </c>
      <c r="T80">
        <f t="shared" si="24"/>
        <v>0</v>
      </c>
      <c r="U80">
        <f t="shared" si="25"/>
        <v>1</v>
      </c>
      <c r="V80">
        <f t="shared" si="26"/>
        <v>0</v>
      </c>
      <c r="W80">
        <f t="shared" si="27"/>
        <v>0.83</v>
      </c>
      <c r="X80">
        <f t="shared" si="28"/>
        <v>0</v>
      </c>
      <c r="Y80">
        <f t="shared" si="29"/>
        <v>2</v>
      </c>
      <c r="Z80">
        <f t="shared" si="18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1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35"/>
        <v>0</v>
      </c>
      <c r="AL80">
        <f t="shared" si="35"/>
        <v>0</v>
      </c>
      <c r="AM80">
        <f t="shared" si="30"/>
        <v>29</v>
      </c>
      <c r="AN80">
        <f t="shared" si="31"/>
        <v>0</v>
      </c>
      <c r="AO80">
        <f t="shared" si="32"/>
        <v>0</v>
      </c>
      <c r="AP80">
        <f t="shared" si="33"/>
        <v>1</v>
      </c>
      <c r="AQ80">
        <f t="shared" si="34"/>
        <v>1</v>
      </c>
    </row>
    <row r="81" spans="1:43" x14ac:dyDescent="0.2">
      <c r="A81">
        <v>80</v>
      </c>
      <c r="B81">
        <v>3</v>
      </c>
      <c r="C81" t="s">
        <v>134</v>
      </c>
      <c r="D81" t="s">
        <v>17</v>
      </c>
      <c r="E81">
        <v>30</v>
      </c>
      <c r="F81">
        <v>0</v>
      </c>
      <c r="G81">
        <v>0</v>
      </c>
      <c r="H81">
        <v>364516</v>
      </c>
      <c r="I81">
        <v>12.475</v>
      </c>
      <c r="K81" t="s">
        <v>15</v>
      </c>
      <c r="L81">
        <v>1</v>
      </c>
      <c r="M81" t="b">
        <f t="shared" si="20"/>
        <v>0</v>
      </c>
      <c r="N81" t="str">
        <f>IF(E81&lt;&gt;"",INDEX(group!$A$1:$C$10,MATCH(E81,group!A:A,1),3),"NA")</f>
        <v>30 - 39</v>
      </c>
      <c r="O81" t="str">
        <f>VLOOKUP(H81,group!E:F,2,0)</f>
        <v>numeric</v>
      </c>
      <c r="P81" t="str">
        <f>IF(I81&lt;&gt;"",INDEX(group!$L$1:$N$100,MATCH(I81,group!L:L,1),3),"NA")</f>
        <v>10 - 19</v>
      </c>
      <c r="Q81">
        <f t="shared" si="21"/>
        <v>80</v>
      </c>
      <c r="R81">
        <f t="shared" si="22"/>
        <v>0</v>
      </c>
      <c r="S81">
        <f t="shared" si="23"/>
        <v>0</v>
      </c>
      <c r="T81">
        <f t="shared" si="24"/>
        <v>1</v>
      </c>
      <c r="U81">
        <f t="shared" si="25"/>
        <v>0</v>
      </c>
      <c r="V81">
        <f t="shared" si="26"/>
        <v>1</v>
      </c>
      <c r="W81">
        <f t="shared" si="27"/>
        <v>30</v>
      </c>
      <c r="X81">
        <f t="shared" si="28"/>
        <v>0</v>
      </c>
      <c r="Y81">
        <f t="shared" si="29"/>
        <v>0</v>
      </c>
      <c r="Z81">
        <f t="shared" si="18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1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35"/>
        <v>0</v>
      </c>
      <c r="AL81">
        <f t="shared" si="35"/>
        <v>0</v>
      </c>
      <c r="AM81">
        <f t="shared" si="30"/>
        <v>12.475</v>
      </c>
      <c r="AN81">
        <f t="shared" si="31"/>
        <v>0</v>
      </c>
      <c r="AO81">
        <f t="shared" si="32"/>
        <v>0</v>
      </c>
      <c r="AP81">
        <f t="shared" si="33"/>
        <v>1</v>
      </c>
      <c r="AQ81">
        <f t="shared" si="34"/>
        <v>1</v>
      </c>
    </row>
    <row r="82" spans="1:43" x14ac:dyDescent="0.2">
      <c r="A82">
        <v>81</v>
      </c>
      <c r="B82">
        <v>3</v>
      </c>
      <c r="C82" t="s">
        <v>135</v>
      </c>
      <c r="D82" t="s">
        <v>13</v>
      </c>
      <c r="E82">
        <v>22</v>
      </c>
      <c r="F82">
        <v>0</v>
      </c>
      <c r="G82">
        <v>0</v>
      </c>
      <c r="H82">
        <v>345767</v>
      </c>
      <c r="I82">
        <v>9</v>
      </c>
      <c r="K82" t="s">
        <v>15</v>
      </c>
      <c r="L82">
        <v>0</v>
      </c>
      <c r="M82" t="b">
        <f t="shared" si="20"/>
        <v>0</v>
      </c>
      <c r="N82" t="str">
        <f>IF(E82&lt;&gt;"",INDEX(group!$A$1:$C$10,MATCH(E82,group!A:A,1),3),"NA")</f>
        <v>20 - 29</v>
      </c>
      <c r="O82" t="str">
        <f>VLOOKUP(H82,group!E:F,2,0)</f>
        <v>numeric</v>
      </c>
      <c r="P82" t="str">
        <f>IF(I82&lt;&gt;"",INDEX(group!$L$1:$N$100,MATCH(I82,group!L:L,1),3),"NA")</f>
        <v>0 - 9</v>
      </c>
      <c r="Q82">
        <f t="shared" si="21"/>
        <v>81</v>
      </c>
      <c r="R82">
        <f t="shared" si="22"/>
        <v>0</v>
      </c>
      <c r="S82">
        <f t="shared" si="23"/>
        <v>0</v>
      </c>
      <c r="T82">
        <f t="shared" si="24"/>
        <v>1</v>
      </c>
      <c r="U82">
        <f t="shared" si="25"/>
        <v>1</v>
      </c>
      <c r="V82">
        <f t="shared" si="26"/>
        <v>0</v>
      </c>
      <c r="W82">
        <f t="shared" si="27"/>
        <v>22</v>
      </c>
      <c r="X82">
        <f t="shared" si="28"/>
        <v>0</v>
      </c>
      <c r="Y82">
        <f t="shared" si="29"/>
        <v>0</v>
      </c>
      <c r="Z82">
        <f t="shared" si="18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1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35"/>
        <v>0</v>
      </c>
      <c r="AL82">
        <f t="shared" si="35"/>
        <v>0</v>
      </c>
      <c r="AM82">
        <f t="shared" si="30"/>
        <v>9</v>
      </c>
      <c r="AN82">
        <f t="shared" si="31"/>
        <v>0</v>
      </c>
      <c r="AO82">
        <f t="shared" si="32"/>
        <v>0</v>
      </c>
      <c r="AP82">
        <f t="shared" si="33"/>
        <v>1</v>
      </c>
      <c r="AQ82">
        <f t="shared" si="34"/>
        <v>0</v>
      </c>
    </row>
    <row r="83" spans="1:43" x14ac:dyDescent="0.2">
      <c r="A83">
        <v>82</v>
      </c>
      <c r="B83">
        <v>3</v>
      </c>
      <c r="C83" t="s">
        <v>136</v>
      </c>
      <c r="D83" t="s">
        <v>13</v>
      </c>
      <c r="E83">
        <v>29</v>
      </c>
      <c r="F83">
        <v>0</v>
      </c>
      <c r="G83">
        <v>0</v>
      </c>
      <c r="H83">
        <v>345779</v>
      </c>
      <c r="I83">
        <v>9.5</v>
      </c>
      <c r="K83" t="s">
        <v>15</v>
      </c>
      <c r="L83">
        <v>1</v>
      </c>
      <c r="M83" t="b">
        <f t="shared" si="20"/>
        <v>0</v>
      </c>
      <c r="N83" t="str">
        <f>IF(E83&lt;&gt;"",INDEX(group!$A$1:$C$10,MATCH(E83,group!A:A,1),3),"NA")</f>
        <v>20 - 29</v>
      </c>
      <c r="O83" t="str">
        <f>VLOOKUP(H83,group!E:F,2,0)</f>
        <v>numeric</v>
      </c>
      <c r="P83" t="str">
        <f>IF(I83&lt;&gt;"",INDEX(group!$L$1:$N$100,MATCH(I83,group!L:L,1),3),"NA")</f>
        <v>0 - 9</v>
      </c>
      <c r="Q83">
        <f t="shared" si="21"/>
        <v>82</v>
      </c>
      <c r="R83">
        <f t="shared" si="22"/>
        <v>0</v>
      </c>
      <c r="S83">
        <f t="shared" si="23"/>
        <v>0</v>
      </c>
      <c r="T83">
        <f t="shared" si="24"/>
        <v>1</v>
      </c>
      <c r="U83">
        <f t="shared" si="25"/>
        <v>1</v>
      </c>
      <c r="V83">
        <f t="shared" si="26"/>
        <v>0</v>
      </c>
      <c r="W83">
        <f t="shared" si="27"/>
        <v>29</v>
      </c>
      <c r="X83">
        <f t="shared" si="28"/>
        <v>0</v>
      </c>
      <c r="Y83">
        <f t="shared" si="29"/>
        <v>0</v>
      </c>
      <c r="Z83">
        <f t="shared" si="18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1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35"/>
        <v>0</v>
      </c>
      <c r="AL83">
        <f t="shared" si="35"/>
        <v>0</v>
      </c>
      <c r="AM83">
        <f t="shared" si="30"/>
        <v>9.5</v>
      </c>
      <c r="AN83">
        <f t="shared" si="31"/>
        <v>0</v>
      </c>
      <c r="AO83">
        <f t="shared" si="32"/>
        <v>0</v>
      </c>
      <c r="AP83">
        <f t="shared" si="33"/>
        <v>1</v>
      </c>
      <c r="AQ83">
        <f t="shared" si="34"/>
        <v>1</v>
      </c>
    </row>
    <row r="84" spans="1:43" x14ac:dyDescent="0.2">
      <c r="A84">
        <v>83</v>
      </c>
      <c r="B84">
        <v>3</v>
      </c>
      <c r="C84" t="s">
        <v>137</v>
      </c>
      <c r="D84" t="s">
        <v>17</v>
      </c>
      <c r="F84">
        <v>0</v>
      </c>
      <c r="G84">
        <v>0</v>
      </c>
      <c r="H84">
        <v>330932</v>
      </c>
      <c r="I84">
        <v>7.7874999999999996</v>
      </c>
      <c r="K84" t="s">
        <v>27</v>
      </c>
      <c r="L84">
        <v>1</v>
      </c>
      <c r="M84" t="b">
        <f t="shared" si="20"/>
        <v>1</v>
      </c>
      <c r="N84" t="str">
        <f>IF(E84&lt;&gt;"",INDEX(group!$A$1:$C$10,MATCH(E84,group!A:A,1),3),"NA")</f>
        <v>NA</v>
      </c>
      <c r="O84" t="str">
        <f>VLOOKUP(H84,group!E:F,2,0)</f>
        <v>numeric</v>
      </c>
      <c r="P84" t="str">
        <f>IF(I84&lt;&gt;"",INDEX(group!$L$1:$N$100,MATCH(I84,group!L:L,1),3),"NA")</f>
        <v>0 - 9</v>
      </c>
      <c r="Q84">
        <f t="shared" si="21"/>
        <v>83</v>
      </c>
      <c r="R84">
        <f t="shared" si="22"/>
        <v>0</v>
      </c>
      <c r="S84">
        <f t="shared" si="23"/>
        <v>0</v>
      </c>
      <c r="T84">
        <f t="shared" si="24"/>
        <v>1</v>
      </c>
      <c r="U84">
        <f t="shared" si="25"/>
        <v>0</v>
      </c>
      <c r="V84">
        <f t="shared" si="26"/>
        <v>1</v>
      </c>
      <c r="W84">
        <f t="shared" si="27"/>
        <v>29.9</v>
      </c>
      <c r="X84">
        <f t="shared" si="28"/>
        <v>0</v>
      </c>
      <c r="Y84">
        <f t="shared" si="29"/>
        <v>0</v>
      </c>
      <c r="Z84">
        <f t="shared" si="18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1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35"/>
        <v>0</v>
      </c>
      <c r="AL84">
        <f t="shared" si="35"/>
        <v>0</v>
      </c>
      <c r="AM84">
        <f t="shared" si="30"/>
        <v>7.7874999999999996</v>
      </c>
      <c r="AN84">
        <f t="shared" si="31"/>
        <v>0</v>
      </c>
      <c r="AO84">
        <f t="shared" si="32"/>
        <v>1</v>
      </c>
      <c r="AP84">
        <f t="shared" si="33"/>
        <v>0</v>
      </c>
      <c r="AQ84">
        <f t="shared" si="34"/>
        <v>1</v>
      </c>
    </row>
    <row r="85" spans="1:43" x14ac:dyDescent="0.2">
      <c r="A85">
        <v>84</v>
      </c>
      <c r="B85">
        <v>1</v>
      </c>
      <c r="C85" t="s">
        <v>138</v>
      </c>
      <c r="D85" t="s">
        <v>13</v>
      </c>
      <c r="E85">
        <v>28</v>
      </c>
      <c r="F85">
        <v>0</v>
      </c>
      <c r="G85">
        <v>0</v>
      </c>
      <c r="H85">
        <v>113059</v>
      </c>
      <c r="I85">
        <v>47.1</v>
      </c>
      <c r="K85" t="s">
        <v>15</v>
      </c>
      <c r="L85">
        <v>0</v>
      </c>
      <c r="M85" t="b">
        <f t="shared" si="20"/>
        <v>0</v>
      </c>
      <c r="N85" t="str">
        <f>IF(E85&lt;&gt;"",INDEX(group!$A$1:$C$10,MATCH(E85,group!A:A,1),3),"NA")</f>
        <v>20 - 29</v>
      </c>
      <c r="O85" t="str">
        <f>VLOOKUP(H85,group!E:F,2,0)</f>
        <v>numeric</v>
      </c>
      <c r="P85" t="str">
        <f>IF(I85&lt;&gt;"",INDEX(group!$L$1:$N$100,MATCH(I85,group!L:L,1),3),"NA")</f>
        <v>40 - 49</v>
      </c>
      <c r="Q85">
        <f t="shared" si="21"/>
        <v>84</v>
      </c>
      <c r="R85">
        <f t="shared" si="22"/>
        <v>1</v>
      </c>
      <c r="S85">
        <f t="shared" si="23"/>
        <v>0</v>
      </c>
      <c r="T85">
        <f t="shared" si="24"/>
        <v>0</v>
      </c>
      <c r="U85">
        <f t="shared" si="25"/>
        <v>1</v>
      </c>
      <c r="V85">
        <f t="shared" si="26"/>
        <v>0</v>
      </c>
      <c r="W85">
        <f t="shared" si="27"/>
        <v>28</v>
      </c>
      <c r="X85">
        <f t="shared" si="28"/>
        <v>0</v>
      </c>
      <c r="Y85">
        <f t="shared" si="29"/>
        <v>0</v>
      </c>
      <c r="Z85">
        <f t="shared" si="18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1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35"/>
        <v>0</v>
      </c>
      <c r="AL85">
        <f t="shared" si="35"/>
        <v>0</v>
      </c>
      <c r="AM85">
        <f t="shared" si="30"/>
        <v>47.1</v>
      </c>
      <c r="AN85">
        <f t="shared" si="31"/>
        <v>0</v>
      </c>
      <c r="AO85">
        <f t="shared" si="32"/>
        <v>0</v>
      </c>
      <c r="AP85">
        <f t="shared" si="33"/>
        <v>1</v>
      </c>
      <c r="AQ85">
        <f t="shared" si="34"/>
        <v>0</v>
      </c>
    </row>
    <row r="86" spans="1:43" x14ac:dyDescent="0.2">
      <c r="A86">
        <v>85</v>
      </c>
      <c r="B86">
        <v>2</v>
      </c>
      <c r="C86" t="s">
        <v>139</v>
      </c>
      <c r="D86" t="s">
        <v>17</v>
      </c>
      <c r="E86">
        <v>17</v>
      </c>
      <c r="F86">
        <v>0</v>
      </c>
      <c r="G86">
        <v>0</v>
      </c>
      <c r="H86" t="s">
        <v>140</v>
      </c>
      <c r="I86">
        <v>10.5</v>
      </c>
      <c r="K86" t="s">
        <v>15</v>
      </c>
      <c r="L86">
        <v>1</v>
      </c>
      <c r="M86" t="b">
        <f t="shared" si="20"/>
        <v>0</v>
      </c>
      <c r="N86" t="str">
        <f>IF(E86&lt;&gt;"",INDEX(group!$A$1:$C$10,MATCH(E86,group!A:A,1),3),"NA")</f>
        <v>10 - 19</v>
      </c>
      <c r="O86" t="str">
        <f>VLOOKUP(H86,group!E:F,2,0)</f>
        <v>SO</v>
      </c>
      <c r="P86" t="str">
        <f>IF(I86&lt;&gt;"",INDEX(group!$L$1:$N$100,MATCH(I86,group!L:L,1),3),"NA")</f>
        <v>10 - 19</v>
      </c>
      <c r="Q86">
        <f t="shared" si="21"/>
        <v>85</v>
      </c>
      <c r="R86">
        <f t="shared" si="22"/>
        <v>0</v>
      </c>
      <c r="S86">
        <f t="shared" si="23"/>
        <v>1</v>
      </c>
      <c r="T86">
        <f t="shared" si="24"/>
        <v>0</v>
      </c>
      <c r="U86">
        <f t="shared" si="25"/>
        <v>0</v>
      </c>
      <c r="V86">
        <f t="shared" si="26"/>
        <v>1</v>
      </c>
      <c r="W86">
        <f t="shared" si="27"/>
        <v>17</v>
      </c>
      <c r="X86">
        <f t="shared" si="28"/>
        <v>0</v>
      </c>
      <c r="Y86">
        <f t="shared" si="29"/>
        <v>0</v>
      </c>
      <c r="Z86">
        <f t="shared" si="18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1</v>
      </c>
      <c r="AJ86">
        <f t="shared" si="35"/>
        <v>0</v>
      </c>
      <c r="AK86">
        <f t="shared" si="35"/>
        <v>0</v>
      </c>
      <c r="AL86">
        <f t="shared" si="35"/>
        <v>0</v>
      </c>
      <c r="AM86">
        <f t="shared" si="30"/>
        <v>10.5</v>
      </c>
      <c r="AN86">
        <f t="shared" si="31"/>
        <v>0</v>
      </c>
      <c r="AO86">
        <f t="shared" si="32"/>
        <v>0</v>
      </c>
      <c r="AP86">
        <f t="shared" si="33"/>
        <v>1</v>
      </c>
      <c r="AQ86">
        <f t="shared" si="34"/>
        <v>1</v>
      </c>
    </row>
    <row r="87" spans="1:43" x14ac:dyDescent="0.2">
      <c r="A87">
        <v>86</v>
      </c>
      <c r="B87">
        <v>3</v>
      </c>
      <c r="C87" t="s">
        <v>141</v>
      </c>
      <c r="D87" t="s">
        <v>17</v>
      </c>
      <c r="E87">
        <v>33</v>
      </c>
      <c r="F87">
        <v>3</v>
      </c>
      <c r="G87">
        <v>0</v>
      </c>
      <c r="H87">
        <v>3101278</v>
      </c>
      <c r="I87">
        <v>15.85</v>
      </c>
      <c r="K87" t="s">
        <v>15</v>
      </c>
      <c r="L87">
        <v>1</v>
      </c>
      <c r="M87" t="b">
        <f t="shared" si="20"/>
        <v>0</v>
      </c>
      <c r="N87" t="str">
        <f>IF(E87&lt;&gt;"",INDEX(group!$A$1:$C$10,MATCH(E87,group!A:A,1),3),"NA")</f>
        <v>30 - 39</v>
      </c>
      <c r="O87" t="str">
        <f>VLOOKUP(H87,group!E:F,2,0)</f>
        <v>numeric</v>
      </c>
      <c r="P87" t="str">
        <f>IF(I87&lt;&gt;"",INDEX(group!$L$1:$N$100,MATCH(I87,group!L:L,1),3),"NA")</f>
        <v>10 - 19</v>
      </c>
      <c r="Q87">
        <f t="shared" si="21"/>
        <v>86</v>
      </c>
      <c r="R87">
        <f t="shared" si="22"/>
        <v>0</v>
      </c>
      <c r="S87">
        <f t="shared" si="23"/>
        <v>0</v>
      </c>
      <c r="T87">
        <f t="shared" si="24"/>
        <v>1</v>
      </c>
      <c r="U87">
        <f t="shared" si="25"/>
        <v>0</v>
      </c>
      <c r="V87">
        <f t="shared" si="26"/>
        <v>1</v>
      </c>
      <c r="W87">
        <f t="shared" si="27"/>
        <v>33</v>
      </c>
      <c r="X87">
        <f t="shared" si="28"/>
        <v>3</v>
      </c>
      <c r="Y87">
        <f t="shared" si="29"/>
        <v>0</v>
      </c>
      <c r="Z87">
        <f t="shared" si="18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1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35"/>
        <v>0</v>
      </c>
      <c r="AL87">
        <f t="shared" si="35"/>
        <v>0</v>
      </c>
      <c r="AM87">
        <f t="shared" si="30"/>
        <v>15.85</v>
      </c>
      <c r="AN87">
        <f t="shared" si="31"/>
        <v>0</v>
      </c>
      <c r="AO87">
        <f t="shared" si="32"/>
        <v>0</v>
      </c>
      <c r="AP87">
        <f t="shared" si="33"/>
        <v>1</v>
      </c>
      <c r="AQ87">
        <f t="shared" si="34"/>
        <v>1</v>
      </c>
    </row>
    <row r="88" spans="1:43" x14ac:dyDescent="0.2">
      <c r="A88">
        <v>87</v>
      </c>
      <c r="B88">
        <v>3</v>
      </c>
      <c r="C88" t="s">
        <v>142</v>
      </c>
      <c r="D88" t="s">
        <v>13</v>
      </c>
      <c r="E88">
        <v>16</v>
      </c>
      <c r="F88">
        <v>1</v>
      </c>
      <c r="G88">
        <v>3</v>
      </c>
      <c r="H88" t="s">
        <v>143</v>
      </c>
      <c r="I88">
        <v>34.375</v>
      </c>
      <c r="K88" t="s">
        <v>15</v>
      </c>
      <c r="L88">
        <v>0</v>
      </c>
      <c r="M88" t="b">
        <f t="shared" si="20"/>
        <v>0</v>
      </c>
      <c r="N88" t="str">
        <f>IF(E88&lt;&gt;"",INDEX(group!$A$1:$C$10,MATCH(E88,group!A:A,1),3),"NA")</f>
        <v>10 - 19</v>
      </c>
      <c r="O88" t="str">
        <f>VLOOKUP(H88,group!E:F,2,0)</f>
        <v>W</v>
      </c>
      <c r="P88" t="str">
        <f>IF(I88&lt;&gt;"",INDEX(group!$L$1:$N$100,MATCH(I88,group!L:L,1),3),"NA")</f>
        <v>30 - 39</v>
      </c>
      <c r="Q88">
        <f t="shared" si="21"/>
        <v>87</v>
      </c>
      <c r="R88">
        <f t="shared" si="22"/>
        <v>0</v>
      </c>
      <c r="S88">
        <f t="shared" si="23"/>
        <v>0</v>
      </c>
      <c r="T88">
        <f t="shared" si="24"/>
        <v>1</v>
      </c>
      <c r="U88">
        <f t="shared" si="25"/>
        <v>1</v>
      </c>
      <c r="V88">
        <f t="shared" si="26"/>
        <v>0</v>
      </c>
      <c r="W88">
        <f t="shared" si="27"/>
        <v>16</v>
      </c>
      <c r="X88">
        <f t="shared" si="28"/>
        <v>1</v>
      </c>
      <c r="Y88">
        <f t="shared" si="29"/>
        <v>3</v>
      </c>
      <c r="Z88">
        <f t="shared" si="18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si="35"/>
        <v>0</v>
      </c>
      <c r="AK88">
        <f t="shared" si="35"/>
        <v>0</v>
      </c>
      <c r="AL88">
        <f t="shared" si="35"/>
        <v>1</v>
      </c>
      <c r="AM88">
        <f t="shared" si="30"/>
        <v>34.375</v>
      </c>
      <c r="AN88">
        <f t="shared" si="31"/>
        <v>0</v>
      </c>
      <c r="AO88">
        <f t="shared" si="32"/>
        <v>0</v>
      </c>
      <c r="AP88">
        <f t="shared" si="33"/>
        <v>1</v>
      </c>
      <c r="AQ88">
        <f t="shared" si="34"/>
        <v>0</v>
      </c>
    </row>
    <row r="89" spans="1:43" x14ac:dyDescent="0.2">
      <c r="A89">
        <v>88</v>
      </c>
      <c r="B89">
        <v>3</v>
      </c>
      <c r="C89" t="s">
        <v>144</v>
      </c>
      <c r="D89" t="s">
        <v>13</v>
      </c>
      <c r="F89">
        <v>0</v>
      </c>
      <c r="G89">
        <v>0</v>
      </c>
      <c r="H89" t="s">
        <v>145</v>
      </c>
      <c r="I89">
        <v>8.0500000000000007</v>
      </c>
      <c r="K89" t="s">
        <v>15</v>
      </c>
      <c r="L89">
        <v>0</v>
      </c>
      <c r="M89" t="b">
        <f t="shared" si="20"/>
        <v>1</v>
      </c>
      <c r="N89" t="str">
        <f>IF(E89&lt;&gt;"",INDEX(group!$A$1:$C$10,MATCH(E89,group!A:A,1),3),"NA")</f>
        <v>NA</v>
      </c>
      <c r="O89" t="str">
        <f>VLOOKUP(H89,group!E:F,2,0)</f>
        <v>SOTON</v>
      </c>
      <c r="P89" t="str">
        <f>IF(I89&lt;&gt;"",INDEX(group!$L$1:$N$100,MATCH(I89,group!L:L,1),3),"NA")</f>
        <v>0 - 9</v>
      </c>
      <c r="Q89">
        <f t="shared" si="21"/>
        <v>88</v>
      </c>
      <c r="R89">
        <f t="shared" si="22"/>
        <v>0</v>
      </c>
      <c r="S89">
        <f t="shared" si="23"/>
        <v>0</v>
      </c>
      <c r="T89">
        <f t="shared" si="24"/>
        <v>1</v>
      </c>
      <c r="U89">
        <f t="shared" si="25"/>
        <v>1</v>
      </c>
      <c r="V89">
        <f t="shared" si="26"/>
        <v>0</v>
      </c>
      <c r="W89">
        <f t="shared" si="27"/>
        <v>29.9</v>
      </c>
      <c r="X89">
        <f t="shared" si="28"/>
        <v>0</v>
      </c>
      <c r="Y89">
        <f t="shared" si="29"/>
        <v>0</v>
      </c>
      <c r="Z89">
        <f t="shared" si="18"/>
        <v>0</v>
      </c>
      <c r="AA89">
        <f t="shared" si="35"/>
        <v>0</v>
      </c>
      <c r="AB89">
        <f t="shared" si="35"/>
        <v>0</v>
      </c>
      <c r="AC89">
        <f t="shared" si="35"/>
        <v>0</v>
      </c>
      <c r="AD89">
        <f t="shared" si="35"/>
        <v>0</v>
      </c>
      <c r="AE89">
        <f t="shared" si="35"/>
        <v>0</v>
      </c>
      <c r="AF89">
        <f t="shared" si="35"/>
        <v>0</v>
      </c>
      <c r="AG89">
        <f t="shared" si="35"/>
        <v>0</v>
      </c>
      <c r="AH89">
        <f t="shared" si="35"/>
        <v>0</v>
      </c>
      <c r="AI89">
        <f t="shared" si="35"/>
        <v>0</v>
      </c>
      <c r="AJ89">
        <f t="shared" si="35"/>
        <v>1</v>
      </c>
      <c r="AK89">
        <f t="shared" si="35"/>
        <v>0</v>
      </c>
      <c r="AL89">
        <f t="shared" si="35"/>
        <v>0</v>
      </c>
      <c r="AM89">
        <f t="shared" si="30"/>
        <v>8.0500000000000007</v>
      </c>
      <c r="AN89">
        <f t="shared" si="31"/>
        <v>0</v>
      </c>
      <c r="AO89">
        <f t="shared" si="32"/>
        <v>0</v>
      </c>
      <c r="AP89">
        <f t="shared" si="33"/>
        <v>1</v>
      </c>
      <c r="AQ89">
        <f t="shared" si="34"/>
        <v>0</v>
      </c>
    </row>
    <row r="90" spans="1:43" x14ac:dyDescent="0.2">
      <c r="A90">
        <v>89</v>
      </c>
      <c r="B90">
        <v>1</v>
      </c>
      <c r="C90" t="s">
        <v>146</v>
      </c>
      <c r="D90" t="s">
        <v>17</v>
      </c>
      <c r="E90">
        <v>23</v>
      </c>
      <c r="F90">
        <v>3</v>
      </c>
      <c r="G90">
        <v>2</v>
      </c>
      <c r="H90">
        <v>19950</v>
      </c>
      <c r="I90">
        <v>263</v>
      </c>
      <c r="J90" t="s">
        <v>57</v>
      </c>
      <c r="K90" t="s">
        <v>15</v>
      </c>
      <c r="L90">
        <v>1</v>
      </c>
      <c r="M90" t="b">
        <f t="shared" si="20"/>
        <v>0</v>
      </c>
      <c r="N90" t="str">
        <f>IF(E90&lt;&gt;"",INDEX(group!$A$1:$C$10,MATCH(E90,group!A:A,1),3),"NA")</f>
        <v>20 - 29</v>
      </c>
      <c r="O90" t="str">
        <f>VLOOKUP(H90,group!E:F,2,0)</f>
        <v>numeric</v>
      </c>
      <c r="P90" t="str">
        <f>IF(I90&lt;&gt;"",INDEX(group!$L$1:$N$100,MATCH(I90,group!L:L,1),3),"NA")</f>
        <v>250 - 269</v>
      </c>
      <c r="Q90">
        <f t="shared" si="21"/>
        <v>89</v>
      </c>
      <c r="R90">
        <f t="shared" si="22"/>
        <v>1</v>
      </c>
      <c r="S90">
        <f t="shared" si="23"/>
        <v>0</v>
      </c>
      <c r="T90">
        <f t="shared" si="24"/>
        <v>0</v>
      </c>
      <c r="U90">
        <f t="shared" si="25"/>
        <v>0</v>
      </c>
      <c r="V90">
        <f t="shared" si="26"/>
        <v>1</v>
      </c>
      <c r="W90">
        <f t="shared" si="27"/>
        <v>23</v>
      </c>
      <c r="X90">
        <f t="shared" si="28"/>
        <v>3</v>
      </c>
      <c r="Y90">
        <f t="shared" si="29"/>
        <v>2</v>
      </c>
      <c r="Z90">
        <f t="shared" si="18"/>
        <v>0</v>
      </c>
      <c r="AA90">
        <f t="shared" si="35"/>
        <v>0</v>
      </c>
      <c r="AB90">
        <f t="shared" si="35"/>
        <v>0</v>
      </c>
      <c r="AC90">
        <f t="shared" si="35"/>
        <v>0</v>
      </c>
      <c r="AD90">
        <f t="shared" si="35"/>
        <v>1</v>
      </c>
      <c r="AE90">
        <f t="shared" si="35"/>
        <v>0</v>
      </c>
      <c r="AF90">
        <f t="shared" si="35"/>
        <v>0</v>
      </c>
      <c r="AG90">
        <f t="shared" si="35"/>
        <v>0</v>
      </c>
      <c r="AH90">
        <f t="shared" si="35"/>
        <v>0</v>
      </c>
      <c r="AI90">
        <f t="shared" si="35"/>
        <v>0</v>
      </c>
      <c r="AJ90">
        <f t="shared" si="35"/>
        <v>0</v>
      </c>
      <c r="AK90">
        <f t="shared" si="35"/>
        <v>0</v>
      </c>
      <c r="AL90">
        <f t="shared" si="35"/>
        <v>0</v>
      </c>
      <c r="AM90">
        <f t="shared" si="30"/>
        <v>263</v>
      </c>
      <c r="AN90">
        <f t="shared" si="31"/>
        <v>0</v>
      </c>
      <c r="AO90">
        <f t="shared" si="32"/>
        <v>0</v>
      </c>
      <c r="AP90">
        <f t="shared" si="33"/>
        <v>1</v>
      </c>
      <c r="AQ90">
        <f t="shared" si="34"/>
        <v>1</v>
      </c>
    </row>
    <row r="91" spans="1:43" x14ac:dyDescent="0.2">
      <c r="A91">
        <v>90</v>
      </c>
      <c r="B91">
        <v>3</v>
      </c>
      <c r="C91" t="s">
        <v>147</v>
      </c>
      <c r="D91" t="s">
        <v>13</v>
      </c>
      <c r="E91">
        <v>24</v>
      </c>
      <c r="F91">
        <v>0</v>
      </c>
      <c r="G91">
        <v>0</v>
      </c>
      <c r="H91">
        <v>343275</v>
      </c>
      <c r="I91">
        <v>8.0500000000000007</v>
      </c>
      <c r="K91" t="s">
        <v>15</v>
      </c>
      <c r="L91">
        <v>0</v>
      </c>
      <c r="M91" t="b">
        <f t="shared" si="20"/>
        <v>0</v>
      </c>
      <c r="N91" t="str">
        <f>IF(E91&lt;&gt;"",INDEX(group!$A$1:$C$10,MATCH(E91,group!A:A,1),3),"NA")</f>
        <v>20 - 29</v>
      </c>
      <c r="O91" t="str">
        <f>VLOOKUP(H91,group!E:F,2,0)</f>
        <v>numeric</v>
      </c>
      <c r="P91" t="str">
        <f>IF(I91&lt;&gt;"",INDEX(group!$L$1:$N$100,MATCH(I91,group!L:L,1),3),"NA")</f>
        <v>0 - 9</v>
      </c>
      <c r="Q91">
        <f t="shared" si="21"/>
        <v>90</v>
      </c>
      <c r="R91">
        <f t="shared" si="22"/>
        <v>0</v>
      </c>
      <c r="S91">
        <f t="shared" si="23"/>
        <v>0</v>
      </c>
      <c r="T91">
        <f t="shared" si="24"/>
        <v>1</v>
      </c>
      <c r="U91">
        <f t="shared" si="25"/>
        <v>1</v>
      </c>
      <c r="V91">
        <f t="shared" si="26"/>
        <v>0</v>
      </c>
      <c r="W91">
        <f t="shared" si="27"/>
        <v>24</v>
      </c>
      <c r="X91">
        <f t="shared" si="28"/>
        <v>0</v>
      </c>
      <c r="Y91">
        <f t="shared" si="29"/>
        <v>0</v>
      </c>
      <c r="Z91">
        <f t="shared" si="18"/>
        <v>0</v>
      </c>
      <c r="AA91">
        <f t="shared" si="35"/>
        <v>0</v>
      </c>
      <c r="AB91">
        <f t="shared" si="35"/>
        <v>0</v>
      </c>
      <c r="AC91">
        <f t="shared" si="35"/>
        <v>0</v>
      </c>
      <c r="AD91">
        <f t="shared" si="35"/>
        <v>1</v>
      </c>
      <c r="AE91">
        <f t="shared" si="35"/>
        <v>0</v>
      </c>
      <c r="AF91">
        <f t="shared" si="35"/>
        <v>0</v>
      </c>
      <c r="AG91">
        <f t="shared" si="35"/>
        <v>0</v>
      </c>
      <c r="AH91">
        <f t="shared" si="35"/>
        <v>0</v>
      </c>
      <c r="AI91">
        <f t="shared" si="35"/>
        <v>0</v>
      </c>
      <c r="AJ91">
        <f t="shared" si="35"/>
        <v>0</v>
      </c>
      <c r="AK91">
        <f t="shared" si="35"/>
        <v>0</v>
      </c>
      <c r="AL91">
        <f t="shared" si="35"/>
        <v>0</v>
      </c>
      <c r="AM91">
        <f t="shared" si="30"/>
        <v>8.0500000000000007</v>
      </c>
      <c r="AN91">
        <f t="shared" si="31"/>
        <v>0</v>
      </c>
      <c r="AO91">
        <f t="shared" si="32"/>
        <v>0</v>
      </c>
      <c r="AP91">
        <f t="shared" si="33"/>
        <v>1</v>
      </c>
      <c r="AQ91">
        <f t="shared" si="34"/>
        <v>0</v>
      </c>
    </row>
    <row r="92" spans="1:43" x14ac:dyDescent="0.2">
      <c r="A92">
        <v>91</v>
      </c>
      <c r="B92">
        <v>3</v>
      </c>
      <c r="C92" t="s">
        <v>148</v>
      </c>
      <c r="D92" t="s">
        <v>13</v>
      </c>
      <c r="E92">
        <v>29</v>
      </c>
      <c r="F92">
        <v>0</v>
      </c>
      <c r="G92">
        <v>0</v>
      </c>
      <c r="H92">
        <v>343276</v>
      </c>
      <c r="I92">
        <v>8.0500000000000007</v>
      </c>
      <c r="K92" t="s">
        <v>15</v>
      </c>
      <c r="L92">
        <v>0</v>
      </c>
      <c r="M92" t="b">
        <f t="shared" si="20"/>
        <v>0</v>
      </c>
      <c r="N92" t="str">
        <f>IF(E92&lt;&gt;"",INDEX(group!$A$1:$C$10,MATCH(E92,group!A:A,1),3),"NA")</f>
        <v>20 - 29</v>
      </c>
      <c r="O92" t="str">
        <f>VLOOKUP(H92,group!E:F,2,0)</f>
        <v>numeric</v>
      </c>
      <c r="P92" t="str">
        <f>IF(I92&lt;&gt;"",INDEX(group!$L$1:$N$100,MATCH(I92,group!L:L,1),3),"NA")</f>
        <v>0 - 9</v>
      </c>
      <c r="Q92">
        <f t="shared" si="21"/>
        <v>91</v>
      </c>
      <c r="R92">
        <f t="shared" si="22"/>
        <v>0</v>
      </c>
      <c r="S92">
        <f t="shared" si="23"/>
        <v>0</v>
      </c>
      <c r="T92">
        <f t="shared" si="24"/>
        <v>1</v>
      </c>
      <c r="U92">
        <f t="shared" si="25"/>
        <v>1</v>
      </c>
      <c r="V92">
        <f t="shared" si="26"/>
        <v>0</v>
      </c>
      <c r="W92">
        <f t="shared" si="27"/>
        <v>29</v>
      </c>
      <c r="X92">
        <f t="shared" si="28"/>
        <v>0</v>
      </c>
      <c r="Y92">
        <f t="shared" si="29"/>
        <v>0</v>
      </c>
      <c r="Z92">
        <f t="shared" si="18"/>
        <v>0</v>
      </c>
      <c r="AA92">
        <f t="shared" si="35"/>
        <v>0</v>
      </c>
      <c r="AB92">
        <f t="shared" si="35"/>
        <v>0</v>
      </c>
      <c r="AC92">
        <f t="shared" si="35"/>
        <v>0</v>
      </c>
      <c r="AD92">
        <f t="shared" si="35"/>
        <v>1</v>
      </c>
      <c r="AE92">
        <f t="shared" si="35"/>
        <v>0</v>
      </c>
      <c r="AF92">
        <f t="shared" si="35"/>
        <v>0</v>
      </c>
      <c r="AG92">
        <f t="shared" si="35"/>
        <v>0</v>
      </c>
      <c r="AH92">
        <f t="shared" si="35"/>
        <v>0</v>
      </c>
      <c r="AI92">
        <f t="shared" si="35"/>
        <v>0</v>
      </c>
      <c r="AJ92">
        <f t="shared" si="35"/>
        <v>0</v>
      </c>
      <c r="AK92">
        <f t="shared" si="35"/>
        <v>0</v>
      </c>
      <c r="AL92">
        <f t="shared" si="35"/>
        <v>0</v>
      </c>
      <c r="AM92">
        <f t="shared" si="30"/>
        <v>8.0500000000000007</v>
      </c>
      <c r="AN92">
        <f t="shared" si="31"/>
        <v>0</v>
      </c>
      <c r="AO92">
        <f t="shared" si="32"/>
        <v>0</v>
      </c>
      <c r="AP92">
        <f t="shared" si="33"/>
        <v>1</v>
      </c>
      <c r="AQ92">
        <f t="shared" si="34"/>
        <v>0</v>
      </c>
    </row>
    <row r="93" spans="1:43" x14ac:dyDescent="0.2">
      <c r="A93">
        <v>92</v>
      </c>
      <c r="B93">
        <v>3</v>
      </c>
      <c r="C93" t="s">
        <v>149</v>
      </c>
      <c r="D93" t="s">
        <v>13</v>
      </c>
      <c r="E93">
        <v>20</v>
      </c>
      <c r="F93">
        <v>0</v>
      </c>
      <c r="G93">
        <v>0</v>
      </c>
      <c r="H93">
        <v>347466</v>
      </c>
      <c r="I93">
        <v>7.8541999999999996</v>
      </c>
      <c r="K93" t="s">
        <v>15</v>
      </c>
      <c r="L93">
        <v>0</v>
      </c>
      <c r="M93" t="b">
        <f t="shared" si="20"/>
        <v>0</v>
      </c>
      <c r="N93" t="str">
        <f>IF(E93&lt;&gt;"",INDEX(group!$A$1:$C$10,MATCH(E93,group!A:A,1),3),"NA")</f>
        <v>20 - 29</v>
      </c>
      <c r="O93" t="str">
        <f>VLOOKUP(H93,group!E:F,2,0)</f>
        <v>numeric</v>
      </c>
      <c r="P93" t="str">
        <f>IF(I93&lt;&gt;"",INDEX(group!$L$1:$N$100,MATCH(I93,group!L:L,1),3),"NA")</f>
        <v>0 - 9</v>
      </c>
      <c r="Q93">
        <f t="shared" si="21"/>
        <v>92</v>
      </c>
      <c r="R93">
        <f t="shared" si="22"/>
        <v>0</v>
      </c>
      <c r="S93">
        <f t="shared" si="23"/>
        <v>0</v>
      </c>
      <c r="T93">
        <f t="shared" si="24"/>
        <v>1</v>
      </c>
      <c r="U93">
        <f t="shared" si="25"/>
        <v>1</v>
      </c>
      <c r="V93">
        <f t="shared" si="26"/>
        <v>0</v>
      </c>
      <c r="W93">
        <f t="shared" si="27"/>
        <v>20</v>
      </c>
      <c r="X93">
        <f t="shared" si="28"/>
        <v>0</v>
      </c>
      <c r="Y93">
        <f t="shared" si="29"/>
        <v>0</v>
      </c>
      <c r="Z93">
        <f t="shared" si="18"/>
        <v>0</v>
      </c>
      <c r="AA93">
        <f t="shared" si="35"/>
        <v>0</v>
      </c>
      <c r="AB93">
        <f t="shared" si="35"/>
        <v>0</v>
      </c>
      <c r="AC93">
        <f t="shared" si="35"/>
        <v>0</v>
      </c>
      <c r="AD93">
        <f t="shared" si="35"/>
        <v>1</v>
      </c>
      <c r="AE93">
        <f t="shared" si="35"/>
        <v>0</v>
      </c>
      <c r="AF93">
        <f t="shared" si="35"/>
        <v>0</v>
      </c>
      <c r="AG93">
        <f t="shared" si="35"/>
        <v>0</v>
      </c>
      <c r="AH93">
        <f t="shared" si="35"/>
        <v>0</v>
      </c>
      <c r="AI93">
        <f t="shared" si="35"/>
        <v>0</v>
      </c>
      <c r="AJ93">
        <f t="shared" si="35"/>
        <v>0</v>
      </c>
      <c r="AK93">
        <f t="shared" si="35"/>
        <v>0</v>
      </c>
      <c r="AL93">
        <f t="shared" si="35"/>
        <v>0</v>
      </c>
      <c r="AM93">
        <f t="shared" si="30"/>
        <v>7.8541999999999996</v>
      </c>
      <c r="AN93">
        <f t="shared" si="31"/>
        <v>0</v>
      </c>
      <c r="AO93">
        <f t="shared" si="32"/>
        <v>0</v>
      </c>
      <c r="AP93">
        <f t="shared" si="33"/>
        <v>1</v>
      </c>
      <c r="AQ93">
        <f t="shared" si="34"/>
        <v>0</v>
      </c>
    </row>
    <row r="94" spans="1:43" x14ac:dyDescent="0.2">
      <c r="A94">
        <v>93</v>
      </c>
      <c r="B94">
        <v>1</v>
      </c>
      <c r="C94" t="s">
        <v>150</v>
      </c>
      <c r="D94" t="s">
        <v>13</v>
      </c>
      <c r="E94">
        <v>46</v>
      </c>
      <c r="F94">
        <v>1</v>
      </c>
      <c r="G94">
        <v>0</v>
      </c>
      <c r="H94" t="s">
        <v>151</v>
      </c>
      <c r="I94">
        <v>61.174999999999997</v>
      </c>
      <c r="J94" t="s">
        <v>152</v>
      </c>
      <c r="K94" t="s">
        <v>15</v>
      </c>
      <c r="L94">
        <v>0</v>
      </c>
      <c r="M94" t="b">
        <f t="shared" si="20"/>
        <v>0</v>
      </c>
      <c r="N94" t="str">
        <f>IF(E94&lt;&gt;"",INDEX(group!$A$1:$C$10,MATCH(E94,group!A:A,1),3),"NA")</f>
        <v>40 - 49</v>
      </c>
      <c r="O94" t="str">
        <f>VLOOKUP(H94,group!E:F,2,0)</f>
        <v>W</v>
      </c>
      <c r="P94" t="str">
        <f>IF(I94&lt;&gt;"",INDEX(group!$L$1:$N$100,MATCH(I94,group!L:L,1),3),"NA")</f>
        <v>60 - 69</v>
      </c>
      <c r="Q94">
        <f t="shared" si="21"/>
        <v>93</v>
      </c>
      <c r="R94">
        <f t="shared" si="22"/>
        <v>1</v>
      </c>
      <c r="S94">
        <f t="shared" si="23"/>
        <v>0</v>
      </c>
      <c r="T94">
        <f t="shared" si="24"/>
        <v>0</v>
      </c>
      <c r="U94">
        <f t="shared" si="25"/>
        <v>1</v>
      </c>
      <c r="V94">
        <f t="shared" si="26"/>
        <v>0</v>
      </c>
      <c r="W94">
        <f t="shared" si="27"/>
        <v>46</v>
      </c>
      <c r="X94">
        <f t="shared" si="28"/>
        <v>1</v>
      </c>
      <c r="Y94">
        <f t="shared" si="29"/>
        <v>0</v>
      </c>
      <c r="Z94">
        <f t="shared" si="18"/>
        <v>0</v>
      </c>
      <c r="AA94">
        <f t="shared" si="35"/>
        <v>0</v>
      </c>
      <c r="AB94">
        <f t="shared" si="35"/>
        <v>0</v>
      </c>
      <c r="AC94">
        <f t="shared" si="35"/>
        <v>0</v>
      </c>
      <c r="AD94">
        <f t="shared" si="35"/>
        <v>0</v>
      </c>
      <c r="AE94">
        <f t="shared" si="35"/>
        <v>0</v>
      </c>
      <c r="AF94">
        <f t="shared" si="35"/>
        <v>0</v>
      </c>
      <c r="AG94">
        <f t="shared" si="35"/>
        <v>0</v>
      </c>
      <c r="AH94">
        <f t="shared" si="35"/>
        <v>0</v>
      </c>
      <c r="AI94">
        <f t="shared" si="35"/>
        <v>0</v>
      </c>
      <c r="AJ94">
        <f t="shared" si="35"/>
        <v>0</v>
      </c>
      <c r="AK94">
        <f t="shared" si="35"/>
        <v>0</v>
      </c>
      <c r="AL94">
        <f t="shared" si="35"/>
        <v>1</v>
      </c>
      <c r="AM94">
        <f t="shared" si="30"/>
        <v>61.174999999999997</v>
      </c>
      <c r="AN94">
        <f t="shared" si="31"/>
        <v>0</v>
      </c>
      <c r="AO94">
        <f t="shared" si="32"/>
        <v>0</v>
      </c>
      <c r="AP94">
        <f t="shared" si="33"/>
        <v>1</v>
      </c>
      <c r="AQ94">
        <f t="shared" si="34"/>
        <v>0</v>
      </c>
    </row>
    <row r="95" spans="1:43" x14ac:dyDescent="0.2">
      <c r="A95">
        <v>94</v>
      </c>
      <c r="B95">
        <v>3</v>
      </c>
      <c r="C95" t="s">
        <v>153</v>
      </c>
      <c r="D95" t="s">
        <v>13</v>
      </c>
      <c r="E95">
        <v>26</v>
      </c>
      <c r="F95">
        <v>1</v>
      </c>
      <c r="G95">
        <v>2</v>
      </c>
      <c r="H95" t="s">
        <v>154</v>
      </c>
      <c r="I95">
        <v>20.574999999999999</v>
      </c>
      <c r="K95" t="s">
        <v>15</v>
      </c>
      <c r="L95">
        <v>0</v>
      </c>
      <c r="M95" t="b">
        <f t="shared" si="20"/>
        <v>0</v>
      </c>
      <c r="N95" t="str">
        <f>IF(E95&lt;&gt;"",INDEX(group!$A$1:$C$10,MATCH(E95,group!A:A,1),3),"NA")</f>
        <v>20 - 29</v>
      </c>
      <c r="O95" t="str">
        <f>VLOOKUP(H95,group!E:F,2,0)</f>
        <v>CA</v>
      </c>
      <c r="P95" t="str">
        <f>IF(I95&lt;&gt;"",INDEX(group!$L$1:$N$100,MATCH(I95,group!L:L,1),3),"NA")</f>
        <v>20 - 29</v>
      </c>
      <c r="Q95">
        <f t="shared" si="21"/>
        <v>94</v>
      </c>
      <c r="R95">
        <f t="shared" si="22"/>
        <v>0</v>
      </c>
      <c r="S95">
        <f t="shared" si="23"/>
        <v>0</v>
      </c>
      <c r="T95">
        <f t="shared" si="24"/>
        <v>1</v>
      </c>
      <c r="U95">
        <f t="shared" si="25"/>
        <v>1</v>
      </c>
      <c r="V95">
        <f t="shared" si="26"/>
        <v>0</v>
      </c>
      <c r="W95">
        <f t="shared" si="27"/>
        <v>26</v>
      </c>
      <c r="X95">
        <f t="shared" si="28"/>
        <v>1</v>
      </c>
      <c r="Y95">
        <f t="shared" si="29"/>
        <v>2</v>
      </c>
      <c r="Z95">
        <f t="shared" si="18"/>
        <v>0</v>
      </c>
      <c r="AA95">
        <f t="shared" si="35"/>
        <v>0</v>
      </c>
      <c r="AB95">
        <f t="shared" si="35"/>
        <v>1</v>
      </c>
      <c r="AC95">
        <f t="shared" si="35"/>
        <v>0</v>
      </c>
      <c r="AD95">
        <f t="shared" si="35"/>
        <v>0</v>
      </c>
      <c r="AE95">
        <f t="shared" si="35"/>
        <v>0</v>
      </c>
      <c r="AF95">
        <f t="shared" si="35"/>
        <v>0</v>
      </c>
      <c r="AG95">
        <f t="shared" si="35"/>
        <v>0</v>
      </c>
      <c r="AH95">
        <f t="shared" si="35"/>
        <v>0</v>
      </c>
      <c r="AI95">
        <f t="shared" si="35"/>
        <v>0</v>
      </c>
      <c r="AJ95">
        <f t="shared" si="35"/>
        <v>0</v>
      </c>
      <c r="AK95">
        <f t="shared" si="35"/>
        <v>0</v>
      </c>
      <c r="AL95">
        <f t="shared" si="35"/>
        <v>0</v>
      </c>
      <c r="AM95">
        <f t="shared" si="30"/>
        <v>20.574999999999999</v>
      </c>
      <c r="AN95">
        <f t="shared" si="31"/>
        <v>0</v>
      </c>
      <c r="AO95">
        <f t="shared" si="32"/>
        <v>0</v>
      </c>
      <c r="AP95">
        <f t="shared" si="33"/>
        <v>1</v>
      </c>
      <c r="AQ95">
        <f t="shared" si="34"/>
        <v>0</v>
      </c>
    </row>
    <row r="96" spans="1:43" x14ac:dyDescent="0.2">
      <c r="A96">
        <v>95</v>
      </c>
      <c r="B96">
        <v>3</v>
      </c>
      <c r="C96" t="s">
        <v>155</v>
      </c>
      <c r="D96" t="s">
        <v>13</v>
      </c>
      <c r="E96">
        <v>59</v>
      </c>
      <c r="F96">
        <v>0</v>
      </c>
      <c r="G96">
        <v>0</v>
      </c>
      <c r="H96">
        <v>364500</v>
      </c>
      <c r="I96">
        <v>7.25</v>
      </c>
      <c r="K96" t="s">
        <v>15</v>
      </c>
      <c r="L96">
        <v>0</v>
      </c>
      <c r="M96" t="b">
        <f t="shared" si="20"/>
        <v>0</v>
      </c>
      <c r="N96" t="str">
        <f>IF(E96&lt;&gt;"",INDEX(group!$A$1:$C$10,MATCH(E96,group!A:A,1),3),"NA")</f>
        <v>50 - 59</v>
      </c>
      <c r="O96" t="str">
        <f>VLOOKUP(H96,group!E:F,2,0)</f>
        <v>numeric</v>
      </c>
      <c r="P96" t="str">
        <f>IF(I96&lt;&gt;"",INDEX(group!$L$1:$N$100,MATCH(I96,group!L:L,1),3),"NA")</f>
        <v>0 - 9</v>
      </c>
      <c r="Q96">
        <f t="shared" si="21"/>
        <v>95</v>
      </c>
      <c r="R96">
        <f t="shared" si="22"/>
        <v>0</v>
      </c>
      <c r="S96">
        <f t="shared" si="23"/>
        <v>0</v>
      </c>
      <c r="T96">
        <f t="shared" si="24"/>
        <v>1</v>
      </c>
      <c r="U96">
        <f t="shared" si="25"/>
        <v>1</v>
      </c>
      <c r="V96">
        <f t="shared" si="26"/>
        <v>0</v>
      </c>
      <c r="W96">
        <f t="shared" si="27"/>
        <v>59</v>
      </c>
      <c r="X96">
        <f t="shared" si="28"/>
        <v>0</v>
      </c>
      <c r="Y96">
        <f t="shared" si="29"/>
        <v>0</v>
      </c>
      <c r="Z96">
        <f t="shared" si="18"/>
        <v>0</v>
      </c>
      <c r="AA96">
        <f t="shared" si="35"/>
        <v>0</v>
      </c>
      <c r="AB96">
        <f t="shared" si="35"/>
        <v>0</v>
      </c>
      <c r="AC96">
        <f t="shared" si="35"/>
        <v>0</v>
      </c>
      <c r="AD96">
        <f t="shared" si="35"/>
        <v>1</v>
      </c>
      <c r="AE96">
        <f t="shared" si="35"/>
        <v>0</v>
      </c>
      <c r="AF96">
        <f t="shared" si="35"/>
        <v>0</v>
      </c>
      <c r="AG96">
        <f t="shared" si="35"/>
        <v>0</v>
      </c>
      <c r="AH96">
        <f t="shared" si="35"/>
        <v>0</v>
      </c>
      <c r="AI96">
        <f t="shared" si="35"/>
        <v>0</v>
      </c>
      <c r="AJ96">
        <f t="shared" si="35"/>
        <v>0</v>
      </c>
      <c r="AK96">
        <f t="shared" si="35"/>
        <v>0</v>
      </c>
      <c r="AL96">
        <f t="shared" si="35"/>
        <v>0</v>
      </c>
      <c r="AM96">
        <f t="shared" si="30"/>
        <v>7.25</v>
      </c>
      <c r="AN96">
        <f t="shared" si="31"/>
        <v>0</v>
      </c>
      <c r="AO96">
        <f t="shared" si="32"/>
        <v>0</v>
      </c>
      <c r="AP96">
        <f t="shared" si="33"/>
        <v>1</v>
      </c>
      <c r="AQ96">
        <f t="shared" si="34"/>
        <v>0</v>
      </c>
    </row>
    <row r="97" spans="1:43" x14ac:dyDescent="0.2">
      <c r="A97">
        <v>96</v>
      </c>
      <c r="B97">
        <v>3</v>
      </c>
      <c r="C97" t="s">
        <v>156</v>
      </c>
      <c r="D97" t="s">
        <v>13</v>
      </c>
      <c r="F97">
        <v>0</v>
      </c>
      <c r="G97">
        <v>0</v>
      </c>
      <c r="H97">
        <v>374910</v>
      </c>
      <c r="I97">
        <v>8.0500000000000007</v>
      </c>
      <c r="K97" t="s">
        <v>15</v>
      </c>
      <c r="L97">
        <v>0</v>
      </c>
      <c r="M97" t="b">
        <f t="shared" si="20"/>
        <v>1</v>
      </c>
      <c r="N97" t="str">
        <f>IF(E97&lt;&gt;"",INDEX(group!$A$1:$C$10,MATCH(E97,group!A:A,1),3),"NA")</f>
        <v>NA</v>
      </c>
      <c r="O97" t="str">
        <f>VLOOKUP(H97,group!E:F,2,0)</f>
        <v>numeric</v>
      </c>
      <c r="P97" t="str">
        <f>IF(I97&lt;&gt;"",INDEX(group!$L$1:$N$100,MATCH(I97,group!L:L,1),3),"NA")</f>
        <v>0 - 9</v>
      </c>
      <c r="Q97">
        <f t="shared" si="21"/>
        <v>96</v>
      </c>
      <c r="R97">
        <f t="shared" si="22"/>
        <v>0</v>
      </c>
      <c r="S97">
        <f t="shared" si="23"/>
        <v>0</v>
      </c>
      <c r="T97">
        <f t="shared" si="24"/>
        <v>1</v>
      </c>
      <c r="U97">
        <f t="shared" si="25"/>
        <v>1</v>
      </c>
      <c r="V97">
        <f t="shared" si="26"/>
        <v>0</v>
      </c>
      <c r="W97">
        <f t="shared" si="27"/>
        <v>29.9</v>
      </c>
      <c r="X97">
        <f t="shared" si="28"/>
        <v>0</v>
      </c>
      <c r="Y97">
        <f t="shared" si="29"/>
        <v>0</v>
      </c>
      <c r="Z97">
        <f t="shared" si="18"/>
        <v>0</v>
      </c>
      <c r="AA97">
        <f t="shared" si="35"/>
        <v>0</v>
      </c>
      <c r="AB97">
        <f t="shared" si="35"/>
        <v>0</v>
      </c>
      <c r="AC97">
        <f t="shared" si="35"/>
        <v>0</v>
      </c>
      <c r="AD97">
        <f t="shared" si="35"/>
        <v>1</v>
      </c>
      <c r="AE97">
        <f t="shared" si="35"/>
        <v>0</v>
      </c>
      <c r="AF97">
        <f t="shared" si="35"/>
        <v>0</v>
      </c>
      <c r="AG97">
        <f t="shared" si="35"/>
        <v>0</v>
      </c>
      <c r="AH97">
        <f t="shared" si="35"/>
        <v>0</v>
      </c>
      <c r="AI97">
        <f t="shared" si="35"/>
        <v>0</v>
      </c>
      <c r="AJ97">
        <f t="shared" si="35"/>
        <v>0</v>
      </c>
      <c r="AK97">
        <f t="shared" si="35"/>
        <v>0</v>
      </c>
      <c r="AL97">
        <f t="shared" si="35"/>
        <v>0</v>
      </c>
      <c r="AM97">
        <f t="shared" si="30"/>
        <v>8.0500000000000007</v>
      </c>
      <c r="AN97">
        <f t="shared" si="31"/>
        <v>0</v>
      </c>
      <c r="AO97">
        <f t="shared" si="32"/>
        <v>0</v>
      </c>
      <c r="AP97">
        <f t="shared" si="33"/>
        <v>1</v>
      </c>
      <c r="AQ97">
        <f t="shared" si="34"/>
        <v>0</v>
      </c>
    </row>
    <row r="98" spans="1:43" x14ac:dyDescent="0.2">
      <c r="A98">
        <v>97</v>
      </c>
      <c r="B98">
        <v>1</v>
      </c>
      <c r="C98" t="s">
        <v>157</v>
      </c>
      <c r="D98" t="s">
        <v>13</v>
      </c>
      <c r="E98">
        <v>71</v>
      </c>
      <c r="F98">
        <v>0</v>
      </c>
      <c r="G98">
        <v>0</v>
      </c>
      <c r="H98" t="s">
        <v>158</v>
      </c>
      <c r="I98">
        <v>34.654200000000003</v>
      </c>
      <c r="J98" t="s">
        <v>159</v>
      </c>
      <c r="K98" t="s">
        <v>20</v>
      </c>
      <c r="L98">
        <v>0</v>
      </c>
      <c r="M98" t="b">
        <f t="shared" si="20"/>
        <v>0</v>
      </c>
      <c r="N98" t="str">
        <f>IF(E98&lt;&gt;"",INDEX(group!$A$1:$C$10,MATCH(E98,group!A:A,1),3),"NA")</f>
        <v>70 - 79</v>
      </c>
      <c r="O98" t="str">
        <f>VLOOKUP(H98,group!E:F,2,0)</f>
        <v>PC</v>
      </c>
      <c r="P98" t="str">
        <f>IF(I98&lt;&gt;"",INDEX(group!$L$1:$N$100,MATCH(I98,group!L:L,1),3),"NA")</f>
        <v>30 - 39</v>
      </c>
      <c r="Q98">
        <f t="shared" si="21"/>
        <v>97</v>
      </c>
      <c r="R98">
        <f t="shared" si="22"/>
        <v>1</v>
      </c>
      <c r="S98">
        <f t="shared" si="23"/>
        <v>0</v>
      </c>
      <c r="T98">
        <f t="shared" si="24"/>
        <v>0</v>
      </c>
      <c r="U98">
        <f t="shared" si="25"/>
        <v>1</v>
      </c>
      <c r="V98">
        <f t="shared" si="26"/>
        <v>0</v>
      </c>
      <c r="W98">
        <f t="shared" si="27"/>
        <v>71</v>
      </c>
      <c r="X98">
        <f t="shared" si="28"/>
        <v>0</v>
      </c>
      <c r="Y98">
        <f t="shared" si="29"/>
        <v>0</v>
      </c>
      <c r="Z98">
        <f t="shared" si="18"/>
        <v>0</v>
      </c>
      <c r="AA98">
        <f t="shared" si="35"/>
        <v>0</v>
      </c>
      <c r="AB98">
        <f t="shared" si="35"/>
        <v>0</v>
      </c>
      <c r="AC98">
        <f t="shared" si="35"/>
        <v>0</v>
      </c>
      <c r="AD98">
        <f t="shared" si="35"/>
        <v>0</v>
      </c>
      <c r="AE98">
        <f t="shared" si="35"/>
        <v>0</v>
      </c>
      <c r="AF98">
        <f t="shared" si="35"/>
        <v>1</v>
      </c>
      <c r="AG98">
        <f t="shared" si="35"/>
        <v>0</v>
      </c>
      <c r="AH98">
        <f t="shared" si="35"/>
        <v>0</v>
      </c>
      <c r="AI98">
        <f t="shared" si="35"/>
        <v>0</v>
      </c>
      <c r="AJ98">
        <f t="shared" si="35"/>
        <v>0</v>
      </c>
      <c r="AK98">
        <f t="shared" si="35"/>
        <v>0</v>
      </c>
      <c r="AL98">
        <f t="shared" si="35"/>
        <v>0</v>
      </c>
      <c r="AM98">
        <f t="shared" si="30"/>
        <v>34.654200000000003</v>
      </c>
      <c r="AN98">
        <f t="shared" si="31"/>
        <v>1</v>
      </c>
      <c r="AO98">
        <f t="shared" si="32"/>
        <v>0</v>
      </c>
      <c r="AP98">
        <f t="shared" si="33"/>
        <v>0</v>
      </c>
      <c r="AQ98">
        <f t="shared" si="34"/>
        <v>0</v>
      </c>
    </row>
    <row r="99" spans="1:43" x14ac:dyDescent="0.2">
      <c r="A99">
        <v>98</v>
      </c>
      <c r="B99">
        <v>1</v>
      </c>
      <c r="C99" t="s">
        <v>160</v>
      </c>
      <c r="D99" t="s">
        <v>13</v>
      </c>
      <c r="E99">
        <v>23</v>
      </c>
      <c r="F99">
        <v>0</v>
      </c>
      <c r="G99">
        <v>1</v>
      </c>
      <c r="H99" t="s">
        <v>161</v>
      </c>
      <c r="I99">
        <v>63.3583</v>
      </c>
      <c r="J99" t="s">
        <v>162</v>
      </c>
      <c r="K99" t="s">
        <v>20</v>
      </c>
      <c r="L99">
        <v>1</v>
      </c>
      <c r="M99" t="b">
        <f t="shared" si="20"/>
        <v>0</v>
      </c>
      <c r="N99" t="str">
        <f>IF(E99&lt;&gt;"",INDEX(group!$A$1:$C$10,MATCH(E99,group!A:A,1),3),"NA")</f>
        <v>20 - 29</v>
      </c>
      <c r="O99" t="str">
        <f>VLOOKUP(H99,group!E:F,2,0)</f>
        <v>PC</v>
      </c>
      <c r="P99" t="str">
        <f>IF(I99&lt;&gt;"",INDEX(group!$L$1:$N$100,MATCH(I99,group!L:L,1),3),"NA")</f>
        <v>60 - 69</v>
      </c>
      <c r="Q99">
        <f t="shared" si="21"/>
        <v>98</v>
      </c>
      <c r="R99">
        <f t="shared" si="22"/>
        <v>1</v>
      </c>
      <c r="S99">
        <f t="shared" si="23"/>
        <v>0</v>
      </c>
      <c r="T99">
        <f t="shared" si="24"/>
        <v>0</v>
      </c>
      <c r="U99">
        <f t="shared" si="25"/>
        <v>1</v>
      </c>
      <c r="V99">
        <f t="shared" si="26"/>
        <v>0</v>
      </c>
      <c r="W99">
        <f t="shared" si="27"/>
        <v>23</v>
      </c>
      <c r="X99">
        <f t="shared" si="28"/>
        <v>0</v>
      </c>
      <c r="Y99">
        <f t="shared" si="29"/>
        <v>1</v>
      </c>
      <c r="Z99">
        <f t="shared" si="18"/>
        <v>0</v>
      </c>
      <c r="AA99">
        <f t="shared" si="35"/>
        <v>0</v>
      </c>
      <c r="AB99">
        <f t="shared" si="35"/>
        <v>0</v>
      </c>
      <c r="AC99">
        <f t="shared" si="35"/>
        <v>0</v>
      </c>
      <c r="AD99">
        <f t="shared" si="35"/>
        <v>0</v>
      </c>
      <c r="AE99">
        <f t="shared" si="35"/>
        <v>0</v>
      </c>
      <c r="AF99">
        <f t="shared" si="35"/>
        <v>1</v>
      </c>
      <c r="AG99">
        <f t="shared" si="35"/>
        <v>0</v>
      </c>
      <c r="AH99">
        <f t="shared" si="35"/>
        <v>0</v>
      </c>
      <c r="AI99">
        <f t="shared" si="35"/>
        <v>0</v>
      </c>
      <c r="AJ99">
        <f t="shared" si="35"/>
        <v>0</v>
      </c>
      <c r="AK99">
        <f t="shared" si="35"/>
        <v>0</v>
      </c>
      <c r="AL99">
        <f t="shared" si="35"/>
        <v>0</v>
      </c>
      <c r="AM99">
        <f t="shared" si="30"/>
        <v>63.3583</v>
      </c>
      <c r="AN99">
        <f t="shared" si="31"/>
        <v>1</v>
      </c>
      <c r="AO99">
        <f t="shared" si="32"/>
        <v>0</v>
      </c>
      <c r="AP99">
        <f t="shared" si="33"/>
        <v>0</v>
      </c>
      <c r="AQ99">
        <f t="shared" si="34"/>
        <v>1</v>
      </c>
    </row>
    <row r="100" spans="1:43" x14ac:dyDescent="0.2">
      <c r="A100">
        <v>99</v>
      </c>
      <c r="B100">
        <v>2</v>
      </c>
      <c r="C100" t="s">
        <v>163</v>
      </c>
      <c r="D100" t="s">
        <v>17</v>
      </c>
      <c r="E100">
        <v>34</v>
      </c>
      <c r="F100">
        <v>0</v>
      </c>
      <c r="G100">
        <v>1</v>
      </c>
      <c r="H100">
        <v>231919</v>
      </c>
      <c r="I100">
        <v>23</v>
      </c>
      <c r="K100" t="s">
        <v>15</v>
      </c>
      <c r="L100">
        <v>1</v>
      </c>
      <c r="M100" t="b">
        <f t="shared" si="20"/>
        <v>0</v>
      </c>
      <c r="N100" t="str">
        <f>IF(E100&lt;&gt;"",INDEX(group!$A$1:$C$10,MATCH(E100,group!A:A,1),3),"NA")</f>
        <v>30 - 39</v>
      </c>
      <c r="O100" t="str">
        <f>VLOOKUP(H100,group!E:F,2,0)</f>
        <v>numeric</v>
      </c>
      <c r="P100" t="str">
        <f>IF(I100&lt;&gt;"",INDEX(group!$L$1:$N$100,MATCH(I100,group!L:L,1),3),"NA")</f>
        <v>20 - 29</v>
      </c>
      <c r="Q100">
        <f t="shared" si="21"/>
        <v>99</v>
      </c>
      <c r="R100">
        <f t="shared" si="22"/>
        <v>0</v>
      </c>
      <c r="S100">
        <f t="shared" si="23"/>
        <v>1</v>
      </c>
      <c r="T100">
        <f t="shared" si="24"/>
        <v>0</v>
      </c>
      <c r="U100">
        <f t="shared" si="25"/>
        <v>0</v>
      </c>
      <c r="V100">
        <f t="shared" si="26"/>
        <v>1</v>
      </c>
      <c r="W100">
        <f t="shared" si="27"/>
        <v>34</v>
      </c>
      <c r="X100">
        <f t="shared" si="28"/>
        <v>0</v>
      </c>
      <c r="Y100">
        <f t="shared" si="29"/>
        <v>1</v>
      </c>
      <c r="Z100">
        <f t="shared" si="18"/>
        <v>0</v>
      </c>
      <c r="AA100">
        <f t="shared" si="35"/>
        <v>0</v>
      </c>
      <c r="AB100">
        <f t="shared" si="35"/>
        <v>0</v>
      </c>
      <c r="AC100">
        <f t="shared" ref="AA100:AL121" si="36">IF($O100&amp;"_ticket"=AC$1,1,0)</f>
        <v>0</v>
      </c>
      <c r="AD100">
        <f t="shared" si="36"/>
        <v>1</v>
      </c>
      <c r="AE100">
        <f t="shared" si="36"/>
        <v>0</v>
      </c>
      <c r="AF100">
        <f t="shared" si="36"/>
        <v>0</v>
      </c>
      <c r="AG100">
        <f t="shared" si="36"/>
        <v>0</v>
      </c>
      <c r="AH100">
        <f t="shared" si="36"/>
        <v>0</v>
      </c>
      <c r="AI100">
        <f t="shared" si="36"/>
        <v>0</v>
      </c>
      <c r="AJ100">
        <f t="shared" si="36"/>
        <v>0</v>
      </c>
      <c r="AK100">
        <f t="shared" si="36"/>
        <v>0</v>
      </c>
      <c r="AL100">
        <f t="shared" si="36"/>
        <v>0</v>
      </c>
      <c r="AM100">
        <f t="shared" si="30"/>
        <v>23</v>
      </c>
      <c r="AN100">
        <f t="shared" si="31"/>
        <v>0</v>
      </c>
      <c r="AO100">
        <f t="shared" si="32"/>
        <v>0</v>
      </c>
      <c r="AP100">
        <f t="shared" si="33"/>
        <v>1</v>
      </c>
      <c r="AQ100">
        <f t="shared" si="34"/>
        <v>1</v>
      </c>
    </row>
    <row r="101" spans="1:43" x14ac:dyDescent="0.2">
      <c r="A101">
        <v>100</v>
      </c>
      <c r="B101">
        <v>2</v>
      </c>
      <c r="C101" t="s">
        <v>164</v>
      </c>
      <c r="D101" t="s">
        <v>13</v>
      </c>
      <c r="E101">
        <v>34</v>
      </c>
      <c r="F101">
        <v>1</v>
      </c>
      <c r="G101">
        <v>0</v>
      </c>
      <c r="H101">
        <v>244367</v>
      </c>
      <c r="I101">
        <v>26</v>
      </c>
      <c r="K101" t="s">
        <v>15</v>
      </c>
      <c r="L101">
        <v>0</v>
      </c>
      <c r="M101" t="b">
        <f t="shared" si="20"/>
        <v>0</v>
      </c>
      <c r="N101" t="str">
        <f>IF(E101&lt;&gt;"",INDEX(group!$A$1:$C$10,MATCH(E101,group!A:A,1),3),"NA")</f>
        <v>30 - 39</v>
      </c>
      <c r="O101" t="str">
        <f>VLOOKUP(H101,group!E:F,2,0)</f>
        <v>numeric</v>
      </c>
      <c r="P101" t="str">
        <f>IF(I101&lt;&gt;"",INDEX(group!$L$1:$N$100,MATCH(I101,group!L:L,1),3),"NA")</f>
        <v>20 - 29</v>
      </c>
      <c r="Q101">
        <f t="shared" si="21"/>
        <v>100</v>
      </c>
      <c r="R101">
        <f t="shared" si="22"/>
        <v>0</v>
      </c>
      <c r="S101">
        <f t="shared" si="23"/>
        <v>1</v>
      </c>
      <c r="T101">
        <f t="shared" si="24"/>
        <v>0</v>
      </c>
      <c r="U101">
        <f t="shared" si="25"/>
        <v>1</v>
      </c>
      <c r="V101">
        <f t="shared" si="26"/>
        <v>0</v>
      </c>
      <c r="W101">
        <f t="shared" si="27"/>
        <v>34</v>
      </c>
      <c r="X101">
        <f t="shared" si="28"/>
        <v>1</v>
      </c>
      <c r="Y101">
        <f t="shared" si="29"/>
        <v>0</v>
      </c>
      <c r="Z101">
        <f t="shared" ref="Z101:Z164" si="37">IF($O101&amp;"_ticket"=Z$1,1,0)</f>
        <v>0</v>
      </c>
      <c r="AA101">
        <f t="shared" si="36"/>
        <v>0</v>
      </c>
      <c r="AB101">
        <f t="shared" si="36"/>
        <v>0</v>
      </c>
      <c r="AC101">
        <f t="shared" si="36"/>
        <v>0</v>
      </c>
      <c r="AD101">
        <f t="shared" si="36"/>
        <v>1</v>
      </c>
      <c r="AE101">
        <f t="shared" si="36"/>
        <v>0</v>
      </c>
      <c r="AF101">
        <f t="shared" si="36"/>
        <v>0</v>
      </c>
      <c r="AG101">
        <f t="shared" si="36"/>
        <v>0</v>
      </c>
      <c r="AH101">
        <f t="shared" si="36"/>
        <v>0</v>
      </c>
      <c r="AI101">
        <f t="shared" si="36"/>
        <v>0</v>
      </c>
      <c r="AJ101">
        <f t="shared" si="36"/>
        <v>0</v>
      </c>
      <c r="AK101">
        <f t="shared" si="36"/>
        <v>0</v>
      </c>
      <c r="AL101">
        <f t="shared" si="36"/>
        <v>0</v>
      </c>
      <c r="AM101">
        <f t="shared" si="30"/>
        <v>26</v>
      </c>
      <c r="AN101">
        <f t="shared" si="31"/>
        <v>0</v>
      </c>
      <c r="AO101">
        <f t="shared" si="32"/>
        <v>0</v>
      </c>
      <c r="AP101">
        <f t="shared" si="33"/>
        <v>1</v>
      </c>
      <c r="AQ101">
        <f t="shared" si="34"/>
        <v>0</v>
      </c>
    </row>
    <row r="102" spans="1:43" x14ac:dyDescent="0.2">
      <c r="A102">
        <v>101</v>
      </c>
      <c r="B102">
        <v>3</v>
      </c>
      <c r="C102" t="s">
        <v>165</v>
      </c>
      <c r="D102" t="s">
        <v>17</v>
      </c>
      <c r="E102">
        <v>28</v>
      </c>
      <c r="F102">
        <v>0</v>
      </c>
      <c r="G102">
        <v>0</v>
      </c>
      <c r="H102">
        <v>349245</v>
      </c>
      <c r="I102">
        <v>7.8958000000000004</v>
      </c>
      <c r="K102" t="s">
        <v>15</v>
      </c>
      <c r="L102">
        <v>0</v>
      </c>
      <c r="M102" t="b">
        <f t="shared" si="20"/>
        <v>0</v>
      </c>
      <c r="N102" t="str">
        <f>IF(E102&lt;&gt;"",INDEX(group!$A$1:$C$10,MATCH(E102,group!A:A,1),3),"NA")</f>
        <v>20 - 29</v>
      </c>
      <c r="O102" t="str">
        <f>VLOOKUP(H102,group!E:F,2,0)</f>
        <v>numeric</v>
      </c>
      <c r="P102" t="str">
        <f>IF(I102&lt;&gt;"",INDEX(group!$L$1:$N$100,MATCH(I102,group!L:L,1),3),"NA")</f>
        <v>0 - 9</v>
      </c>
      <c r="Q102">
        <f t="shared" si="21"/>
        <v>101</v>
      </c>
      <c r="R102">
        <f t="shared" si="22"/>
        <v>0</v>
      </c>
      <c r="S102">
        <f t="shared" si="23"/>
        <v>0</v>
      </c>
      <c r="T102">
        <f t="shared" si="24"/>
        <v>1</v>
      </c>
      <c r="U102">
        <f t="shared" si="25"/>
        <v>0</v>
      </c>
      <c r="V102">
        <f t="shared" si="26"/>
        <v>1</v>
      </c>
      <c r="W102">
        <f t="shared" si="27"/>
        <v>28</v>
      </c>
      <c r="X102">
        <f t="shared" si="28"/>
        <v>0</v>
      </c>
      <c r="Y102">
        <f t="shared" si="29"/>
        <v>0</v>
      </c>
      <c r="Z102">
        <f t="shared" si="37"/>
        <v>0</v>
      </c>
      <c r="AA102">
        <f t="shared" si="36"/>
        <v>0</v>
      </c>
      <c r="AB102">
        <f t="shared" si="36"/>
        <v>0</v>
      </c>
      <c r="AC102">
        <f t="shared" si="36"/>
        <v>0</v>
      </c>
      <c r="AD102">
        <f t="shared" si="36"/>
        <v>1</v>
      </c>
      <c r="AE102">
        <f t="shared" si="36"/>
        <v>0</v>
      </c>
      <c r="AF102">
        <f t="shared" si="36"/>
        <v>0</v>
      </c>
      <c r="AG102">
        <f t="shared" si="36"/>
        <v>0</v>
      </c>
      <c r="AH102">
        <f t="shared" si="36"/>
        <v>0</v>
      </c>
      <c r="AI102">
        <f t="shared" si="36"/>
        <v>0</v>
      </c>
      <c r="AJ102">
        <f t="shared" si="36"/>
        <v>0</v>
      </c>
      <c r="AK102">
        <f t="shared" si="36"/>
        <v>0</v>
      </c>
      <c r="AL102">
        <f t="shared" si="36"/>
        <v>0</v>
      </c>
      <c r="AM102">
        <f t="shared" si="30"/>
        <v>7.8958000000000004</v>
      </c>
      <c r="AN102">
        <f t="shared" si="31"/>
        <v>0</v>
      </c>
      <c r="AO102">
        <f t="shared" si="32"/>
        <v>0</v>
      </c>
      <c r="AP102">
        <f t="shared" si="33"/>
        <v>1</v>
      </c>
      <c r="AQ102">
        <f t="shared" si="34"/>
        <v>0</v>
      </c>
    </row>
    <row r="103" spans="1:43" x14ac:dyDescent="0.2">
      <c r="A103">
        <v>102</v>
      </c>
      <c r="B103">
        <v>3</v>
      </c>
      <c r="C103" t="s">
        <v>166</v>
      </c>
      <c r="D103" t="s">
        <v>13</v>
      </c>
      <c r="F103">
        <v>0</v>
      </c>
      <c r="G103">
        <v>0</v>
      </c>
      <c r="H103">
        <v>349215</v>
      </c>
      <c r="I103">
        <v>7.8958000000000004</v>
      </c>
      <c r="K103" t="s">
        <v>15</v>
      </c>
      <c r="L103">
        <v>0</v>
      </c>
      <c r="M103" t="b">
        <f t="shared" si="20"/>
        <v>1</v>
      </c>
      <c r="N103" t="str">
        <f>IF(E103&lt;&gt;"",INDEX(group!$A$1:$C$10,MATCH(E103,group!A:A,1),3),"NA")</f>
        <v>NA</v>
      </c>
      <c r="O103" t="str">
        <f>VLOOKUP(H103,group!E:F,2,0)</f>
        <v>numeric</v>
      </c>
      <c r="P103" t="str">
        <f>IF(I103&lt;&gt;"",INDEX(group!$L$1:$N$100,MATCH(I103,group!L:L,1),3),"NA")</f>
        <v>0 - 9</v>
      </c>
      <c r="Q103">
        <f t="shared" si="21"/>
        <v>102</v>
      </c>
      <c r="R103">
        <f t="shared" si="22"/>
        <v>0</v>
      </c>
      <c r="S103">
        <f t="shared" si="23"/>
        <v>0</v>
      </c>
      <c r="T103">
        <f t="shared" si="24"/>
        <v>1</v>
      </c>
      <c r="U103">
        <f t="shared" si="25"/>
        <v>1</v>
      </c>
      <c r="V103">
        <f t="shared" si="26"/>
        <v>0</v>
      </c>
      <c r="W103">
        <f t="shared" si="27"/>
        <v>29.9</v>
      </c>
      <c r="X103">
        <f t="shared" si="28"/>
        <v>0</v>
      </c>
      <c r="Y103">
        <f t="shared" si="29"/>
        <v>0</v>
      </c>
      <c r="Z103">
        <f t="shared" si="37"/>
        <v>0</v>
      </c>
      <c r="AA103">
        <f t="shared" si="36"/>
        <v>0</v>
      </c>
      <c r="AB103">
        <f t="shared" si="36"/>
        <v>0</v>
      </c>
      <c r="AC103">
        <f t="shared" si="36"/>
        <v>0</v>
      </c>
      <c r="AD103">
        <f t="shared" si="36"/>
        <v>1</v>
      </c>
      <c r="AE103">
        <f t="shared" si="36"/>
        <v>0</v>
      </c>
      <c r="AF103">
        <f t="shared" si="36"/>
        <v>0</v>
      </c>
      <c r="AG103">
        <f t="shared" si="36"/>
        <v>0</v>
      </c>
      <c r="AH103">
        <f t="shared" si="36"/>
        <v>0</v>
      </c>
      <c r="AI103">
        <f t="shared" si="36"/>
        <v>0</v>
      </c>
      <c r="AJ103">
        <f t="shared" si="36"/>
        <v>0</v>
      </c>
      <c r="AK103">
        <f t="shared" si="36"/>
        <v>0</v>
      </c>
      <c r="AL103">
        <f t="shared" si="36"/>
        <v>0</v>
      </c>
      <c r="AM103">
        <f t="shared" si="30"/>
        <v>7.8958000000000004</v>
      </c>
      <c r="AN103">
        <f t="shared" si="31"/>
        <v>0</v>
      </c>
      <c r="AO103">
        <f t="shared" si="32"/>
        <v>0</v>
      </c>
      <c r="AP103">
        <f t="shared" si="33"/>
        <v>1</v>
      </c>
      <c r="AQ103">
        <f t="shared" si="34"/>
        <v>0</v>
      </c>
    </row>
    <row r="104" spans="1:43" x14ac:dyDescent="0.2">
      <c r="A104">
        <v>103</v>
      </c>
      <c r="B104">
        <v>1</v>
      </c>
      <c r="C104" t="s">
        <v>167</v>
      </c>
      <c r="D104" t="s">
        <v>13</v>
      </c>
      <c r="E104">
        <v>21</v>
      </c>
      <c r="F104">
        <v>0</v>
      </c>
      <c r="G104">
        <v>1</v>
      </c>
      <c r="H104">
        <v>35281</v>
      </c>
      <c r="I104">
        <v>77.287499999999994</v>
      </c>
      <c r="J104" t="s">
        <v>168</v>
      </c>
      <c r="K104" t="s">
        <v>15</v>
      </c>
      <c r="L104">
        <v>0</v>
      </c>
      <c r="M104" t="b">
        <f t="shared" si="20"/>
        <v>0</v>
      </c>
      <c r="N104" t="str">
        <f>IF(E104&lt;&gt;"",INDEX(group!$A$1:$C$10,MATCH(E104,group!A:A,1),3),"NA")</f>
        <v>20 - 29</v>
      </c>
      <c r="O104" t="str">
        <f>VLOOKUP(H104,group!E:F,2,0)</f>
        <v>numeric</v>
      </c>
      <c r="P104" t="str">
        <f>IF(I104&lt;&gt;"",INDEX(group!$L$1:$N$100,MATCH(I104,group!L:L,1),3),"NA")</f>
        <v>70 - 79</v>
      </c>
      <c r="Q104">
        <f t="shared" si="21"/>
        <v>103</v>
      </c>
      <c r="R104">
        <f t="shared" si="22"/>
        <v>1</v>
      </c>
      <c r="S104">
        <f t="shared" si="23"/>
        <v>0</v>
      </c>
      <c r="T104">
        <f t="shared" si="24"/>
        <v>0</v>
      </c>
      <c r="U104">
        <f t="shared" si="25"/>
        <v>1</v>
      </c>
      <c r="V104">
        <f t="shared" si="26"/>
        <v>0</v>
      </c>
      <c r="W104">
        <f t="shared" si="27"/>
        <v>21</v>
      </c>
      <c r="X104">
        <f t="shared" si="28"/>
        <v>0</v>
      </c>
      <c r="Y104">
        <f t="shared" si="29"/>
        <v>1</v>
      </c>
      <c r="Z104">
        <f t="shared" si="37"/>
        <v>0</v>
      </c>
      <c r="AA104">
        <f t="shared" si="36"/>
        <v>0</v>
      </c>
      <c r="AB104">
        <f t="shared" si="36"/>
        <v>0</v>
      </c>
      <c r="AC104">
        <f t="shared" si="36"/>
        <v>0</v>
      </c>
      <c r="AD104">
        <f t="shared" si="36"/>
        <v>1</v>
      </c>
      <c r="AE104">
        <f t="shared" si="36"/>
        <v>0</v>
      </c>
      <c r="AF104">
        <f t="shared" si="36"/>
        <v>0</v>
      </c>
      <c r="AG104">
        <f t="shared" si="36"/>
        <v>0</v>
      </c>
      <c r="AH104">
        <f t="shared" si="36"/>
        <v>0</v>
      </c>
      <c r="AI104">
        <f t="shared" si="36"/>
        <v>0</v>
      </c>
      <c r="AJ104">
        <f t="shared" si="36"/>
        <v>0</v>
      </c>
      <c r="AK104">
        <f t="shared" si="36"/>
        <v>0</v>
      </c>
      <c r="AL104">
        <f t="shared" si="36"/>
        <v>0</v>
      </c>
      <c r="AM104">
        <f t="shared" si="30"/>
        <v>77.287499999999994</v>
      </c>
      <c r="AN104">
        <f t="shared" si="31"/>
        <v>0</v>
      </c>
      <c r="AO104">
        <f t="shared" si="32"/>
        <v>0</v>
      </c>
      <c r="AP104">
        <f t="shared" si="33"/>
        <v>1</v>
      </c>
      <c r="AQ104">
        <f t="shared" si="34"/>
        <v>0</v>
      </c>
    </row>
    <row r="105" spans="1:43" x14ac:dyDescent="0.2">
      <c r="A105">
        <v>104</v>
      </c>
      <c r="B105">
        <v>3</v>
      </c>
      <c r="C105" t="s">
        <v>169</v>
      </c>
      <c r="D105" t="s">
        <v>13</v>
      </c>
      <c r="E105">
        <v>33</v>
      </c>
      <c r="F105">
        <v>0</v>
      </c>
      <c r="G105">
        <v>0</v>
      </c>
      <c r="H105">
        <v>7540</v>
      </c>
      <c r="I105">
        <v>8.6541999999999994</v>
      </c>
      <c r="K105" t="s">
        <v>15</v>
      </c>
      <c r="L105">
        <v>0</v>
      </c>
      <c r="M105" t="b">
        <f t="shared" si="20"/>
        <v>0</v>
      </c>
      <c r="N105" t="str">
        <f>IF(E105&lt;&gt;"",INDEX(group!$A$1:$C$10,MATCH(E105,group!A:A,1),3),"NA")</f>
        <v>30 - 39</v>
      </c>
      <c r="O105" t="str">
        <f>VLOOKUP(H105,group!E:F,2,0)</f>
        <v>numeric</v>
      </c>
      <c r="P105" t="str">
        <f>IF(I105&lt;&gt;"",INDEX(group!$L$1:$N$100,MATCH(I105,group!L:L,1),3),"NA")</f>
        <v>0 - 9</v>
      </c>
      <c r="Q105">
        <f t="shared" si="21"/>
        <v>104</v>
      </c>
      <c r="R105">
        <f t="shared" si="22"/>
        <v>0</v>
      </c>
      <c r="S105">
        <f t="shared" si="23"/>
        <v>0</v>
      </c>
      <c r="T105">
        <f t="shared" si="24"/>
        <v>1</v>
      </c>
      <c r="U105">
        <f t="shared" si="25"/>
        <v>1</v>
      </c>
      <c r="V105">
        <f t="shared" si="26"/>
        <v>0</v>
      </c>
      <c r="W105">
        <f t="shared" si="27"/>
        <v>33</v>
      </c>
      <c r="X105">
        <f t="shared" si="28"/>
        <v>0</v>
      </c>
      <c r="Y105">
        <f t="shared" si="29"/>
        <v>0</v>
      </c>
      <c r="Z105">
        <f t="shared" si="37"/>
        <v>0</v>
      </c>
      <c r="AA105">
        <f t="shared" si="36"/>
        <v>0</v>
      </c>
      <c r="AB105">
        <f t="shared" si="36"/>
        <v>0</v>
      </c>
      <c r="AC105">
        <f t="shared" si="36"/>
        <v>0</v>
      </c>
      <c r="AD105">
        <f t="shared" si="36"/>
        <v>1</v>
      </c>
      <c r="AE105">
        <f t="shared" si="36"/>
        <v>0</v>
      </c>
      <c r="AF105">
        <f t="shared" si="36"/>
        <v>0</v>
      </c>
      <c r="AG105">
        <f t="shared" si="36"/>
        <v>0</v>
      </c>
      <c r="AH105">
        <f t="shared" si="36"/>
        <v>0</v>
      </c>
      <c r="AI105">
        <f t="shared" si="36"/>
        <v>0</v>
      </c>
      <c r="AJ105">
        <f t="shared" si="36"/>
        <v>0</v>
      </c>
      <c r="AK105">
        <f t="shared" si="36"/>
        <v>0</v>
      </c>
      <c r="AL105">
        <f t="shared" si="36"/>
        <v>0</v>
      </c>
      <c r="AM105">
        <f t="shared" si="30"/>
        <v>8.6541999999999994</v>
      </c>
      <c r="AN105">
        <f t="shared" si="31"/>
        <v>0</v>
      </c>
      <c r="AO105">
        <f t="shared" si="32"/>
        <v>0</v>
      </c>
      <c r="AP105">
        <f t="shared" si="33"/>
        <v>1</v>
      </c>
      <c r="AQ105">
        <f t="shared" si="34"/>
        <v>0</v>
      </c>
    </row>
    <row r="106" spans="1:43" x14ac:dyDescent="0.2">
      <c r="A106">
        <v>105</v>
      </c>
      <c r="B106">
        <v>3</v>
      </c>
      <c r="C106" t="s">
        <v>170</v>
      </c>
      <c r="D106" t="s">
        <v>13</v>
      </c>
      <c r="E106">
        <v>37</v>
      </c>
      <c r="F106">
        <v>2</v>
      </c>
      <c r="G106">
        <v>0</v>
      </c>
      <c r="H106">
        <v>3101276</v>
      </c>
      <c r="I106">
        <v>7.9249999999999998</v>
      </c>
      <c r="K106" t="s">
        <v>15</v>
      </c>
      <c r="L106">
        <v>0</v>
      </c>
      <c r="M106" t="b">
        <f t="shared" si="20"/>
        <v>0</v>
      </c>
      <c r="N106" t="str">
        <f>IF(E106&lt;&gt;"",INDEX(group!$A$1:$C$10,MATCH(E106,group!A:A,1),3),"NA")</f>
        <v>30 - 39</v>
      </c>
      <c r="O106" t="str">
        <f>VLOOKUP(H106,group!E:F,2,0)</f>
        <v>numeric</v>
      </c>
      <c r="P106" t="str">
        <f>IF(I106&lt;&gt;"",INDEX(group!$L$1:$N$100,MATCH(I106,group!L:L,1),3),"NA")</f>
        <v>0 - 9</v>
      </c>
      <c r="Q106">
        <f t="shared" si="21"/>
        <v>105</v>
      </c>
      <c r="R106">
        <f t="shared" si="22"/>
        <v>0</v>
      </c>
      <c r="S106">
        <f t="shared" si="23"/>
        <v>0</v>
      </c>
      <c r="T106">
        <f t="shared" si="24"/>
        <v>1</v>
      </c>
      <c r="U106">
        <f t="shared" si="25"/>
        <v>1</v>
      </c>
      <c r="V106">
        <f t="shared" si="26"/>
        <v>0</v>
      </c>
      <c r="W106">
        <f t="shared" si="27"/>
        <v>37</v>
      </c>
      <c r="X106">
        <f t="shared" si="28"/>
        <v>2</v>
      </c>
      <c r="Y106">
        <f t="shared" si="29"/>
        <v>0</v>
      </c>
      <c r="Z106">
        <f t="shared" si="37"/>
        <v>0</v>
      </c>
      <c r="AA106">
        <f t="shared" si="36"/>
        <v>0</v>
      </c>
      <c r="AB106">
        <f t="shared" si="36"/>
        <v>0</v>
      </c>
      <c r="AC106">
        <f t="shared" si="36"/>
        <v>0</v>
      </c>
      <c r="AD106">
        <f t="shared" si="36"/>
        <v>1</v>
      </c>
      <c r="AE106">
        <f t="shared" si="36"/>
        <v>0</v>
      </c>
      <c r="AF106">
        <f t="shared" si="36"/>
        <v>0</v>
      </c>
      <c r="AG106">
        <f t="shared" si="36"/>
        <v>0</v>
      </c>
      <c r="AH106">
        <f t="shared" si="36"/>
        <v>0</v>
      </c>
      <c r="AI106">
        <f t="shared" si="36"/>
        <v>0</v>
      </c>
      <c r="AJ106">
        <f t="shared" si="36"/>
        <v>0</v>
      </c>
      <c r="AK106">
        <f t="shared" si="36"/>
        <v>0</v>
      </c>
      <c r="AL106">
        <f t="shared" si="36"/>
        <v>0</v>
      </c>
      <c r="AM106">
        <f t="shared" si="30"/>
        <v>7.9249999999999998</v>
      </c>
      <c r="AN106">
        <f t="shared" si="31"/>
        <v>0</v>
      </c>
      <c r="AO106">
        <f t="shared" si="32"/>
        <v>0</v>
      </c>
      <c r="AP106">
        <f t="shared" si="33"/>
        <v>1</v>
      </c>
      <c r="AQ106">
        <f t="shared" si="34"/>
        <v>0</v>
      </c>
    </row>
    <row r="107" spans="1:43" x14ac:dyDescent="0.2">
      <c r="A107">
        <v>106</v>
      </c>
      <c r="B107">
        <v>3</v>
      </c>
      <c r="C107" t="s">
        <v>171</v>
      </c>
      <c r="D107" t="s">
        <v>13</v>
      </c>
      <c r="E107">
        <v>28</v>
      </c>
      <c r="F107">
        <v>0</v>
      </c>
      <c r="G107">
        <v>0</v>
      </c>
      <c r="H107">
        <v>349207</v>
      </c>
      <c r="I107">
        <v>7.8958000000000004</v>
      </c>
      <c r="K107" t="s">
        <v>15</v>
      </c>
      <c r="L107">
        <v>0</v>
      </c>
      <c r="M107" t="b">
        <f t="shared" si="20"/>
        <v>0</v>
      </c>
      <c r="N107" t="str">
        <f>IF(E107&lt;&gt;"",INDEX(group!$A$1:$C$10,MATCH(E107,group!A:A,1),3),"NA")</f>
        <v>20 - 29</v>
      </c>
      <c r="O107" t="str">
        <f>VLOOKUP(H107,group!E:F,2,0)</f>
        <v>numeric</v>
      </c>
      <c r="P107" t="str">
        <f>IF(I107&lt;&gt;"",INDEX(group!$L$1:$N$100,MATCH(I107,group!L:L,1),3),"NA")</f>
        <v>0 - 9</v>
      </c>
      <c r="Q107">
        <f t="shared" si="21"/>
        <v>106</v>
      </c>
      <c r="R107">
        <f t="shared" si="22"/>
        <v>0</v>
      </c>
      <c r="S107">
        <f t="shared" si="23"/>
        <v>0</v>
      </c>
      <c r="T107">
        <f t="shared" si="24"/>
        <v>1</v>
      </c>
      <c r="U107">
        <f t="shared" si="25"/>
        <v>1</v>
      </c>
      <c r="V107">
        <f t="shared" si="26"/>
        <v>0</v>
      </c>
      <c r="W107">
        <f t="shared" si="27"/>
        <v>28</v>
      </c>
      <c r="X107">
        <f t="shared" si="28"/>
        <v>0</v>
      </c>
      <c r="Y107">
        <f t="shared" si="29"/>
        <v>0</v>
      </c>
      <c r="Z107">
        <f t="shared" si="37"/>
        <v>0</v>
      </c>
      <c r="AA107">
        <f t="shared" si="36"/>
        <v>0</v>
      </c>
      <c r="AB107">
        <f t="shared" si="36"/>
        <v>0</v>
      </c>
      <c r="AC107">
        <f t="shared" si="36"/>
        <v>0</v>
      </c>
      <c r="AD107">
        <f t="shared" si="36"/>
        <v>1</v>
      </c>
      <c r="AE107">
        <f t="shared" si="36"/>
        <v>0</v>
      </c>
      <c r="AF107">
        <f t="shared" si="36"/>
        <v>0</v>
      </c>
      <c r="AG107">
        <f t="shared" si="36"/>
        <v>0</v>
      </c>
      <c r="AH107">
        <f t="shared" si="36"/>
        <v>0</v>
      </c>
      <c r="AI107">
        <f t="shared" si="36"/>
        <v>0</v>
      </c>
      <c r="AJ107">
        <f t="shared" si="36"/>
        <v>0</v>
      </c>
      <c r="AK107">
        <f t="shared" si="36"/>
        <v>0</v>
      </c>
      <c r="AL107">
        <f t="shared" si="36"/>
        <v>0</v>
      </c>
      <c r="AM107">
        <f t="shared" si="30"/>
        <v>7.8958000000000004</v>
      </c>
      <c r="AN107">
        <f t="shared" si="31"/>
        <v>0</v>
      </c>
      <c r="AO107">
        <f t="shared" si="32"/>
        <v>0</v>
      </c>
      <c r="AP107">
        <f t="shared" si="33"/>
        <v>1</v>
      </c>
      <c r="AQ107">
        <f t="shared" si="34"/>
        <v>0</v>
      </c>
    </row>
    <row r="108" spans="1:43" x14ac:dyDescent="0.2">
      <c r="A108">
        <v>107</v>
      </c>
      <c r="B108">
        <v>3</v>
      </c>
      <c r="C108" t="s">
        <v>172</v>
      </c>
      <c r="D108" t="s">
        <v>17</v>
      </c>
      <c r="E108">
        <v>21</v>
      </c>
      <c r="F108">
        <v>0</v>
      </c>
      <c r="G108">
        <v>0</v>
      </c>
      <c r="H108">
        <v>343120</v>
      </c>
      <c r="I108">
        <v>7.65</v>
      </c>
      <c r="K108" t="s">
        <v>15</v>
      </c>
      <c r="L108">
        <v>1</v>
      </c>
      <c r="M108" t="b">
        <f t="shared" si="20"/>
        <v>0</v>
      </c>
      <c r="N108" t="str">
        <f>IF(E108&lt;&gt;"",INDEX(group!$A$1:$C$10,MATCH(E108,group!A:A,1),3),"NA")</f>
        <v>20 - 29</v>
      </c>
      <c r="O108" t="str">
        <f>VLOOKUP(H108,group!E:F,2,0)</f>
        <v>numeric</v>
      </c>
      <c r="P108" t="str">
        <f>IF(I108&lt;&gt;"",INDEX(group!$L$1:$N$100,MATCH(I108,group!L:L,1),3),"NA")</f>
        <v>0 - 9</v>
      </c>
      <c r="Q108">
        <f t="shared" si="21"/>
        <v>107</v>
      </c>
      <c r="R108">
        <f t="shared" si="22"/>
        <v>0</v>
      </c>
      <c r="S108">
        <f t="shared" si="23"/>
        <v>0</v>
      </c>
      <c r="T108">
        <f t="shared" si="24"/>
        <v>1</v>
      </c>
      <c r="U108">
        <f t="shared" si="25"/>
        <v>0</v>
      </c>
      <c r="V108">
        <f t="shared" si="26"/>
        <v>1</v>
      </c>
      <c r="W108">
        <f t="shared" si="27"/>
        <v>21</v>
      </c>
      <c r="X108">
        <f t="shared" si="28"/>
        <v>0</v>
      </c>
      <c r="Y108">
        <f t="shared" si="29"/>
        <v>0</v>
      </c>
      <c r="Z108">
        <f t="shared" si="37"/>
        <v>0</v>
      </c>
      <c r="AA108">
        <f t="shared" si="36"/>
        <v>0</v>
      </c>
      <c r="AB108">
        <f t="shared" si="36"/>
        <v>0</v>
      </c>
      <c r="AC108">
        <f t="shared" si="36"/>
        <v>0</v>
      </c>
      <c r="AD108">
        <f t="shared" si="36"/>
        <v>1</v>
      </c>
      <c r="AE108">
        <f t="shared" si="36"/>
        <v>0</v>
      </c>
      <c r="AF108">
        <f t="shared" si="36"/>
        <v>0</v>
      </c>
      <c r="AG108">
        <f t="shared" si="36"/>
        <v>0</v>
      </c>
      <c r="AH108">
        <f t="shared" si="36"/>
        <v>0</v>
      </c>
      <c r="AI108">
        <f t="shared" si="36"/>
        <v>0</v>
      </c>
      <c r="AJ108">
        <f t="shared" si="36"/>
        <v>0</v>
      </c>
      <c r="AK108">
        <f t="shared" si="36"/>
        <v>0</v>
      </c>
      <c r="AL108">
        <f t="shared" si="36"/>
        <v>0</v>
      </c>
      <c r="AM108">
        <f t="shared" si="30"/>
        <v>7.65</v>
      </c>
      <c r="AN108">
        <f t="shared" si="31"/>
        <v>0</v>
      </c>
      <c r="AO108">
        <f t="shared" si="32"/>
        <v>0</v>
      </c>
      <c r="AP108">
        <f t="shared" si="33"/>
        <v>1</v>
      </c>
      <c r="AQ108">
        <f t="shared" si="34"/>
        <v>1</v>
      </c>
    </row>
    <row r="109" spans="1:43" x14ac:dyDescent="0.2">
      <c r="A109">
        <v>108</v>
      </c>
      <c r="B109">
        <v>3</v>
      </c>
      <c r="C109" t="s">
        <v>173</v>
      </c>
      <c r="D109" t="s">
        <v>13</v>
      </c>
      <c r="F109">
        <v>0</v>
      </c>
      <c r="G109">
        <v>0</v>
      </c>
      <c r="H109">
        <v>312991</v>
      </c>
      <c r="I109">
        <v>7.7750000000000004</v>
      </c>
      <c r="K109" t="s">
        <v>15</v>
      </c>
      <c r="L109">
        <v>1</v>
      </c>
      <c r="M109" t="b">
        <f t="shared" si="20"/>
        <v>1</v>
      </c>
      <c r="N109" t="str">
        <f>IF(E109&lt;&gt;"",INDEX(group!$A$1:$C$10,MATCH(E109,group!A:A,1),3),"NA")</f>
        <v>NA</v>
      </c>
      <c r="O109" t="str">
        <f>VLOOKUP(H109,group!E:F,2,0)</f>
        <v>numeric</v>
      </c>
      <c r="P109" t="str">
        <f>IF(I109&lt;&gt;"",INDEX(group!$L$1:$N$100,MATCH(I109,group!L:L,1),3),"NA")</f>
        <v>0 - 9</v>
      </c>
      <c r="Q109">
        <f t="shared" si="21"/>
        <v>108</v>
      </c>
      <c r="R109">
        <f t="shared" si="22"/>
        <v>0</v>
      </c>
      <c r="S109">
        <f t="shared" si="23"/>
        <v>0</v>
      </c>
      <c r="T109">
        <f t="shared" si="24"/>
        <v>1</v>
      </c>
      <c r="U109">
        <f t="shared" si="25"/>
        <v>1</v>
      </c>
      <c r="V109">
        <f t="shared" si="26"/>
        <v>0</v>
      </c>
      <c r="W109">
        <f t="shared" si="27"/>
        <v>29.9</v>
      </c>
      <c r="X109">
        <f t="shared" si="28"/>
        <v>0</v>
      </c>
      <c r="Y109">
        <f t="shared" si="29"/>
        <v>0</v>
      </c>
      <c r="Z109">
        <f t="shared" si="37"/>
        <v>0</v>
      </c>
      <c r="AA109">
        <f t="shared" si="36"/>
        <v>0</v>
      </c>
      <c r="AB109">
        <f t="shared" si="36"/>
        <v>0</v>
      </c>
      <c r="AC109">
        <f t="shared" si="36"/>
        <v>0</v>
      </c>
      <c r="AD109">
        <f t="shared" si="36"/>
        <v>1</v>
      </c>
      <c r="AE109">
        <f t="shared" si="36"/>
        <v>0</v>
      </c>
      <c r="AF109">
        <f t="shared" si="36"/>
        <v>0</v>
      </c>
      <c r="AG109">
        <f t="shared" si="36"/>
        <v>0</v>
      </c>
      <c r="AH109">
        <f t="shared" si="36"/>
        <v>0</v>
      </c>
      <c r="AI109">
        <f t="shared" si="36"/>
        <v>0</v>
      </c>
      <c r="AJ109">
        <f t="shared" si="36"/>
        <v>0</v>
      </c>
      <c r="AK109">
        <f t="shared" si="36"/>
        <v>0</v>
      </c>
      <c r="AL109">
        <f t="shared" si="36"/>
        <v>0</v>
      </c>
      <c r="AM109">
        <f t="shared" si="30"/>
        <v>7.7750000000000004</v>
      </c>
      <c r="AN109">
        <f t="shared" si="31"/>
        <v>0</v>
      </c>
      <c r="AO109">
        <f t="shared" si="32"/>
        <v>0</v>
      </c>
      <c r="AP109">
        <f t="shared" si="33"/>
        <v>1</v>
      </c>
      <c r="AQ109">
        <f t="shared" si="34"/>
        <v>1</v>
      </c>
    </row>
    <row r="110" spans="1:43" x14ac:dyDescent="0.2">
      <c r="A110">
        <v>109</v>
      </c>
      <c r="B110">
        <v>3</v>
      </c>
      <c r="C110" t="s">
        <v>174</v>
      </c>
      <c r="D110" t="s">
        <v>13</v>
      </c>
      <c r="E110">
        <v>38</v>
      </c>
      <c r="F110">
        <v>0</v>
      </c>
      <c r="G110">
        <v>0</v>
      </c>
      <c r="H110">
        <v>349249</v>
      </c>
      <c r="I110">
        <v>7.8958000000000004</v>
      </c>
      <c r="K110" t="s">
        <v>15</v>
      </c>
      <c r="L110">
        <v>0</v>
      </c>
      <c r="M110" t="b">
        <f t="shared" si="20"/>
        <v>0</v>
      </c>
      <c r="N110" t="str">
        <f>IF(E110&lt;&gt;"",INDEX(group!$A$1:$C$10,MATCH(E110,group!A:A,1),3),"NA")</f>
        <v>30 - 39</v>
      </c>
      <c r="O110" t="str">
        <f>VLOOKUP(H110,group!E:F,2,0)</f>
        <v>numeric</v>
      </c>
      <c r="P110" t="str">
        <f>IF(I110&lt;&gt;"",INDEX(group!$L$1:$N$100,MATCH(I110,group!L:L,1),3),"NA")</f>
        <v>0 - 9</v>
      </c>
      <c r="Q110">
        <f t="shared" si="21"/>
        <v>109</v>
      </c>
      <c r="R110">
        <f t="shared" si="22"/>
        <v>0</v>
      </c>
      <c r="S110">
        <f t="shared" si="23"/>
        <v>0</v>
      </c>
      <c r="T110">
        <f t="shared" si="24"/>
        <v>1</v>
      </c>
      <c r="U110">
        <f t="shared" si="25"/>
        <v>1</v>
      </c>
      <c r="V110">
        <f t="shared" si="26"/>
        <v>0</v>
      </c>
      <c r="W110">
        <f t="shared" si="27"/>
        <v>38</v>
      </c>
      <c r="X110">
        <f t="shared" si="28"/>
        <v>0</v>
      </c>
      <c r="Y110">
        <f t="shared" si="29"/>
        <v>0</v>
      </c>
      <c r="Z110">
        <f t="shared" si="37"/>
        <v>0</v>
      </c>
      <c r="AA110">
        <f t="shared" si="36"/>
        <v>0</v>
      </c>
      <c r="AB110">
        <f t="shared" si="36"/>
        <v>0</v>
      </c>
      <c r="AC110">
        <f t="shared" si="36"/>
        <v>0</v>
      </c>
      <c r="AD110">
        <f t="shared" si="36"/>
        <v>1</v>
      </c>
      <c r="AE110">
        <f t="shared" si="36"/>
        <v>0</v>
      </c>
      <c r="AF110">
        <f t="shared" si="36"/>
        <v>0</v>
      </c>
      <c r="AG110">
        <f t="shared" si="36"/>
        <v>0</v>
      </c>
      <c r="AH110">
        <f t="shared" si="36"/>
        <v>0</v>
      </c>
      <c r="AI110">
        <f t="shared" si="36"/>
        <v>0</v>
      </c>
      <c r="AJ110">
        <f t="shared" si="36"/>
        <v>0</v>
      </c>
      <c r="AK110">
        <f t="shared" si="36"/>
        <v>0</v>
      </c>
      <c r="AL110">
        <f t="shared" si="36"/>
        <v>0</v>
      </c>
      <c r="AM110">
        <f t="shared" si="30"/>
        <v>7.8958000000000004</v>
      </c>
      <c r="AN110">
        <f t="shared" si="31"/>
        <v>0</v>
      </c>
      <c r="AO110">
        <f t="shared" si="32"/>
        <v>0</v>
      </c>
      <c r="AP110">
        <f t="shared" si="33"/>
        <v>1</v>
      </c>
      <c r="AQ110">
        <f t="shared" si="34"/>
        <v>0</v>
      </c>
    </row>
    <row r="111" spans="1:43" x14ac:dyDescent="0.2">
      <c r="A111">
        <v>110</v>
      </c>
      <c r="B111">
        <v>3</v>
      </c>
      <c r="C111" t="s">
        <v>175</v>
      </c>
      <c r="D111" t="s">
        <v>17</v>
      </c>
      <c r="F111">
        <v>1</v>
      </c>
      <c r="G111">
        <v>0</v>
      </c>
      <c r="H111">
        <v>371110</v>
      </c>
      <c r="I111">
        <v>24.15</v>
      </c>
      <c r="K111" t="s">
        <v>27</v>
      </c>
      <c r="L111">
        <v>1</v>
      </c>
      <c r="M111" t="b">
        <f t="shared" si="20"/>
        <v>1</v>
      </c>
      <c r="N111" t="str">
        <f>IF(E111&lt;&gt;"",INDEX(group!$A$1:$C$10,MATCH(E111,group!A:A,1),3),"NA")</f>
        <v>NA</v>
      </c>
      <c r="O111" t="str">
        <f>VLOOKUP(H111,group!E:F,2,0)</f>
        <v>numeric</v>
      </c>
      <c r="P111" t="str">
        <f>IF(I111&lt;&gt;"",INDEX(group!$L$1:$N$100,MATCH(I111,group!L:L,1),3),"NA")</f>
        <v>20 - 29</v>
      </c>
      <c r="Q111">
        <f t="shared" si="21"/>
        <v>110</v>
      </c>
      <c r="R111">
        <f t="shared" si="22"/>
        <v>0</v>
      </c>
      <c r="S111">
        <f t="shared" si="23"/>
        <v>0</v>
      </c>
      <c r="T111">
        <f t="shared" si="24"/>
        <v>1</v>
      </c>
      <c r="U111">
        <f t="shared" si="25"/>
        <v>0</v>
      </c>
      <c r="V111">
        <f t="shared" si="26"/>
        <v>1</v>
      </c>
      <c r="W111">
        <f t="shared" si="27"/>
        <v>29.9</v>
      </c>
      <c r="X111">
        <f t="shared" si="28"/>
        <v>1</v>
      </c>
      <c r="Y111">
        <f t="shared" si="29"/>
        <v>0</v>
      </c>
      <c r="Z111">
        <f t="shared" si="37"/>
        <v>0</v>
      </c>
      <c r="AA111">
        <f t="shared" si="36"/>
        <v>0</v>
      </c>
      <c r="AB111">
        <f t="shared" si="36"/>
        <v>0</v>
      </c>
      <c r="AC111">
        <f t="shared" si="36"/>
        <v>0</v>
      </c>
      <c r="AD111">
        <f t="shared" si="36"/>
        <v>1</v>
      </c>
      <c r="AE111">
        <f t="shared" si="36"/>
        <v>0</v>
      </c>
      <c r="AF111">
        <f t="shared" si="36"/>
        <v>0</v>
      </c>
      <c r="AG111">
        <f t="shared" si="36"/>
        <v>0</v>
      </c>
      <c r="AH111">
        <f t="shared" si="36"/>
        <v>0</v>
      </c>
      <c r="AI111">
        <f t="shared" si="36"/>
        <v>0</v>
      </c>
      <c r="AJ111">
        <f t="shared" si="36"/>
        <v>0</v>
      </c>
      <c r="AK111">
        <f t="shared" si="36"/>
        <v>0</v>
      </c>
      <c r="AL111">
        <f t="shared" si="36"/>
        <v>0</v>
      </c>
      <c r="AM111">
        <f t="shared" si="30"/>
        <v>24.15</v>
      </c>
      <c r="AN111">
        <f t="shared" si="31"/>
        <v>0</v>
      </c>
      <c r="AO111">
        <f t="shared" si="32"/>
        <v>1</v>
      </c>
      <c r="AP111">
        <f t="shared" si="33"/>
        <v>0</v>
      </c>
      <c r="AQ111">
        <f t="shared" si="34"/>
        <v>1</v>
      </c>
    </row>
    <row r="112" spans="1:43" x14ac:dyDescent="0.2">
      <c r="A112">
        <v>111</v>
      </c>
      <c r="B112">
        <v>1</v>
      </c>
      <c r="C112" t="s">
        <v>176</v>
      </c>
      <c r="D112" t="s">
        <v>13</v>
      </c>
      <c r="E112">
        <v>47</v>
      </c>
      <c r="F112">
        <v>0</v>
      </c>
      <c r="G112">
        <v>0</v>
      </c>
      <c r="H112">
        <v>110465</v>
      </c>
      <c r="I112">
        <v>52</v>
      </c>
      <c r="J112" t="s">
        <v>177</v>
      </c>
      <c r="K112" t="s">
        <v>15</v>
      </c>
      <c r="L112">
        <v>0</v>
      </c>
      <c r="M112" t="b">
        <f t="shared" si="20"/>
        <v>0</v>
      </c>
      <c r="N112" t="str">
        <f>IF(E112&lt;&gt;"",INDEX(group!$A$1:$C$10,MATCH(E112,group!A:A,1),3),"NA")</f>
        <v>40 - 49</v>
      </c>
      <c r="O112" t="str">
        <f>VLOOKUP(H112,group!E:F,2,0)</f>
        <v>numeric</v>
      </c>
      <c r="P112" t="str">
        <f>IF(I112&lt;&gt;"",INDEX(group!$L$1:$N$100,MATCH(I112,group!L:L,1),3),"NA")</f>
        <v>50 - 59</v>
      </c>
      <c r="Q112">
        <f t="shared" si="21"/>
        <v>111</v>
      </c>
      <c r="R112">
        <f t="shared" si="22"/>
        <v>1</v>
      </c>
      <c r="S112">
        <f t="shared" si="23"/>
        <v>0</v>
      </c>
      <c r="T112">
        <f t="shared" si="24"/>
        <v>0</v>
      </c>
      <c r="U112">
        <f t="shared" si="25"/>
        <v>1</v>
      </c>
      <c r="V112">
        <f t="shared" si="26"/>
        <v>0</v>
      </c>
      <c r="W112">
        <f t="shared" si="27"/>
        <v>47</v>
      </c>
      <c r="X112">
        <f t="shared" si="28"/>
        <v>0</v>
      </c>
      <c r="Y112">
        <f t="shared" si="29"/>
        <v>0</v>
      </c>
      <c r="Z112">
        <f t="shared" si="37"/>
        <v>0</v>
      </c>
      <c r="AA112">
        <f t="shared" si="36"/>
        <v>0</v>
      </c>
      <c r="AB112">
        <f t="shared" si="36"/>
        <v>0</v>
      </c>
      <c r="AC112">
        <f t="shared" si="36"/>
        <v>0</v>
      </c>
      <c r="AD112">
        <f t="shared" si="36"/>
        <v>1</v>
      </c>
      <c r="AE112">
        <f t="shared" si="36"/>
        <v>0</v>
      </c>
      <c r="AF112">
        <f t="shared" si="36"/>
        <v>0</v>
      </c>
      <c r="AG112">
        <f t="shared" si="36"/>
        <v>0</v>
      </c>
      <c r="AH112">
        <f t="shared" si="36"/>
        <v>0</v>
      </c>
      <c r="AI112">
        <f t="shared" si="36"/>
        <v>0</v>
      </c>
      <c r="AJ112">
        <f t="shared" si="36"/>
        <v>0</v>
      </c>
      <c r="AK112">
        <f t="shared" si="36"/>
        <v>0</v>
      </c>
      <c r="AL112">
        <f t="shared" si="36"/>
        <v>0</v>
      </c>
      <c r="AM112">
        <f t="shared" si="30"/>
        <v>52</v>
      </c>
      <c r="AN112">
        <f t="shared" si="31"/>
        <v>0</v>
      </c>
      <c r="AO112">
        <f t="shared" si="32"/>
        <v>0</v>
      </c>
      <c r="AP112">
        <f t="shared" si="33"/>
        <v>1</v>
      </c>
      <c r="AQ112">
        <f t="shared" si="34"/>
        <v>0</v>
      </c>
    </row>
    <row r="113" spans="1:43" x14ac:dyDescent="0.2">
      <c r="A113">
        <v>112</v>
      </c>
      <c r="B113">
        <v>3</v>
      </c>
      <c r="C113" t="s">
        <v>178</v>
      </c>
      <c r="D113" t="s">
        <v>17</v>
      </c>
      <c r="E113">
        <v>14.5</v>
      </c>
      <c r="F113">
        <v>1</v>
      </c>
      <c r="G113">
        <v>0</v>
      </c>
      <c r="H113">
        <v>2665</v>
      </c>
      <c r="I113">
        <v>14.4542</v>
      </c>
      <c r="K113" t="s">
        <v>20</v>
      </c>
      <c r="L113">
        <v>0</v>
      </c>
      <c r="M113" t="b">
        <f t="shared" si="20"/>
        <v>0</v>
      </c>
      <c r="N113" t="str">
        <f>IF(E113&lt;&gt;"",INDEX(group!$A$1:$C$10,MATCH(E113,group!A:A,1),3),"NA")</f>
        <v>10 - 19</v>
      </c>
      <c r="O113" t="str">
        <f>VLOOKUP(H113,group!E:F,2,0)</f>
        <v>numeric</v>
      </c>
      <c r="P113" t="str">
        <f>IF(I113&lt;&gt;"",INDEX(group!$L$1:$N$100,MATCH(I113,group!L:L,1),3),"NA")</f>
        <v>10 - 19</v>
      </c>
      <c r="Q113">
        <f t="shared" si="21"/>
        <v>112</v>
      </c>
      <c r="R113">
        <f t="shared" si="22"/>
        <v>0</v>
      </c>
      <c r="S113">
        <f t="shared" si="23"/>
        <v>0</v>
      </c>
      <c r="T113">
        <f t="shared" si="24"/>
        <v>1</v>
      </c>
      <c r="U113">
        <f t="shared" si="25"/>
        <v>0</v>
      </c>
      <c r="V113">
        <f t="shared" si="26"/>
        <v>1</v>
      </c>
      <c r="W113">
        <f t="shared" si="27"/>
        <v>14.5</v>
      </c>
      <c r="X113">
        <f t="shared" si="28"/>
        <v>1</v>
      </c>
      <c r="Y113">
        <f t="shared" si="29"/>
        <v>0</v>
      </c>
      <c r="Z113">
        <f t="shared" si="37"/>
        <v>0</v>
      </c>
      <c r="AA113">
        <f t="shared" si="36"/>
        <v>0</v>
      </c>
      <c r="AB113">
        <f t="shared" si="36"/>
        <v>0</v>
      </c>
      <c r="AC113">
        <f t="shared" si="36"/>
        <v>0</v>
      </c>
      <c r="AD113">
        <f t="shared" si="36"/>
        <v>1</v>
      </c>
      <c r="AE113">
        <f t="shared" si="36"/>
        <v>0</v>
      </c>
      <c r="AF113">
        <f t="shared" si="36"/>
        <v>0</v>
      </c>
      <c r="AG113">
        <f t="shared" si="36"/>
        <v>0</v>
      </c>
      <c r="AH113">
        <f t="shared" si="36"/>
        <v>0</v>
      </c>
      <c r="AI113">
        <f t="shared" si="36"/>
        <v>0</v>
      </c>
      <c r="AJ113">
        <f t="shared" si="36"/>
        <v>0</v>
      </c>
      <c r="AK113">
        <f t="shared" si="36"/>
        <v>0</v>
      </c>
      <c r="AL113">
        <f t="shared" si="36"/>
        <v>0</v>
      </c>
      <c r="AM113">
        <f t="shared" si="30"/>
        <v>14.4542</v>
      </c>
      <c r="AN113">
        <f t="shared" si="31"/>
        <v>1</v>
      </c>
      <c r="AO113">
        <f t="shared" si="32"/>
        <v>0</v>
      </c>
      <c r="AP113">
        <f t="shared" si="33"/>
        <v>0</v>
      </c>
      <c r="AQ113">
        <f t="shared" si="34"/>
        <v>0</v>
      </c>
    </row>
    <row r="114" spans="1:43" x14ac:dyDescent="0.2">
      <c r="A114">
        <v>113</v>
      </c>
      <c r="B114">
        <v>3</v>
      </c>
      <c r="C114" t="s">
        <v>179</v>
      </c>
      <c r="D114" t="s">
        <v>13</v>
      </c>
      <c r="E114">
        <v>22</v>
      </c>
      <c r="F114">
        <v>0</v>
      </c>
      <c r="G114">
        <v>0</v>
      </c>
      <c r="H114">
        <v>324669</v>
      </c>
      <c r="I114">
        <v>8.0500000000000007</v>
      </c>
      <c r="K114" t="s">
        <v>15</v>
      </c>
      <c r="L114">
        <v>0</v>
      </c>
      <c r="M114" t="b">
        <f t="shared" si="20"/>
        <v>0</v>
      </c>
      <c r="N114" t="str">
        <f>IF(E114&lt;&gt;"",INDEX(group!$A$1:$C$10,MATCH(E114,group!A:A,1),3),"NA")</f>
        <v>20 - 29</v>
      </c>
      <c r="O114" t="str">
        <f>VLOOKUP(H114,group!E:F,2,0)</f>
        <v>numeric</v>
      </c>
      <c r="P114" t="str">
        <f>IF(I114&lt;&gt;"",INDEX(group!$L$1:$N$100,MATCH(I114,group!L:L,1),3),"NA")</f>
        <v>0 - 9</v>
      </c>
      <c r="Q114">
        <f t="shared" si="21"/>
        <v>113</v>
      </c>
      <c r="R114">
        <f t="shared" si="22"/>
        <v>0</v>
      </c>
      <c r="S114">
        <f t="shared" si="23"/>
        <v>0</v>
      </c>
      <c r="T114">
        <f t="shared" si="24"/>
        <v>1</v>
      </c>
      <c r="U114">
        <f t="shared" si="25"/>
        <v>1</v>
      </c>
      <c r="V114">
        <f t="shared" si="26"/>
        <v>0</v>
      </c>
      <c r="W114">
        <f t="shared" si="27"/>
        <v>22</v>
      </c>
      <c r="X114">
        <f t="shared" si="28"/>
        <v>0</v>
      </c>
      <c r="Y114">
        <f t="shared" si="29"/>
        <v>0</v>
      </c>
      <c r="Z114">
        <f t="shared" si="37"/>
        <v>0</v>
      </c>
      <c r="AA114">
        <f t="shared" si="36"/>
        <v>0</v>
      </c>
      <c r="AB114">
        <f t="shared" si="36"/>
        <v>0</v>
      </c>
      <c r="AC114">
        <f t="shared" si="36"/>
        <v>0</v>
      </c>
      <c r="AD114">
        <f t="shared" si="36"/>
        <v>1</v>
      </c>
      <c r="AE114">
        <f t="shared" si="36"/>
        <v>0</v>
      </c>
      <c r="AF114">
        <f t="shared" si="36"/>
        <v>0</v>
      </c>
      <c r="AG114">
        <f t="shared" si="36"/>
        <v>0</v>
      </c>
      <c r="AH114">
        <f t="shared" si="36"/>
        <v>0</v>
      </c>
      <c r="AI114">
        <f t="shared" si="36"/>
        <v>0</v>
      </c>
      <c r="AJ114">
        <f t="shared" si="36"/>
        <v>0</v>
      </c>
      <c r="AK114">
        <f t="shared" si="36"/>
        <v>0</v>
      </c>
      <c r="AL114">
        <f t="shared" si="36"/>
        <v>0</v>
      </c>
      <c r="AM114">
        <f t="shared" si="30"/>
        <v>8.0500000000000007</v>
      </c>
      <c r="AN114">
        <f t="shared" si="31"/>
        <v>0</v>
      </c>
      <c r="AO114">
        <f t="shared" si="32"/>
        <v>0</v>
      </c>
      <c r="AP114">
        <f t="shared" si="33"/>
        <v>1</v>
      </c>
      <c r="AQ114">
        <f t="shared" si="34"/>
        <v>0</v>
      </c>
    </row>
    <row r="115" spans="1:43" x14ac:dyDescent="0.2">
      <c r="A115">
        <v>114</v>
      </c>
      <c r="B115">
        <v>3</v>
      </c>
      <c r="C115" t="s">
        <v>180</v>
      </c>
      <c r="D115" t="s">
        <v>17</v>
      </c>
      <c r="E115">
        <v>20</v>
      </c>
      <c r="F115">
        <v>1</v>
      </c>
      <c r="G115">
        <v>0</v>
      </c>
      <c r="H115">
        <v>4136</v>
      </c>
      <c r="I115">
        <v>9.8249999999999993</v>
      </c>
      <c r="K115" t="s">
        <v>15</v>
      </c>
      <c r="L115">
        <v>0</v>
      </c>
      <c r="M115" t="b">
        <f t="shared" si="20"/>
        <v>0</v>
      </c>
      <c r="N115" t="str">
        <f>IF(E115&lt;&gt;"",INDEX(group!$A$1:$C$10,MATCH(E115,group!A:A,1),3),"NA")</f>
        <v>20 - 29</v>
      </c>
      <c r="O115" t="str">
        <f>VLOOKUP(H115,group!E:F,2,0)</f>
        <v>numeric</v>
      </c>
      <c r="P115" t="str">
        <f>IF(I115&lt;&gt;"",INDEX(group!$L$1:$N$100,MATCH(I115,group!L:L,1),3),"NA")</f>
        <v>0 - 9</v>
      </c>
      <c r="Q115">
        <f t="shared" si="21"/>
        <v>114</v>
      </c>
      <c r="R115">
        <f t="shared" si="22"/>
        <v>0</v>
      </c>
      <c r="S115">
        <f t="shared" si="23"/>
        <v>0</v>
      </c>
      <c r="T115">
        <f t="shared" si="24"/>
        <v>1</v>
      </c>
      <c r="U115">
        <f t="shared" si="25"/>
        <v>0</v>
      </c>
      <c r="V115">
        <f t="shared" si="26"/>
        <v>1</v>
      </c>
      <c r="W115">
        <f t="shared" si="27"/>
        <v>20</v>
      </c>
      <c r="X115">
        <f t="shared" si="28"/>
        <v>1</v>
      </c>
      <c r="Y115">
        <f t="shared" si="29"/>
        <v>0</v>
      </c>
      <c r="Z115">
        <f t="shared" si="37"/>
        <v>0</v>
      </c>
      <c r="AA115">
        <f t="shared" si="36"/>
        <v>0</v>
      </c>
      <c r="AB115">
        <f t="shared" si="36"/>
        <v>0</v>
      </c>
      <c r="AC115">
        <f t="shared" si="36"/>
        <v>0</v>
      </c>
      <c r="AD115">
        <f t="shared" si="36"/>
        <v>1</v>
      </c>
      <c r="AE115">
        <f t="shared" si="36"/>
        <v>0</v>
      </c>
      <c r="AF115">
        <f t="shared" si="36"/>
        <v>0</v>
      </c>
      <c r="AG115">
        <f t="shared" si="36"/>
        <v>0</v>
      </c>
      <c r="AH115">
        <f t="shared" si="36"/>
        <v>0</v>
      </c>
      <c r="AI115">
        <f t="shared" si="36"/>
        <v>0</v>
      </c>
      <c r="AJ115">
        <f t="shared" si="36"/>
        <v>0</v>
      </c>
      <c r="AK115">
        <f t="shared" si="36"/>
        <v>0</v>
      </c>
      <c r="AL115">
        <f t="shared" si="36"/>
        <v>0</v>
      </c>
      <c r="AM115">
        <f t="shared" si="30"/>
        <v>9.8249999999999993</v>
      </c>
      <c r="AN115">
        <f t="shared" si="31"/>
        <v>0</v>
      </c>
      <c r="AO115">
        <f t="shared" si="32"/>
        <v>0</v>
      </c>
      <c r="AP115">
        <f t="shared" si="33"/>
        <v>1</v>
      </c>
      <c r="AQ115">
        <f t="shared" si="34"/>
        <v>0</v>
      </c>
    </row>
    <row r="116" spans="1:43" x14ac:dyDescent="0.2">
      <c r="A116">
        <v>115</v>
      </c>
      <c r="B116">
        <v>3</v>
      </c>
      <c r="C116" t="s">
        <v>181</v>
      </c>
      <c r="D116" t="s">
        <v>17</v>
      </c>
      <c r="E116">
        <v>17</v>
      </c>
      <c r="F116">
        <v>0</v>
      </c>
      <c r="G116">
        <v>0</v>
      </c>
      <c r="H116">
        <v>2627</v>
      </c>
      <c r="I116">
        <v>14.458299999999999</v>
      </c>
      <c r="K116" t="s">
        <v>20</v>
      </c>
      <c r="L116">
        <v>0</v>
      </c>
      <c r="M116" t="b">
        <f t="shared" si="20"/>
        <v>0</v>
      </c>
      <c r="N116" t="str">
        <f>IF(E116&lt;&gt;"",INDEX(group!$A$1:$C$10,MATCH(E116,group!A:A,1),3),"NA")</f>
        <v>10 - 19</v>
      </c>
      <c r="O116" t="str">
        <f>VLOOKUP(H116,group!E:F,2,0)</f>
        <v>numeric</v>
      </c>
      <c r="P116" t="str">
        <f>IF(I116&lt;&gt;"",INDEX(group!$L$1:$N$100,MATCH(I116,group!L:L,1),3),"NA")</f>
        <v>10 - 19</v>
      </c>
      <c r="Q116">
        <f t="shared" si="21"/>
        <v>115</v>
      </c>
      <c r="R116">
        <f t="shared" si="22"/>
        <v>0</v>
      </c>
      <c r="S116">
        <f t="shared" si="23"/>
        <v>0</v>
      </c>
      <c r="T116">
        <f t="shared" si="24"/>
        <v>1</v>
      </c>
      <c r="U116">
        <f t="shared" si="25"/>
        <v>0</v>
      </c>
      <c r="V116">
        <f t="shared" si="26"/>
        <v>1</v>
      </c>
      <c r="W116">
        <f t="shared" si="27"/>
        <v>17</v>
      </c>
      <c r="X116">
        <f t="shared" si="28"/>
        <v>0</v>
      </c>
      <c r="Y116">
        <f t="shared" si="29"/>
        <v>0</v>
      </c>
      <c r="Z116">
        <f t="shared" si="37"/>
        <v>0</v>
      </c>
      <c r="AA116">
        <f t="shared" si="36"/>
        <v>0</v>
      </c>
      <c r="AB116">
        <f t="shared" si="36"/>
        <v>0</v>
      </c>
      <c r="AC116">
        <f t="shared" si="36"/>
        <v>0</v>
      </c>
      <c r="AD116">
        <f t="shared" si="36"/>
        <v>1</v>
      </c>
      <c r="AE116">
        <f t="shared" si="36"/>
        <v>0</v>
      </c>
      <c r="AF116">
        <f t="shared" si="36"/>
        <v>0</v>
      </c>
      <c r="AG116">
        <f t="shared" si="36"/>
        <v>0</v>
      </c>
      <c r="AH116">
        <f t="shared" si="36"/>
        <v>0</v>
      </c>
      <c r="AI116">
        <f t="shared" si="36"/>
        <v>0</v>
      </c>
      <c r="AJ116">
        <f t="shared" si="36"/>
        <v>0</v>
      </c>
      <c r="AK116">
        <f t="shared" si="36"/>
        <v>0</v>
      </c>
      <c r="AL116">
        <f t="shared" si="36"/>
        <v>0</v>
      </c>
      <c r="AM116">
        <f t="shared" si="30"/>
        <v>14.458299999999999</v>
      </c>
      <c r="AN116">
        <f t="shared" si="31"/>
        <v>1</v>
      </c>
      <c r="AO116">
        <f t="shared" si="32"/>
        <v>0</v>
      </c>
      <c r="AP116">
        <f t="shared" si="33"/>
        <v>0</v>
      </c>
      <c r="AQ116">
        <f t="shared" si="34"/>
        <v>0</v>
      </c>
    </row>
    <row r="117" spans="1:43" x14ac:dyDescent="0.2">
      <c r="A117">
        <v>116</v>
      </c>
      <c r="B117">
        <v>3</v>
      </c>
      <c r="C117" t="s">
        <v>182</v>
      </c>
      <c r="D117" t="s">
        <v>13</v>
      </c>
      <c r="E117">
        <v>21</v>
      </c>
      <c r="F117">
        <v>0</v>
      </c>
      <c r="G117">
        <v>0</v>
      </c>
      <c r="H117" t="s">
        <v>183</v>
      </c>
      <c r="I117">
        <v>7.9249999999999998</v>
      </c>
      <c r="K117" t="s">
        <v>15</v>
      </c>
      <c r="L117">
        <v>0</v>
      </c>
      <c r="M117" t="b">
        <f t="shared" si="20"/>
        <v>0</v>
      </c>
      <c r="N117" t="str">
        <f>IF(E117&lt;&gt;"",INDEX(group!$A$1:$C$10,MATCH(E117,group!A:A,1),3),"NA")</f>
        <v>20 - 29</v>
      </c>
      <c r="O117" t="str">
        <f>VLOOKUP(H117,group!E:F,2,0)</f>
        <v>STON</v>
      </c>
      <c r="P117" t="str">
        <f>IF(I117&lt;&gt;"",INDEX(group!$L$1:$N$100,MATCH(I117,group!L:L,1),3),"NA")</f>
        <v>0 - 9</v>
      </c>
      <c r="Q117">
        <f t="shared" si="21"/>
        <v>116</v>
      </c>
      <c r="R117">
        <f t="shared" si="22"/>
        <v>0</v>
      </c>
      <c r="S117">
        <f t="shared" si="23"/>
        <v>0</v>
      </c>
      <c r="T117">
        <f t="shared" si="24"/>
        <v>1</v>
      </c>
      <c r="U117">
        <f t="shared" si="25"/>
        <v>1</v>
      </c>
      <c r="V117">
        <f t="shared" si="26"/>
        <v>0</v>
      </c>
      <c r="W117">
        <f t="shared" si="27"/>
        <v>21</v>
      </c>
      <c r="X117">
        <f t="shared" si="28"/>
        <v>0</v>
      </c>
      <c r="Y117">
        <f t="shared" si="29"/>
        <v>0</v>
      </c>
      <c r="Z117">
        <f t="shared" si="37"/>
        <v>0</v>
      </c>
      <c r="AA117">
        <f t="shared" si="36"/>
        <v>0</v>
      </c>
      <c r="AB117">
        <f t="shared" si="36"/>
        <v>0</v>
      </c>
      <c r="AC117">
        <f t="shared" si="36"/>
        <v>0</v>
      </c>
      <c r="AD117">
        <f t="shared" si="36"/>
        <v>0</v>
      </c>
      <c r="AE117">
        <f t="shared" si="36"/>
        <v>0</v>
      </c>
      <c r="AF117">
        <f t="shared" si="36"/>
        <v>0</v>
      </c>
      <c r="AG117">
        <f t="shared" si="36"/>
        <v>0</v>
      </c>
      <c r="AH117">
        <f t="shared" si="36"/>
        <v>0</v>
      </c>
      <c r="AI117">
        <f t="shared" si="36"/>
        <v>0</v>
      </c>
      <c r="AJ117">
        <f t="shared" si="36"/>
        <v>0</v>
      </c>
      <c r="AK117">
        <f t="shared" si="36"/>
        <v>1</v>
      </c>
      <c r="AL117">
        <f t="shared" si="36"/>
        <v>0</v>
      </c>
      <c r="AM117">
        <f t="shared" si="30"/>
        <v>7.9249999999999998</v>
      </c>
      <c r="AN117">
        <f t="shared" si="31"/>
        <v>0</v>
      </c>
      <c r="AO117">
        <f t="shared" si="32"/>
        <v>0</v>
      </c>
      <c r="AP117">
        <f t="shared" si="33"/>
        <v>1</v>
      </c>
      <c r="AQ117">
        <f t="shared" si="34"/>
        <v>0</v>
      </c>
    </row>
    <row r="118" spans="1:43" x14ac:dyDescent="0.2">
      <c r="A118">
        <v>117</v>
      </c>
      <c r="B118">
        <v>3</v>
      </c>
      <c r="C118" t="s">
        <v>184</v>
      </c>
      <c r="D118" t="s">
        <v>13</v>
      </c>
      <c r="E118">
        <v>70.5</v>
      </c>
      <c r="F118">
        <v>0</v>
      </c>
      <c r="G118">
        <v>0</v>
      </c>
      <c r="H118">
        <v>370369</v>
      </c>
      <c r="I118">
        <v>7.75</v>
      </c>
      <c r="K118" t="s">
        <v>27</v>
      </c>
      <c r="L118">
        <v>0</v>
      </c>
      <c r="M118" t="b">
        <f t="shared" si="20"/>
        <v>0</v>
      </c>
      <c r="N118" t="str">
        <f>IF(E118&lt;&gt;"",INDEX(group!$A$1:$C$10,MATCH(E118,group!A:A,1),3),"NA")</f>
        <v>70 - 79</v>
      </c>
      <c r="O118" t="str">
        <f>VLOOKUP(H118,group!E:F,2,0)</f>
        <v>numeric</v>
      </c>
      <c r="P118" t="str">
        <f>IF(I118&lt;&gt;"",INDEX(group!$L$1:$N$100,MATCH(I118,group!L:L,1),3),"NA")</f>
        <v>0 - 9</v>
      </c>
      <c r="Q118">
        <f t="shared" si="21"/>
        <v>117</v>
      </c>
      <c r="R118">
        <f t="shared" si="22"/>
        <v>0</v>
      </c>
      <c r="S118">
        <f t="shared" si="23"/>
        <v>0</v>
      </c>
      <c r="T118">
        <f t="shared" si="24"/>
        <v>1</v>
      </c>
      <c r="U118">
        <f t="shared" si="25"/>
        <v>1</v>
      </c>
      <c r="V118">
        <f t="shared" si="26"/>
        <v>0</v>
      </c>
      <c r="W118">
        <f t="shared" si="27"/>
        <v>70.5</v>
      </c>
      <c r="X118">
        <f t="shared" si="28"/>
        <v>0</v>
      </c>
      <c r="Y118">
        <f t="shared" si="29"/>
        <v>0</v>
      </c>
      <c r="Z118">
        <f t="shared" si="37"/>
        <v>0</v>
      </c>
      <c r="AA118">
        <f t="shared" si="36"/>
        <v>0</v>
      </c>
      <c r="AB118">
        <f t="shared" si="36"/>
        <v>0</v>
      </c>
      <c r="AC118">
        <f t="shared" si="36"/>
        <v>0</v>
      </c>
      <c r="AD118">
        <f t="shared" si="36"/>
        <v>1</v>
      </c>
      <c r="AE118">
        <f t="shared" si="36"/>
        <v>0</v>
      </c>
      <c r="AF118">
        <f t="shared" si="36"/>
        <v>0</v>
      </c>
      <c r="AG118">
        <f t="shared" si="36"/>
        <v>0</v>
      </c>
      <c r="AH118">
        <f t="shared" si="36"/>
        <v>0</v>
      </c>
      <c r="AI118">
        <f t="shared" si="36"/>
        <v>0</v>
      </c>
      <c r="AJ118">
        <f t="shared" si="36"/>
        <v>0</v>
      </c>
      <c r="AK118">
        <f t="shared" si="36"/>
        <v>0</v>
      </c>
      <c r="AL118">
        <f t="shared" si="36"/>
        <v>0</v>
      </c>
      <c r="AM118">
        <f t="shared" si="30"/>
        <v>7.75</v>
      </c>
      <c r="AN118">
        <f t="shared" si="31"/>
        <v>0</v>
      </c>
      <c r="AO118">
        <f t="shared" si="32"/>
        <v>1</v>
      </c>
      <c r="AP118">
        <f t="shared" si="33"/>
        <v>0</v>
      </c>
      <c r="AQ118">
        <f t="shared" si="34"/>
        <v>0</v>
      </c>
    </row>
    <row r="119" spans="1:43" x14ac:dyDescent="0.2">
      <c r="A119">
        <v>118</v>
      </c>
      <c r="B119">
        <v>2</v>
      </c>
      <c r="C119" t="s">
        <v>185</v>
      </c>
      <c r="D119" t="s">
        <v>13</v>
      </c>
      <c r="E119">
        <v>29</v>
      </c>
      <c r="F119">
        <v>1</v>
      </c>
      <c r="G119">
        <v>0</v>
      </c>
      <c r="H119">
        <v>11668</v>
      </c>
      <c r="I119">
        <v>21</v>
      </c>
      <c r="K119" t="s">
        <v>15</v>
      </c>
      <c r="L119">
        <v>0</v>
      </c>
      <c r="M119" t="b">
        <f t="shared" si="20"/>
        <v>0</v>
      </c>
      <c r="N119" t="str">
        <f>IF(E119&lt;&gt;"",INDEX(group!$A$1:$C$10,MATCH(E119,group!A:A,1),3),"NA")</f>
        <v>20 - 29</v>
      </c>
      <c r="O119" t="str">
        <f>VLOOKUP(H119,group!E:F,2,0)</f>
        <v>numeric</v>
      </c>
      <c r="P119" t="str">
        <f>IF(I119&lt;&gt;"",INDEX(group!$L$1:$N$100,MATCH(I119,group!L:L,1),3),"NA")</f>
        <v>20 - 29</v>
      </c>
      <c r="Q119">
        <f t="shared" si="21"/>
        <v>118</v>
      </c>
      <c r="R119">
        <f t="shared" si="22"/>
        <v>0</v>
      </c>
      <c r="S119">
        <f t="shared" si="23"/>
        <v>1</v>
      </c>
      <c r="T119">
        <f t="shared" si="24"/>
        <v>0</v>
      </c>
      <c r="U119">
        <f t="shared" si="25"/>
        <v>1</v>
      </c>
      <c r="V119">
        <f t="shared" si="26"/>
        <v>0</v>
      </c>
      <c r="W119">
        <f t="shared" si="27"/>
        <v>29</v>
      </c>
      <c r="X119">
        <f t="shared" si="28"/>
        <v>1</v>
      </c>
      <c r="Y119">
        <f t="shared" si="29"/>
        <v>0</v>
      </c>
      <c r="Z119">
        <f t="shared" si="37"/>
        <v>0</v>
      </c>
      <c r="AA119">
        <f t="shared" si="36"/>
        <v>0</v>
      </c>
      <c r="AB119">
        <f t="shared" si="36"/>
        <v>0</v>
      </c>
      <c r="AC119">
        <f t="shared" si="36"/>
        <v>0</v>
      </c>
      <c r="AD119">
        <f t="shared" si="36"/>
        <v>1</v>
      </c>
      <c r="AE119">
        <f t="shared" si="36"/>
        <v>0</v>
      </c>
      <c r="AF119">
        <f t="shared" si="36"/>
        <v>0</v>
      </c>
      <c r="AG119">
        <f t="shared" si="36"/>
        <v>0</v>
      </c>
      <c r="AH119">
        <f t="shared" si="36"/>
        <v>0</v>
      </c>
      <c r="AI119">
        <f t="shared" si="36"/>
        <v>0</v>
      </c>
      <c r="AJ119">
        <f t="shared" si="36"/>
        <v>0</v>
      </c>
      <c r="AK119">
        <f t="shared" si="36"/>
        <v>0</v>
      </c>
      <c r="AL119">
        <f t="shared" si="36"/>
        <v>0</v>
      </c>
      <c r="AM119">
        <f t="shared" si="30"/>
        <v>21</v>
      </c>
      <c r="AN119">
        <f t="shared" si="31"/>
        <v>0</v>
      </c>
      <c r="AO119">
        <f t="shared" si="32"/>
        <v>0</v>
      </c>
      <c r="AP119">
        <f t="shared" si="33"/>
        <v>1</v>
      </c>
      <c r="AQ119">
        <f t="shared" si="34"/>
        <v>0</v>
      </c>
    </row>
    <row r="120" spans="1:43" x14ac:dyDescent="0.2">
      <c r="A120">
        <v>119</v>
      </c>
      <c r="B120">
        <v>1</v>
      </c>
      <c r="C120" t="s">
        <v>186</v>
      </c>
      <c r="D120" t="s">
        <v>13</v>
      </c>
      <c r="E120">
        <v>24</v>
      </c>
      <c r="F120">
        <v>0</v>
      </c>
      <c r="G120">
        <v>1</v>
      </c>
      <c r="H120" t="s">
        <v>187</v>
      </c>
      <c r="I120">
        <v>247.52080000000001</v>
      </c>
      <c r="J120" t="s">
        <v>188</v>
      </c>
      <c r="K120" t="s">
        <v>20</v>
      </c>
      <c r="L120">
        <v>0</v>
      </c>
      <c r="M120" t="b">
        <f t="shared" si="20"/>
        <v>0</v>
      </c>
      <c r="N120" t="str">
        <f>IF(E120&lt;&gt;"",INDEX(group!$A$1:$C$10,MATCH(E120,group!A:A,1),3),"NA")</f>
        <v>20 - 29</v>
      </c>
      <c r="O120" t="str">
        <f>VLOOKUP(H120,group!E:F,2,0)</f>
        <v>PC</v>
      </c>
      <c r="P120" t="str">
        <f>IF(I120&lt;&gt;"",INDEX(group!$L$1:$N$100,MATCH(I120,group!L:L,1),3),"NA")</f>
        <v>230 - 249</v>
      </c>
      <c r="Q120">
        <f t="shared" si="21"/>
        <v>119</v>
      </c>
      <c r="R120">
        <f t="shared" si="22"/>
        <v>1</v>
      </c>
      <c r="S120">
        <f t="shared" si="23"/>
        <v>0</v>
      </c>
      <c r="T120">
        <f t="shared" si="24"/>
        <v>0</v>
      </c>
      <c r="U120">
        <f t="shared" si="25"/>
        <v>1</v>
      </c>
      <c r="V120">
        <f t="shared" si="26"/>
        <v>0</v>
      </c>
      <c r="W120">
        <f t="shared" si="27"/>
        <v>24</v>
      </c>
      <c r="X120">
        <f t="shared" si="28"/>
        <v>0</v>
      </c>
      <c r="Y120">
        <f t="shared" si="29"/>
        <v>1</v>
      </c>
      <c r="Z120">
        <f t="shared" si="37"/>
        <v>0</v>
      </c>
      <c r="AA120">
        <f t="shared" si="36"/>
        <v>0</v>
      </c>
      <c r="AB120">
        <f t="shared" si="36"/>
        <v>0</v>
      </c>
      <c r="AC120">
        <f t="shared" si="36"/>
        <v>0</v>
      </c>
      <c r="AD120">
        <f t="shared" si="36"/>
        <v>0</v>
      </c>
      <c r="AE120">
        <f t="shared" si="36"/>
        <v>0</v>
      </c>
      <c r="AF120">
        <f t="shared" si="36"/>
        <v>1</v>
      </c>
      <c r="AG120">
        <f t="shared" si="36"/>
        <v>0</v>
      </c>
      <c r="AH120">
        <f t="shared" si="36"/>
        <v>0</v>
      </c>
      <c r="AI120">
        <f t="shared" si="36"/>
        <v>0</v>
      </c>
      <c r="AJ120">
        <f t="shared" si="36"/>
        <v>0</v>
      </c>
      <c r="AK120">
        <f t="shared" si="36"/>
        <v>0</v>
      </c>
      <c r="AL120">
        <f t="shared" si="36"/>
        <v>0</v>
      </c>
      <c r="AM120">
        <f t="shared" si="30"/>
        <v>247.52080000000001</v>
      </c>
      <c r="AN120">
        <f t="shared" si="31"/>
        <v>1</v>
      </c>
      <c r="AO120">
        <f t="shared" si="32"/>
        <v>0</v>
      </c>
      <c r="AP120">
        <f t="shared" si="33"/>
        <v>0</v>
      </c>
      <c r="AQ120">
        <f t="shared" si="34"/>
        <v>0</v>
      </c>
    </row>
    <row r="121" spans="1:43" x14ac:dyDescent="0.2">
      <c r="A121">
        <v>120</v>
      </c>
      <c r="B121">
        <v>3</v>
      </c>
      <c r="C121" t="s">
        <v>189</v>
      </c>
      <c r="D121" t="s">
        <v>17</v>
      </c>
      <c r="E121">
        <v>2</v>
      </c>
      <c r="F121">
        <v>4</v>
      </c>
      <c r="G121">
        <v>2</v>
      </c>
      <c r="H121">
        <v>347082</v>
      </c>
      <c r="I121">
        <v>31.274999999999999</v>
      </c>
      <c r="K121" t="s">
        <v>15</v>
      </c>
      <c r="L121">
        <v>0</v>
      </c>
      <c r="M121" t="b">
        <f t="shared" si="20"/>
        <v>0</v>
      </c>
      <c r="N121" t="str">
        <f>IF(E121&lt;&gt;"",INDEX(group!$A$1:$C$10,MATCH(E121,group!A:A,1),3),"NA")</f>
        <v>0 - 9</v>
      </c>
      <c r="O121" t="str">
        <f>VLOOKUP(H121,group!E:F,2,0)</f>
        <v>numeric</v>
      </c>
      <c r="P121" t="str">
        <f>IF(I121&lt;&gt;"",INDEX(group!$L$1:$N$100,MATCH(I121,group!L:L,1),3),"NA")</f>
        <v>30 - 39</v>
      </c>
      <c r="Q121">
        <f t="shared" si="21"/>
        <v>120</v>
      </c>
      <c r="R121">
        <f t="shared" si="22"/>
        <v>0</v>
      </c>
      <c r="S121">
        <f t="shared" si="23"/>
        <v>0</v>
      </c>
      <c r="T121">
        <f t="shared" si="24"/>
        <v>1</v>
      </c>
      <c r="U121">
        <f t="shared" si="25"/>
        <v>0</v>
      </c>
      <c r="V121">
        <f t="shared" si="26"/>
        <v>1</v>
      </c>
      <c r="W121">
        <f t="shared" si="27"/>
        <v>2</v>
      </c>
      <c r="X121">
        <f t="shared" si="28"/>
        <v>4</v>
      </c>
      <c r="Y121">
        <f t="shared" si="29"/>
        <v>2</v>
      </c>
      <c r="Z121">
        <f t="shared" si="37"/>
        <v>0</v>
      </c>
      <c r="AA121">
        <f t="shared" si="36"/>
        <v>0</v>
      </c>
      <c r="AB121">
        <f t="shared" si="36"/>
        <v>0</v>
      </c>
      <c r="AC121">
        <f t="shared" si="36"/>
        <v>0</v>
      </c>
      <c r="AD121">
        <f t="shared" si="36"/>
        <v>1</v>
      </c>
      <c r="AE121">
        <f t="shared" si="36"/>
        <v>0</v>
      </c>
      <c r="AF121">
        <f t="shared" ref="AA121:AL142" si="38">IF($O121&amp;"_ticket"=AF$1,1,0)</f>
        <v>0</v>
      </c>
      <c r="AG121">
        <f t="shared" si="38"/>
        <v>0</v>
      </c>
      <c r="AH121">
        <f t="shared" si="38"/>
        <v>0</v>
      </c>
      <c r="AI121">
        <f t="shared" si="38"/>
        <v>0</v>
      </c>
      <c r="AJ121">
        <f t="shared" si="38"/>
        <v>0</v>
      </c>
      <c r="AK121">
        <f t="shared" si="38"/>
        <v>0</v>
      </c>
      <c r="AL121">
        <f t="shared" si="38"/>
        <v>0</v>
      </c>
      <c r="AM121">
        <f t="shared" si="30"/>
        <v>31.274999999999999</v>
      </c>
      <c r="AN121">
        <f t="shared" si="31"/>
        <v>0</v>
      </c>
      <c r="AO121">
        <f t="shared" si="32"/>
        <v>0</v>
      </c>
      <c r="AP121">
        <f t="shared" si="33"/>
        <v>1</v>
      </c>
      <c r="AQ121">
        <f t="shared" si="34"/>
        <v>0</v>
      </c>
    </row>
    <row r="122" spans="1:43" x14ac:dyDescent="0.2">
      <c r="A122">
        <v>121</v>
      </c>
      <c r="B122">
        <v>2</v>
      </c>
      <c r="C122" t="s">
        <v>190</v>
      </c>
      <c r="D122" t="s">
        <v>13</v>
      </c>
      <c r="E122">
        <v>21</v>
      </c>
      <c r="F122">
        <v>2</v>
      </c>
      <c r="G122">
        <v>0</v>
      </c>
      <c r="H122" t="s">
        <v>126</v>
      </c>
      <c r="I122">
        <v>73.5</v>
      </c>
      <c r="K122" t="s">
        <v>15</v>
      </c>
      <c r="L122">
        <v>0</v>
      </c>
      <c r="M122" t="b">
        <f t="shared" si="20"/>
        <v>0</v>
      </c>
      <c r="N122" t="str">
        <f>IF(E122&lt;&gt;"",INDEX(group!$A$1:$C$10,MATCH(E122,group!A:A,1),3),"NA")</f>
        <v>20 - 29</v>
      </c>
      <c r="O122" t="str">
        <f>VLOOKUP(H122,group!E:F,2,0)</f>
        <v>SO</v>
      </c>
      <c r="P122" t="str">
        <f>IF(I122&lt;&gt;"",INDEX(group!$L$1:$N$100,MATCH(I122,group!L:L,1),3),"NA")</f>
        <v>70 - 79</v>
      </c>
      <c r="Q122">
        <f t="shared" si="21"/>
        <v>121</v>
      </c>
      <c r="R122">
        <f t="shared" si="22"/>
        <v>0</v>
      </c>
      <c r="S122">
        <f t="shared" si="23"/>
        <v>1</v>
      </c>
      <c r="T122">
        <f t="shared" si="24"/>
        <v>0</v>
      </c>
      <c r="U122">
        <f t="shared" si="25"/>
        <v>1</v>
      </c>
      <c r="V122">
        <f t="shared" si="26"/>
        <v>0</v>
      </c>
      <c r="W122">
        <f t="shared" si="27"/>
        <v>21</v>
      </c>
      <c r="X122">
        <f t="shared" si="28"/>
        <v>2</v>
      </c>
      <c r="Y122">
        <f t="shared" si="29"/>
        <v>0</v>
      </c>
      <c r="Z122">
        <f t="shared" si="37"/>
        <v>0</v>
      </c>
      <c r="AA122">
        <f t="shared" si="38"/>
        <v>0</v>
      </c>
      <c r="AB122">
        <f t="shared" si="38"/>
        <v>0</v>
      </c>
      <c r="AC122">
        <f t="shared" si="38"/>
        <v>0</v>
      </c>
      <c r="AD122">
        <f t="shared" si="38"/>
        <v>0</v>
      </c>
      <c r="AE122">
        <f t="shared" si="38"/>
        <v>0</v>
      </c>
      <c r="AF122">
        <f t="shared" si="38"/>
        <v>0</v>
      </c>
      <c r="AG122">
        <f t="shared" si="38"/>
        <v>0</v>
      </c>
      <c r="AH122">
        <f t="shared" si="38"/>
        <v>0</v>
      </c>
      <c r="AI122">
        <f t="shared" si="38"/>
        <v>1</v>
      </c>
      <c r="AJ122">
        <f t="shared" si="38"/>
        <v>0</v>
      </c>
      <c r="AK122">
        <f t="shared" si="38"/>
        <v>0</v>
      </c>
      <c r="AL122">
        <f t="shared" si="38"/>
        <v>0</v>
      </c>
      <c r="AM122">
        <f t="shared" si="30"/>
        <v>73.5</v>
      </c>
      <c r="AN122">
        <f t="shared" si="31"/>
        <v>0</v>
      </c>
      <c r="AO122">
        <f t="shared" si="32"/>
        <v>0</v>
      </c>
      <c r="AP122">
        <f t="shared" si="33"/>
        <v>1</v>
      </c>
      <c r="AQ122">
        <f t="shared" si="34"/>
        <v>0</v>
      </c>
    </row>
    <row r="123" spans="1:43" x14ac:dyDescent="0.2">
      <c r="A123">
        <v>122</v>
      </c>
      <c r="B123">
        <v>3</v>
      </c>
      <c r="C123" t="s">
        <v>191</v>
      </c>
      <c r="D123" t="s">
        <v>13</v>
      </c>
      <c r="F123">
        <v>0</v>
      </c>
      <c r="G123">
        <v>0</v>
      </c>
      <c r="H123" t="s">
        <v>192</v>
      </c>
      <c r="I123">
        <v>8.0500000000000007</v>
      </c>
      <c r="K123" t="s">
        <v>15</v>
      </c>
      <c r="L123">
        <v>0</v>
      </c>
      <c r="M123" t="b">
        <f t="shared" si="20"/>
        <v>1</v>
      </c>
      <c r="N123" t="str">
        <f>IF(E123&lt;&gt;"",INDEX(group!$A$1:$C$10,MATCH(E123,group!A:A,1),3),"NA")</f>
        <v>NA</v>
      </c>
      <c r="O123" t="str">
        <f>VLOOKUP(H123,group!E:F,2,0)</f>
        <v>A</v>
      </c>
      <c r="P123" t="str">
        <f>IF(I123&lt;&gt;"",INDEX(group!$L$1:$N$100,MATCH(I123,group!L:L,1),3),"NA")</f>
        <v>0 - 9</v>
      </c>
      <c r="Q123">
        <f t="shared" si="21"/>
        <v>122</v>
      </c>
      <c r="R123">
        <f t="shared" si="22"/>
        <v>0</v>
      </c>
      <c r="S123">
        <f t="shared" si="23"/>
        <v>0</v>
      </c>
      <c r="T123">
        <f t="shared" si="24"/>
        <v>1</v>
      </c>
      <c r="U123">
        <f t="shared" si="25"/>
        <v>1</v>
      </c>
      <c r="V123">
        <f t="shared" si="26"/>
        <v>0</v>
      </c>
      <c r="W123">
        <f t="shared" si="27"/>
        <v>29.9</v>
      </c>
      <c r="X123">
        <f t="shared" si="28"/>
        <v>0</v>
      </c>
      <c r="Y123">
        <f t="shared" si="29"/>
        <v>0</v>
      </c>
      <c r="Z123">
        <f t="shared" si="37"/>
        <v>1</v>
      </c>
      <c r="AA123">
        <f t="shared" si="38"/>
        <v>0</v>
      </c>
      <c r="AB123">
        <f t="shared" si="38"/>
        <v>0</v>
      </c>
      <c r="AC123">
        <f t="shared" si="38"/>
        <v>0</v>
      </c>
      <c r="AD123">
        <f t="shared" si="38"/>
        <v>0</v>
      </c>
      <c r="AE123">
        <f t="shared" si="38"/>
        <v>0</v>
      </c>
      <c r="AF123">
        <f t="shared" si="38"/>
        <v>0</v>
      </c>
      <c r="AG123">
        <f t="shared" si="38"/>
        <v>0</v>
      </c>
      <c r="AH123">
        <f t="shared" si="38"/>
        <v>0</v>
      </c>
      <c r="AI123">
        <f t="shared" si="38"/>
        <v>0</v>
      </c>
      <c r="AJ123">
        <f t="shared" si="38"/>
        <v>0</v>
      </c>
      <c r="AK123">
        <f t="shared" si="38"/>
        <v>0</v>
      </c>
      <c r="AL123">
        <f t="shared" si="38"/>
        <v>0</v>
      </c>
      <c r="AM123">
        <f t="shared" si="30"/>
        <v>8.0500000000000007</v>
      </c>
      <c r="AN123">
        <f t="shared" si="31"/>
        <v>0</v>
      </c>
      <c r="AO123">
        <f t="shared" si="32"/>
        <v>0</v>
      </c>
      <c r="AP123">
        <f t="shared" si="33"/>
        <v>1</v>
      </c>
      <c r="AQ123">
        <f t="shared" si="34"/>
        <v>0</v>
      </c>
    </row>
    <row r="124" spans="1:43" x14ac:dyDescent="0.2">
      <c r="A124">
        <v>123</v>
      </c>
      <c r="B124">
        <v>2</v>
      </c>
      <c r="C124" t="s">
        <v>193</v>
      </c>
      <c r="D124" t="s">
        <v>13</v>
      </c>
      <c r="E124">
        <v>32.5</v>
      </c>
      <c r="F124">
        <v>1</v>
      </c>
      <c r="G124">
        <v>0</v>
      </c>
      <c r="H124">
        <v>237736</v>
      </c>
      <c r="I124">
        <v>30.070799999999998</v>
      </c>
      <c r="K124" t="s">
        <v>20</v>
      </c>
      <c r="L124">
        <v>0</v>
      </c>
      <c r="M124" t="b">
        <f t="shared" si="20"/>
        <v>0</v>
      </c>
      <c r="N124" t="str">
        <f>IF(E124&lt;&gt;"",INDEX(group!$A$1:$C$10,MATCH(E124,group!A:A,1),3),"NA")</f>
        <v>30 - 39</v>
      </c>
      <c r="O124" t="str">
        <f>VLOOKUP(H124,group!E:F,2,0)</f>
        <v>numeric</v>
      </c>
      <c r="P124" t="str">
        <f>IF(I124&lt;&gt;"",INDEX(group!$L$1:$N$100,MATCH(I124,group!L:L,1),3),"NA")</f>
        <v>30 - 39</v>
      </c>
      <c r="Q124">
        <f t="shared" si="21"/>
        <v>123</v>
      </c>
      <c r="R124">
        <f t="shared" si="22"/>
        <v>0</v>
      </c>
      <c r="S124">
        <f t="shared" si="23"/>
        <v>1</v>
      </c>
      <c r="T124">
        <f t="shared" si="24"/>
        <v>0</v>
      </c>
      <c r="U124">
        <f t="shared" si="25"/>
        <v>1</v>
      </c>
      <c r="V124">
        <f t="shared" si="26"/>
        <v>0</v>
      </c>
      <c r="W124">
        <f t="shared" si="27"/>
        <v>32.5</v>
      </c>
      <c r="X124">
        <f t="shared" si="28"/>
        <v>1</v>
      </c>
      <c r="Y124">
        <f t="shared" si="29"/>
        <v>0</v>
      </c>
      <c r="Z124">
        <f t="shared" si="37"/>
        <v>0</v>
      </c>
      <c r="AA124">
        <f t="shared" si="38"/>
        <v>0</v>
      </c>
      <c r="AB124">
        <f t="shared" si="38"/>
        <v>0</v>
      </c>
      <c r="AC124">
        <f t="shared" si="38"/>
        <v>0</v>
      </c>
      <c r="AD124">
        <f t="shared" si="38"/>
        <v>1</v>
      </c>
      <c r="AE124">
        <f t="shared" si="38"/>
        <v>0</v>
      </c>
      <c r="AF124">
        <f t="shared" si="38"/>
        <v>0</v>
      </c>
      <c r="AG124">
        <f t="shared" si="38"/>
        <v>0</v>
      </c>
      <c r="AH124">
        <f t="shared" si="38"/>
        <v>0</v>
      </c>
      <c r="AI124">
        <f t="shared" si="38"/>
        <v>0</v>
      </c>
      <c r="AJ124">
        <f t="shared" si="38"/>
        <v>0</v>
      </c>
      <c r="AK124">
        <f t="shared" si="38"/>
        <v>0</v>
      </c>
      <c r="AL124">
        <f t="shared" si="38"/>
        <v>0</v>
      </c>
      <c r="AM124">
        <f t="shared" si="30"/>
        <v>30.070799999999998</v>
      </c>
      <c r="AN124">
        <f t="shared" si="31"/>
        <v>1</v>
      </c>
      <c r="AO124">
        <f t="shared" si="32"/>
        <v>0</v>
      </c>
      <c r="AP124">
        <f t="shared" si="33"/>
        <v>0</v>
      </c>
      <c r="AQ124">
        <f t="shared" si="34"/>
        <v>0</v>
      </c>
    </row>
    <row r="125" spans="1:43" x14ac:dyDescent="0.2">
      <c r="A125">
        <v>124</v>
      </c>
      <c r="B125">
        <v>2</v>
      </c>
      <c r="C125" t="s">
        <v>194</v>
      </c>
      <c r="D125" t="s">
        <v>17</v>
      </c>
      <c r="E125">
        <v>32.5</v>
      </c>
      <c r="F125">
        <v>0</v>
      </c>
      <c r="G125">
        <v>0</v>
      </c>
      <c r="H125">
        <v>27267</v>
      </c>
      <c r="I125">
        <v>13</v>
      </c>
      <c r="J125" t="s">
        <v>195</v>
      </c>
      <c r="K125" t="s">
        <v>15</v>
      </c>
      <c r="L125">
        <v>1</v>
      </c>
      <c r="M125" t="b">
        <f t="shared" si="20"/>
        <v>0</v>
      </c>
      <c r="N125" t="str">
        <f>IF(E125&lt;&gt;"",INDEX(group!$A$1:$C$10,MATCH(E125,group!A:A,1),3),"NA")</f>
        <v>30 - 39</v>
      </c>
      <c r="O125" t="str">
        <f>VLOOKUP(H125,group!E:F,2,0)</f>
        <v>numeric</v>
      </c>
      <c r="P125" t="str">
        <f>IF(I125&lt;&gt;"",INDEX(group!$L$1:$N$100,MATCH(I125,group!L:L,1),3),"NA")</f>
        <v>10 - 19</v>
      </c>
      <c r="Q125">
        <f t="shared" si="21"/>
        <v>124</v>
      </c>
      <c r="R125">
        <f t="shared" si="22"/>
        <v>0</v>
      </c>
      <c r="S125">
        <f t="shared" si="23"/>
        <v>1</v>
      </c>
      <c r="T125">
        <f t="shared" si="24"/>
        <v>0</v>
      </c>
      <c r="U125">
        <f t="shared" si="25"/>
        <v>0</v>
      </c>
      <c r="V125">
        <f t="shared" si="26"/>
        <v>1</v>
      </c>
      <c r="W125">
        <f t="shared" si="27"/>
        <v>32.5</v>
      </c>
      <c r="X125">
        <f t="shared" si="28"/>
        <v>0</v>
      </c>
      <c r="Y125">
        <f t="shared" si="29"/>
        <v>0</v>
      </c>
      <c r="Z125">
        <f t="shared" si="37"/>
        <v>0</v>
      </c>
      <c r="AA125">
        <f t="shared" si="38"/>
        <v>0</v>
      </c>
      <c r="AB125">
        <f t="shared" si="38"/>
        <v>0</v>
      </c>
      <c r="AC125">
        <f t="shared" si="38"/>
        <v>0</v>
      </c>
      <c r="AD125">
        <f t="shared" si="38"/>
        <v>1</v>
      </c>
      <c r="AE125">
        <f t="shared" si="38"/>
        <v>0</v>
      </c>
      <c r="AF125">
        <f t="shared" si="38"/>
        <v>0</v>
      </c>
      <c r="AG125">
        <f t="shared" si="38"/>
        <v>0</v>
      </c>
      <c r="AH125">
        <f t="shared" si="38"/>
        <v>0</v>
      </c>
      <c r="AI125">
        <f t="shared" si="38"/>
        <v>0</v>
      </c>
      <c r="AJ125">
        <f t="shared" si="38"/>
        <v>0</v>
      </c>
      <c r="AK125">
        <f t="shared" si="38"/>
        <v>0</v>
      </c>
      <c r="AL125">
        <f t="shared" si="38"/>
        <v>0</v>
      </c>
      <c r="AM125">
        <f t="shared" si="30"/>
        <v>13</v>
      </c>
      <c r="AN125">
        <f t="shared" si="31"/>
        <v>0</v>
      </c>
      <c r="AO125">
        <f t="shared" si="32"/>
        <v>0</v>
      </c>
      <c r="AP125">
        <f t="shared" si="33"/>
        <v>1</v>
      </c>
      <c r="AQ125">
        <f t="shared" si="34"/>
        <v>1</v>
      </c>
    </row>
    <row r="126" spans="1:43" x14ac:dyDescent="0.2">
      <c r="A126">
        <v>125</v>
      </c>
      <c r="B126">
        <v>1</v>
      </c>
      <c r="C126" t="s">
        <v>196</v>
      </c>
      <c r="D126" t="s">
        <v>13</v>
      </c>
      <c r="E126">
        <v>54</v>
      </c>
      <c r="F126">
        <v>0</v>
      </c>
      <c r="G126">
        <v>1</v>
      </c>
      <c r="H126">
        <v>35281</v>
      </c>
      <c r="I126">
        <v>77.287499999999994</v>
      </c>
      <c r="J126" t="s">
        <v>168</v>
      </c>
      <c r="K126" t="s">
        <v>15</v>
      </c>
      <c r="L126">
        <v>0</v>
      </c>
      <c r="M126" t="b">
        <f t="shared" si="20"/>
        <v>0</v>
      </c>
      <c r="N126" t="str">
        <f>IF(E126&lt;&gt;"",INDEX(group!$A$1:$C$10,MATCH(E126,group!A:A,1),3),"NA")</f>
        <v>50 - 59</v>
      </c>
      <c r="O126" t="str">
        <f>VLOOKUP(H126,group!E:F,2,0)</f>
        <v>numeric</v>
      </c>
      <c r="P126" t="str">
        <f>IF(I126&lt;&gt;"",INDEX(group!$L$1:$N$100,MATCH(I126,group!L:L,1),3),"NA")</f>
        <v>70 - 79</v>
      </c>
      <c r="Q126">
        <f t="shared" si="21"/>
        <v>125</v>
      </c>
      <c r="R126">
        <f t="shared" si="22"/>
        <v>1</v>
      </c>
      <c r="S126">
        <f t="shared" si="23"/>
        <v>0</v>
      </c>
      <c r="T126">
        <f t="shared" si="24"/>
        <v>0</v>
      </c>
      <c r="U126">
        <f t="shared" si="25"/>
        <v>1</v>
      </c>
      <c r="V126">
        <f t="shared" si="26"/>
        <v>0</v>
      </c>
      <c r="W126">
        <f t="shared" si="27"/>
        <v>54</v>
      </c>
      <c r="X126">
        <f t="shared" si="28"/>
        <v>0</v>
      </c>
      <c r="Y126">
        <f t="shared" si="29"/>
        <v>1</v>
      </c>
      <c r="Z126">
        <f t="shared" si="37"/>
        <v>0</v>
      </c>
      <c r="AA126">
        <f t="shared" si="38"/>
        <v>0</v>
      </c>
      <c r="AB126">
        <f t="shared" si="38"/>
        <v>0</v>
      </c>
      <c r="AC126">
        <f t="shared" si="38"/>
        <v>0</v>
      </c>
      <c r="AD126">
        <f t="shared" si="38"/>
        <v>1</v>
      </c>
      <c r="AE126">
        <f t="shared" si="38"/>
        <v>0</v>
      </c>
      <c r="AF126">
        <f t="shared" si="38"/>
        <v>0</v>
      </c>
      <c r="AG126">
        <f t="shared" si="38"/>
        <v>0</v>
      </c>
      <c r="AH126">
        <f t="shared" si="38"/>
        <v>0</v>
      </c>
      <c r="AI126">
        <f t="shared" si="38"/>
        <v>0</v>
      </c>
      <c r="AJ126">
        <f t="shared" si="38"/>
        <v>0</v>
      </c>
      <c r="AK126">
        <f t="shared" si="38"/>
        <v>0</v>
      </c>
      <c r="AL126">
        <f t="shared" si="38"/>
        <v>0</v>
      </c>
      <c r="AM126">
        <f t="shared" si="30"/>
        <v>77.287499999999994</v>
      </c>
      <c r="AN126">
        <f t="shared" si="31"/>
        <v>0</v>
      </c>
      <c r="AO126">
        <f t="shared" si="32"/>
        <v>0</v>
      </c>
      <c r="AP126">
        <f t="shared" si="33"/>
        <v>1</v>
      </c>
      <c r="AQ126">
        <f t="shared" si="34"/>
        <v>0</v>
      </c>
    </row>
    <row r="127" spans="1:43" x14ac:dyDescent="0.2">
      <c r="A127">
        <v>126</v>
      </c>
      <c r="B127">
        <v>3</v>
      </c>
      <c r="C127" t="s">
        <v>197</v>
      </c>
      <c r="D127" t="s">
        <v>13</v>
      </c>
      <c r="E127">
        <v>12</v>
      </c>
      <c r="F127">
        <v>1</v>
      </c>
      <c r="G127">
        <v>0</v>
      </c>
      <c r="H127">
        <v>2651</v>
      </c>
      <c r="I127">
        <v>11.2417</v>
      </c>
      <c r="K127" t="s">
        <v>20</v>
      </c>
      <c r="L127">
        <v>1</v>
      </c>
      <c r="M127" t="b">
        <f t="shared" si="20"/>
        <v>0</v>
      </c>
      <c r="N127" t="str">
        <f>IF(E127&lt;&gt;"",INDEX(group!$A$1:$C$10,MATCH(E127,group!A:A,1),3),"NA")</f>
        <v>10 - 19</v>
      </c>
      <c r="O127" t="str">
        <f>VLOOKUP(H127,group!E:F,2,0)</f>
        <v>numeric</v>
      </c>
      <c r="P127" t="str">
        <f>IF(I127&lt;&gt;"",INDEX(group!$L$1:$N$100,MATCH(I127,group!L:L,1),3),"NA")</f>
        <v>10 - 19</v>
      </c>
      <c r="Q127">
        <f t="shared" si="21"/>
        <v>126</v>
      </c>
      <c r="R127">
        <f t="shared" si="22"/>
        <v>0</v>
      </c>
      <c r="S127">
        <f t="shared" si="23"/>
        <v>0</v>
      </c>
      <c r="T127">
        <f t="shared" si="24"/>
        <v>1</v>
      </c>
      <c r="U127">
        <f t="shared" si="25"/>
        <v>1</v>
      </c>
      <c r="V127">
        <f t="shared" si="26"/>
        <v>0</v>
      </c>
      <c r="W127">
        <f t="shared" si="27"/>
        <v>12</v>
      </c>
      <c r="X127">
        <f t="shared" si="28"/>
        <v>1</v>
      </c>
      <c r="Y127">
        <f t="shared" si="29"/>
        <v>0</v>
      </c>
      <c r="Z127">
        <f t="shared" si="37"/>
        <v>0</v>
      </c>
      <c r="AA127">
        <f t="shared" si="38"/>
        <v>0</v>
      </c>
      <c r="AB127">
        <f t="shared" si="38"/>
        <v>0</v>
      </c>
      <c r="AC127">
        <f t="shared" si="38"/>
        <v>0</v>
      </c>
      <c r="AD127">
        <f t="shared" si="38"/>
        <v>1</v>
      </c>
      <c r="AE127">
        <f t="shared" si="38"/>
        <v>0</v>
      </c>
      <c r="AF127">
        <f t="shared" si="38"/>
        <v>0</v>
      </c>
      <c r="AG127">
        <f t="shared" si="38"/>
        <v>0</v>
      </c>
      <c r="AH127">
        <f t="shared" si="38"/>
        <v>0</v>
      </c>
      <c r="AI127">
        <f t="shared" si="38"/>
        <v>0</v>
      </c>
      <c r="AJ127">
        <f t="shared" si="38"/>
        <v>0</v>
      </c>
      <c r="AK127">
        <f t="shared" si="38"/>
        <v>0</v>
      </c>
      <c r="AL127">
        <f t="shared" si="38"/>
        <v>0</v>
      </c>
      <c r="AM127">
        <f t="shared" si="30"/>
        <v>11.2417</v>
      </c>
      <c r="AN127">
        <f t="shared" si="31"/>
        <v>1</v>
      </c>
      <c r="AO127">
        <f t="shared" si="32"/>
        <v>0</v>
      </c>
      <c r="AP127">
        <f t="shared" si="33"/>
        <v>0</v>
      </c>
      <c r="AQ127">
        <f t="shared" si="34"/>
        <v>1</v>
      </c>
    </row>
    <row r="128" spans="1:43" x14ac:dyDescent="0.2">
      <c r="A128">
        <v>127</v>
      </c>
      <c r="B128">
        <v>3</v>
      </c>
      <c r="C128" t="s">
        <v>198</v>
      </c>
      <c r="D128" t="s">
        <v>13</v>
      </c>
      <c r="F128">
        <v>0</v>
      </c>
      <c r="G128">
        <v>0</v>
      </c>
      <c r="H128">
        <v>370372</v>
      </c>
      <c r="I128">
        <v>7.75</v>
      </c>
      <c r="K128" t="s">
        <v>27</v>
      </c>
      <c r="L128">
        <v>0</v>
      </c>
      <c r="M128" t="b">
        <f t="shared" si="20"/>
        <v>1</v>
      </c>
      <c r="N128" t="str">
        <f>IF(E128&lt;&gt;"",INDEX(group!$A$1:$C$10,MATCH(E128,group!A:A,1),3),"NA")</f>
        <v>NA</v>
      </c>
      <c r="O128" t="str">
        <f>VLOOKUP(H128,group!E:F,2,0)</f>
        <v>numeric</v>
      </c>
      <c r="P128" t="str">
        <f>IF(I128&lt;&gt;"",INDEX(group!$L$1:$N$100,MATCH(I128,group!L:L,1),3),"NA")</f>
        <v>0 - 9</v>
      </c>
      <c r="Q128">
        <f t="shared" si="21"/>
        <v>127</v>
      </c>
      <c r="R128">
        <f t="shared" si="22"/>
        <v>0</v>
      </c>
      <c r="S128">
        <f t="shared" si="23"/>
        <v>0</v>
      </c>
      <c r="T128">
        <f t="shared" si="24"/>
        <v>1</v>
      </c>
      <c r="U128">
        <f t="shared" si="25"/>
        <v>1</v>
      </c>
      <c r="V128">
        <f t="shared" si="26"/>
        <v>0</v>
      </c>
      <c r="W128">
        <f t="shared" si="27"/>
        <v>29.9</v>
      </c>
      <c r="X128">
        <f t="shared" si="28"/>
        <v>0</v>
      </c>
      <c r="Y128">
        <f t="shared" si="29"/>
        <v>0</v>
      </c>
      <c r="Z128">
        <f t="shared" si="37"/>
        <v>0</v>
      </c>
      <c r="AA128">
        <f t="shared" si="38"/>
        <v>0</v>
      </c>
      <c r="AB128">
        <f t="shared" si="38"/>
        <v>0</v>
      </c>
      <c r="AC128">
        <f t="shared" si="38"/>
        <v>0</v>
      </c>
      <c r="AD128">
        <f t="shared" si="38"/>
        <v>1</v>
      </c>
      <c r="AE128">
        <f t="shared" si="38"/>
        <v>0</v>
      </c>
      <c r="AF128">
        <f t="shared" si="38"/>
        <v>0</v>
      </c>
      <c r="AG128">
        <f t="shared" si="38"/>
        <v>0</v>
      </c>
      <c r="AH128">
        <f t="shared" si="38"/>
        <v>0</v>
      </c>
      <c r="AI128">
        <f t="shared" si="38"/>
        <v>0</v>
      </c>
      <c r="AJ128">
        <f t="shared" si="38"/>
        <v>0</v>
      </c>
      <c r="AK128">
        <f t="shared" si="38"/>
        <v>0</v>
      </c>
      <c r="AL128">
        <f t="shared" si="38"/>
        <v>0</v>
      </c>
      <c r="AM128">
        <f t="shared" si="30"/>
        <v>7.75</v>
      </c>
      <c r="AN128">
        <f t="shared" si="31"/>
        <v>0</v>
      </c>
      <c r="AO128">
        <f t="shared" si="32"/>
        <v>1</v>
      </c>
      <c r="AP128">
        <f t="shared" si="33"/>
        <v>0</v>
      </c>
      <c r="AQ128">
        <f t="shared" si="34"/>
        <v>0</v>
      </c>
    </row>
    <row r="129" spans="1:43" x14ac:dyDescent="0.2">
      <c r="A129">
        <v>128</v>
      </c>
      <c r="B129">
        <v>3</v>
      </c>
      <c r="C129" t="s">
        <v>199</v>
      </c>
      <c r="D129" t="s">
        <v>13</v>
      </c>
      <c r="E129">
        <v>24</v>
      </c>
      <c r="F129">
        <v>0</v>
      </c>
      <c r="G129">
        <v>0</v>
      </c>
      <c r="H129" t="s">
        <v>200</v>
      </c>
      <c r="I129">
        <v>7.1417000000000002</v>
      </c>
      <c r="K129" t="s">
        <v>15</v>
      </c>
      <c r="L129">
        <v>1</v>
      </c>
      <c r="M129" t="b">
        <f t="shared" si="20"/>
        <v>0</v>
      </c>
      <c r="N129" t="str">
        <f>IF(E129&lt;&gt;"",INDEX(group!$A$1:$C$10,MATCH(E129,group!A:A,1),3),"NA")</f>
        <v>20 - 29</v>
      </c>
      <c r="O129" t="str">
        <f>VLOOKUP(H129,group!E:F,2,0)</f>
        <v>C</v>
      </c>
      <c r="P129" t="str">
        <f>IF(I129&lt;&gt;"",INDEX(group!$L$1:$N$100,MATCH(I129,group!L:L,1),3),"NA")</f>
        <v>0 - 9</v>
      </c>
      <c r="Q129">
        <f t="shared" si="21"/>
        <v>128</v>
      </c>
      <c r="R129">
        <f t="shared" si="22"/>
        <v>0</v>
      </c>
      <c r="S129">
        <f t="shared" si="23"/>
        <v>0</v>
      </c>
      <c r="T129">
        <f t="shared" si="24"/>
        <v>1</v>
      </c>
      <c r="U129">
        <f t="shared" si="25"/>
        <v>1</v>
      </c>
      <c r="V129">
        <f t="shared" si="26"/>
        <v>0</v>
      </c>
      <c r="W129">
        <f t="shared" si="27"/>
        <v>24</v>
      </c>
      <c r="X129">
        <f t="shared" si="28"/>
        <v>0</v>
      </c>
      <c r="Y129">
        <f t="shared" si="29"/>
        <v>0</v>
      </c>
      <c r="Z129">
        <f t="shared" si="37"/>
        <v>0</v>
      </c>
      <c r="AA129">
        <f t="shared" si="38"/>
        <v>1</v>
      </c>
      <c r="AB129">
        <f t="shared" si="38"/>
        <v>0</v>
      </c>
      <c r="AC129">
        <f t="shared" si="38"/>
        <v>0</v>
      </c>
      <c r="AD129">
        <f t="shared" si="38"/>
        <v>0</v>
      </c>
      <c r="AE129">
        <f t="shared" si="38"/>
        <v>0</v>
      </c>
      <c r="AF129">
        <f t="shared" si="38"/>
        <v>0</v>
      </c>
      <c r="AG129">
        <f t="shared" si="38"/>
        <v>0</v>
      </c>
      <c r="AH129">
        <f t="shared" si="38"/>
        <v>0</v>
      </c>
      <c r="AI129">
        <f t="shared" si="38"/>
        <v>0</v>
      </c>
      <c r="AJ129">
        <f t="shared" si="38"/>
        <v>0</v>
      </c>
      <c r="AK129">
        <f t="shared" si="38"/>
        <v>0</v>
      </c>
      <c r="AL129">
        <f t="shared" si="38"/>
        <v>0</v>
      </c>
      <c r="AM129">
        <f t="shared" si="30"/>
        <v>7.1417000000000002</v>
      </c>
      <c r="AN129">
        <f t="shared" si="31"/>
        <v>0</v>
      </c>
      <c r="AO129">
        <f t="shared" si="32"/>
        <v>0</v>
      </c>
      <c r="AP129">
        <f t="shared" si="33"/>
        <v>1</v>
      </c>
      <c r="AQ129">
        <f t="shared" si="34"/>
        <v>1</v>
      </c>
    </row>
    <row r="130" spans="1:43" x14ac:dyDescent="0.2">
      <c r="A130">
        <v>129</v>
      </c>
      <c r="B130">
        <v>3</v>
      </c>
      <c r="C130" t="s">
        <v>201</v>
      </c>
      <c r="D130" t="s">
        <v>17</v>
      </c>
      <c r="F130">
        <v>1</v>
      </c>
      <c r="G130">
        <v>1</v>
      </c>
      <c r="H130">
        <v>2668</v>
      </c>
      <c r="I130">
        <v>22.3583</v>
      </c>
      <c r="J130" t="s">
        <v>202</v>
      </c>
      <c r="K130" t="s">
        <v>20</v>
      </c>
      <c r="L130">
        <v>1</v>
      </c>
      <c r="M130" t="b">
        <f t="shared" si="20"/>
        <v>1</v>
      </c>
      <c r="N130" t="str">
        <f>IF(E130&lt;&gt;"",INDEX(group!$A$1:$C$10,MATCH(E130,group!A:A,1),3),"NA")</f>
        <v>NA</v>
      </c>
      <c r="O130" t="str">
        <f>VLOOKUP(H130,group!E:F,2,0)</f>
        <v>numeric</v>
      </c>
      <c r="P130" t="str">
        <f>IF(I130&lt;&gt;"",INDEX(group!$L$1:$N$100,MATCH(I130,group!L:L,1),3),"NA")</f>
        <v>20 - 29</v>
      </c>
      <c r="Q130">
        <f t="shared" si="21"/>
        <v>129</v>
      </c>
      <c r="R130">
        <f t="shared" si="22"/>
        <v>0</v>
      </c>
      <c r="S130">
        <f t="shared" si="23"/>
        <v>0</v>
      </c>
      <c r="T130">
        <f t="shared" si="24"/>
        <v>1</v>
      </c>
      <c r="U130">
        <f t="shared" si="25"/>
        <v>0</v>
      </c>
      <c r="V130">
        <f t="shared" si="26"/>
        <v>1</v>
      </c>
      <c r="W130">
        <f t="shared" si="27"/>
        <v>29.9</v>
      </c>
      <c r="X130">
        <f t="shared" si="28"/>
        <v>1</v>
      </c>
      <c r="Y130">
        <f t="shared" si="29"/>
        <v>1</v>
      </c>
      <c r="Z130">
        <f t="shared" si="37"/>
        <v>0</v>
      </c>
      <c r="AA130">
        <f t="shared" si="38"/>
        <v>0</v>
      </c>
      <c r="AB130">
        <f t="shared" si="38"/>
        <v>0</v>
      </c>
      <c r="AC130">
        <f t="shared" si="38"/>
        <v>0</v>
      </c>
      <c r="AD130">
        <f t="shared" si="38"/>
        <v>1</v>
      </c>
      <c r="AE130">
        <f t="shared" si="38"/>
        <v>0</v>
      </c>
      <c r="AF130">
        <f t="shared" si="38"/>
        <v>0</v>
      </c>
      <c r="AG130">
        <f t="shared" si="38"/>
        <v>0</v>
      </c>
      <c r="AH130">
        <f t="shared" si="38"/>
        <v>0</v>
      </c>
      <c r="AI130">
        <f t="shared" si="38"/>
        <v>0</v>
      </c>
      <c r="AJ130">
        <f t="shared" si="38"/>
        <v>0</v>
      </c>
      <c r="AK130">
        <f t="shared" si="38"/>
        <v>0</v>
      </c>
      <c r="AL130">
        <f t="shared" si="38"/>
        <v>0</v>
      </c>
      <c r="AM130">
        <f t="shared" si="30"/>
        <v>22.3583</v>
      </c>
      <c r="AN130">
        <f t="shared" si="31"/>
        <v>1</v>
      </c>
      <c r="AO130">
        <f t="shared" si="32"/>
        <v>0</v>
      </c>
      <c r="AP130">
        <f t="shared" si="33"/>
        <v>0</v>
      </c>
      <c r="AQ130">
        <f t="shared" si="34"/>
        <v>1</v>
      </c>
    </row>
    <row r="131" spans="1:43" x14ac:dyDescent="0.2">
      <c r="A131">
        <v>130</v>
      </c>
      <c r="B131">
        <v>3</v>
      </c>
      <c r="C131" t="s">
        <v>203</v>
      </c>
      <c r="D131" t="s">
        <v>13</v>
      </c>
      <c r="E131">
        <v>45</v>
      </c>
      <c r="F131">
        <v>0</v>
      </c>
      <c r="G131">
        <v>0</v>
      </c>
      <c r="H131">
        <v>347061</v>
      </c>
      <c r="I131">
        <v>6.9749999999999996</v>
      </c>
      <c r="K131" t="s">
        <v>15</v>
      </c>
      <c r="L131">
        <v>0</v>
      </c>
      <c r="M131" t="b">
        <f t="shared" ref="M131:M194" si="39">COUNTA(A131:I131,K131)&lt;10</f>
        <v>0</v>
      </c>
      <c r="N131" t="str">
        <f>IF(E131&lt;&gt;"",INDEX(group!$A$1:$C$10,MATCH(E131,group!A:A,1),3),"NA")</f>
        <v>40 - 49</v>
      </c>
      <c r="O131" t="str">
        <f>VLOOKUP(H131,group!E:F,2,0)</f>
        <v>numeric</v>
      </c>
      <c r="P131" t="str">
        <f>IF(I131&lt;&gt;"",INDEX(group!$L$1:$N$100,MATCH(I131,group!L:L,1),3),"NA")</f>
        <v>0 - 9</v>
      </c>
      <c r="Q131">
        <f t="shared" ref="Q131:Q194" si="40">A131</f>
        <v>130</v>
      </c>
      <c r="R131">
        <f t="shared" ref="R131:R194" si="41">IF(B131=1,1,0)</f>
        <v>0</v>
      </c>
      <c r="S131">
        <f t="shared" ref="S131:S194" si="42">IF(B131=2,1,0)</f>
        <v>0</v>
      </c>
      <c r="T131">
        <f t="shared" ref="T131:T194" si="43">IF(B131=3,1,0)</f>
        <v>1</v>
      </c>
      <c r="U131">
        <f t="shared" ref="U131:U194" si="44">IF(D131="male",1,0)</f>
        <v>1</v>
      </c>
      <c r="V131">
        <f t="shared" ref="V131:V194" si="45">IF(D131="female",1,0)</f>
        <v>0</v>
      </c>
      <c r="W131">
        <f t="shared" ref="W131:W194" si="46">IF(E131&lt;&gt;"",E131,29.9)</f>
        <v>45</v>
      </c>
      <c r="X131">
        <f t="shared" ref="X131:X194" si="47">F131</f>
        <v>0</v>
      </c>
      <c r="Y131">
        <f t="shared" ref="Y131:Y194" si="48">G131</f>
        <v>0</v>
      </c>
      <c r="Z131">
        <f t="shared" si="37"/>
        <v>0</v>
      </c>
      <c r="AA131">
        <f t="shared" si="38"/>
        <v>0</v>
      </c>
      <c r="AB131">
        <f t="shared" si="38"/>
        <v>0</v>
      </c>
      <c r="AC131">
        <f t="shared" si="38"/>
        <v>0</v>
      </c>
      <c r="AD131">
        <f t="shared" si="38"/>
        <v>1</v>
      </c>
      <c r="AE131">
        <f t="shared" si="38"/>
        <v>0</v>
      </c>
      <c r="AF131">
        <f t="shared" si="38"/>
        <v>0</v>
      </c>
      <c r="AG131">
        <f t="shared" si="38"/>
        <v>0</v>
      </c>
      <c r="AH131">
        <f t="shared" si="38"/>
        <v>0</v>
      </c>
      <c r="AI131">
        <f t="shared" si="38"/>
        <v>0</v>
      </c>
      <c r="AJ131">
        <f t="shared" si="38"/>
        <v>0</v>
      </c>
      <c r="AK131">
        <f t="shared" si="38"/>
        <v>0</v>
      </c>
      <c r="AL131">
        <f t="shared" si="38"/>
        <v>0</v>
      </c>
      <c r="AM131">
        <f t="shared" ref="AM131:AM194" si="49">I131</f>
        <v>6.9749999999999996</v>
      </c>
      <c r="AN131">
        <f t="shared" ref="AN131:AN194" si="50">IF(K131="C",1,0)</f>
        <v>0</v>
      </c>
      <c r="AO131">
        <f t="shared" ref="AO131:AO194" si="51">IF(K131="Q",1,0)</f>
        <v>0</v>
      </c>
      <c r="AP131">
        <f t="shared" ref="AP131:AP194" si="52">IF(K131="S",1,0)</f>
        <v>1</v>
      </c>
      <c r="AQ131">
        <f t="shared" ref="AQ131:AQ194" si="53">IF(L131&lt;&gt;"",L131,"")</f>
        <v>0</v>
      </c>
    </row>
    <row r="132" spans="1:43" x14ac:dyDescent="0.2">
      <c r="A132">
        <v>131</v>
      </c>
      <c r="B132">
        <v>3</v>
      </c>
      <c r="C132" t="s">
        <v>204</v>
      </c>
      <c r="D132" t="s">
        <v>13</v>
      </c>
      <c r="E132">
        <v>33</v>
      </c>
      <c r="F132">
        <v>0</v>
      </c>
      <c r="G132">
        <v>0</v>
      </c>
      <c r="H132">
        <v>349241</v>
      </c>
      <c r="I132">
        <v>7.8958000000000004</v>
      </c>
      <c r="K132" t="s">
        <v>20</v>
      </c>
      <c r="L132">
        <v>0</v>
      </c>
      <c r="M132" t="b">
        <f t="shared" si="39"/>
        <v>0</v>
      </c>
      <c r="N132" t="str">
        <f>IF(E132&lt;&gt;"",INDEX(group!$A$1:$C$10,MATCH(E132,group!A:A,1),3),"NA")</f>
        <v>30 - 39</v>
      </c>
      <c r="O132" t="str">
        <f>VLOOKUP(H132,group!E:F,2,0)</f>
        <v>numeric</v>
      </c>
      <c r="P132" t="str">
        <f>IF(I132&lt;&gt;"",INDEX(group!$L$1:$N$100,MATCH(I132,group!L:L,1),3),"NA")</f>
        <v>0 - 9</v>
      </c>
      <c r="Q132">
        <f t="shared" si="40"/>
        <v>131</v>
      </c>
      <c r="R132">
        <f t="shared" si="41"/>
        <v>0</v>
      </c>
      <c r="S132">
        <f t="shared" si="42"/>
        <v>0</v>
      </c>
      <c r="T132">
        <f t="shared" si="43"/>
        <v>1</v>
      </c>
      <c r="U132">
        <f t="shared" si="44"/>
        <v>1</v>
      </c>
      <c r="V132">
        <f t="shared" si="45"/>
        <v>0</v>
      </c>
      <c r="W132">
        <f t="shared" si="46"/>
        <v>33</v>
      </c>
      <c r="X132">
        <f t="shared" si="47"/>
        <v>0</v>
      </c>
      <c r="Y132">
        <f t="shared" si="48"/>
        <v>0</v>
      </c>
      <c r="Z132">
        <f t="shared" si="37"/>
        <v>0</v>
      </c>
      <c r="AA132">
        <f t="shared" si="38"/>
        <v>0</v>
      </c>
      <c r="AB132">
        <f t="shared" si="38"/>
        <v>0</v>
      </c>
      <c r="AC132">
        <f t="shared" si="38"/>
        <v>0</v>
      </c>
      <c r="AD132">
        <f t="shared" si="38"/>
        <v>1</v>
      </c>
      <c r="AE132">
        <f t="shared" si="38"/>
        <v>0</v>
      </c>
      <c r="AF132">
        <f t="shared" si="38"/>
        <v>0</v>
      </c>
      <c r="AG132">
        <f t="shared" si="38"/>
        <v>0</v>
      </c>
      <c r="AH132">
        <f t="shared" si="38"/>
        <v>0</v>
      </c>
      <c r="AI132">
        <f t="shared" si="38"/>
        <v>0</v>
      </c>
      <c r="AJ132">
        <f t="shared" si="38"/>
        <v>0</v>
      </c>
      <c r="AK132">
        <f t="shared" si="38"/>
        <v>0</v>
      </c>
      <c r="AL132">
        <f t="shared" si="38"/>
        <v>0</v>
      </c>
      <c r="AM132">
        <f t="shared" si="49"/>
        <v>7.8958000000000004</v>
      </c>
      <c r="AN132">
        <f t="shared" si="50"/>
        <v>1</v>
      </c>
      <c r="AO132">
        <f t="shared" si="51"/>
        <v>0</v>
      </c>
      <c r="AP132">
        <f t="shared" si="52"/>
        <v>0</v>
      </c>
      <c r="AQ132">
        <f t="shared" si="53"/>
        <v>0</v>
      </c>
    </row>
    <row r="133" spans="1:43" x14ac:dyDescent="0.2">
      <c r="A133">
        <v>132</v>
      </c>
      <c r="B133">
        <v>3</v>
      </c>
      <c r="C133" t="s">
        <v>205</v>
      </c>
      <c r="D133" t="s">
        <v>13</v>
      </c>
      <c r="E133">
        <v>20</v>
      </c>
      <c r="F133">
        <v>0</v>
      </c>
      <c r="G133">
        <v>0</v>
      </c>
      <c r="H133" t="s">
        <v>206</v>
      </c>
      <c r="I133">
        <v>7.05</v>
      </c>
      <c r="K133" t="s">
        <v>15</v>
      </c>
      <c r="L133">
        <v>0</v>
      </c>
      <c r="M133" t="b">
        <f t="shared" si="39"/>
        <v>0</v>
      </c>
      <c r="N133" t="str">
        <f>IF(E133&lt;&gt;"",INDEX(group!$A$1:$C$10,MATCH(E133,group!A:A,1),3),"NA")</f>
        <v>20 - 29</v>
      </c>
      <c r="O133" t="str">
        <f>VLOOKUP(H133,group!E:F,2,0)</f>
        <v>SOTON</v>
      </c>
      <c r="P133" t="str">
        <f>IF(I133&lt;&gt;"",INDEX(group!$L$1:$N$100,MATCH(I133,group!L:L,1),3),"NA")</f>
        <v>0 - 9</v>
      </c>
      <c r="Q133">
        <f t="shared" si="40"/>
        <v>132</v>
      </c>
      <c r="R133">
        <f t="shared" si="41"/>
        <v>0</v>
      </c>
      <c r="S133">
        <f t="shared" si="42"/>
        <v>0</v>
      </c>
      <c r="T133">
        <f t="shared" si="43"/>
        <v>1</v>
      </c>
      <c r="U133">
        <f t="shared" si="44"/>
        <v>1</v>
      </c>
      <c r="V133">
        <f t="shared" si="45"/>
        <v>0</v>
      </c>
      <c r="W133">
        <f t="shared" si="46"/>
        <v>20</v>
      </c>
      <c r="X133">
        <f t="shared" si="47"/>
        <v>0</v>
      </c>
      <c r="Y133">
        <f t="shared" si="48"/>
        <v>0</v>
      </c>
      <c r="Z133">
        <f t="shared" si="37"/>
        <v>0</v>
      </c>
      <c r="AA133">
        <f t="shared" si="38"/>
        <v>0</v>
      </c>
      <c r="AB133">
        <f t="shared" si="38"/>
        <v>0</v>
      </c>
      <c r="AC133">
        <f t="shared" si="38"/>
        <v>0</v>
      </c>
      <c r="AD133">
        <f t="shared" si="38"/>
        <v>0</v>
      </c>
      <c r="AE133">
        <f t="shared" si="38"/>
        <v>0</v>
      </c>
      <c r="AF133">
        <f t="shared" si="38"/>
        <v>0</v>
      </c>
      <c r="AG133">
        <f t="shared" si="38"/>
        <v>0</v>
      </c>
      <c r="AH133">
        <f t="shared" si="38"/>
        <v>0</v>
      </c>
      <c r="AI133">
        <f t="shared" si="38"/>
        <v>0</v>
      </c>
      <c r="AJ133">
        <f t="shared" si="38"/>
        <v>1</v>
      </c>
      <c r="AK133">
        <f t="shared" si="38"/>
        <v>0</v>
      </c>
      <c r="AL133">
        <f t="shared" si="38"/>
        <v>0</v>
      </c>
      <c r="AM133">
        <f t="shared" si="49"/>
        <v>7.05</v>
      </c>
      <c r="AN133">
        <f t="shared" si="50"/>
        <v>0</v>
      </c>
      <c r="AO133">
        <f t="shared" si="51"/>
        <v>0</v>
      </c>
      <c r="AP133">
        <f t="shared" si="52"/>
        <v>1</v>
      </c>
      <c r="AQ133">
        <f t="shared" si="53"/>
        <v>0</v>
      </c>
    </row>
    <row r="134" spans="1:43" x14ac:dyDescent="0.2">
      <c r="A134">
        <v>133</v>
      </c>
      <c r="B134">
        <v>3</v>
      </c>
      <c r="C134" t="s">
        <v>207</v>
      </c>
      <c r="D134" t="s">
        <v>17</v>
      </c>
      <c r="E134">
        <v>47</v>
      </c>
      <c r="F134">
        <v>1</v>
      </c>
      <c r="G134">
        <v>0</v>
      </c>
      <c r="H134" t="s">
        <v>208</v>
      </c>
      <c r="I134">
        <v>14.5</v>
      </c>
      <c r="K134" t="s">
        <v>15</v>
      </c>
      <c r="L134">
        <v>0</v>
      </c>
      <c r="M134" t="b">
        <f t="shared" si="39"/>
        <v>0</v>
      </c>
      <c r="N134" t="str">
        <f>IF(E134&lt;&gt;"",INDEX(group!$A$1:$C$10,MATCH(E134,group!A:A,1),3),"NA")</f>
        <v>40 - 49</v>
      </c>
      <c r="O134" t="str">
        <f>VLOOKUP(H134,group!E:F,2,0)</f>
        <v>A</v>
      </c>
      <c r="P134" t="str">
        <f>IF(I134&lt;&gt;"",INDEX(group!$L$1:$N$100,MATCH(I134,group!L:L,1),3),"NA")</f>
        <v>10 - 19</v>
      </c>
      <c r="Q134">
        <f t="shared" si="40"/>
        <v>133</v>
      </c>
      <c r="R134">
        <f t="shared" si="41"/>
        <v>0</v>
      </c>
      <c r="S134">
        <f t="shared" si="42"/>
        <v>0</v>
      </c>
      <c r="T134">
        <f t="shared" si="43"/>
        <v>1</v>
      </c>
      <c r="U134">
        <f t="shared" si="44"/>
        <v>0</v>
      </c>
      <c r="V134">
        <f t="shared" si="45"/>
        <v>1</v>
      </c>
      <c r="W134">
        <f t="shared" si="46"/>
        <v>47</v>
      </c>
      <c r="X134">
        <f t="shared" si="47"/>
        <v>1</v>
      </c>
      <c r="Y134">
        <f t="shared" si="48"/>
        <v>0</v>
      </c>
      <c r="Z134">
        <f t="shared" si="37"/>
        <v>1</v>
      </c>
      <c r="AA134">
        <f t="shared" si="38"/>
        <v>0</v>
      </c>
      <c r="AB134">
        <f t="shared" si="38"/>
        <v>0</v>
      </c>
      <c r="AC134">
        <f t="shared" si="38"/>
        <v>0</v>
      </c>
      <c r="AD134">
        <f t="shared" si="38"/>
        <v>0</v>
      </c>
      <c r="AE134">
        <f t="shared" si="38"/>
        <v>0</v>
      </c>
      <c r="AF134">
        <f t="shared" si="38"/>
        <v>0</v>
      </c>
      <c r="AG134">
        <f t="shared" si="38"/>
        <v>0</v>
      </c>
      <c r="AH134">
        <f t="shared" si="38"/>
        <v>0</v>
      </c>
      <c r="AI134">
        <f t="shared" si="38"/>
        <v>0</v>
      </c>
      <c r="AJ134">
        <f t="shared" si="38"/>
        <v>0</v>
      </c>
      <c r="AK134">
        <f t="shared" si="38"/>
        <v>0</v>
      </c>
      <c r="AL134">
        <f t="shared" si="38"/>
        <v>0</v>
      </c>
      <c r="AM134">
        <f t="shared" si="49"/>
        <v>14.5</v>
      </c>
      <c r="AN134">
        <f t="shared" si="50"/>
        <v>0</v>
      </c>
      <c r="AO134">
        <f t="shared" si="51"/>
        <v>0</v>
      </c>
      <c r="AP134">
        <f t="shared" si="52"/>
        <v>1</v>
      </c>
      <c r="AQ134">
        <f t="shared" si="53"/>
        <v>0</v>
      </c>
    </row>
    <row r="135" spans="1:43" x14ac:dyDescent="0.2">
      <c r="A135">
        <v>134</v>
      </c>
      <c r="B135">
        <v>2</v>
      </c>
      <c r="C135" t="s">
        <v>209</v>
      </c>
      <c r="D135" t="s">
        <v>17</v>
      </c>
      <c r="E135">
        <v>29</v>
      </c>
      <c r="F135">
        <v>1</v>
      </c>
      <c r="G135">
        <v>0</v>
      </c>
      <c r="H135">
        <v>228414</v>
      </c>
      <c r="I135">
        <v>26</v>
      </c>
      <c r="K135" t="s">
        <v>15</v>
      </c>
      <c r="L135">
        <v>1</v>
      </c>
      <c r="M135" t="b">
        <f t="shared" si="39"/>
        <v>0</v>
      </c>
      <c r="N135" t="str">
        <f>IF(E135&lt;&gt;"",INDEX(group!$A$1:$C$10,MATCH(E135,group!A:A,1),3),"NA")</f>
        <v>20 - 29</v>
      </c>
      <c r="O135" t="str">
        <f>VLOOKUP(H135,group!E:F,2,0)</f>
        <v>numeric</v>
      </c>
      <c r="P135" t="str">
        <f>IF(I135&lt;&gt;"",INDEX(group!$L$1:$N$100,MATCH(I135,group!L:L,1),3),"NA")</f>
        <v>20 - 29</v>
      </c>
      <c r="Q135">
        <f t="shared" si="40"/>
        <v>134</v>
      </c>
      <c r="R135">
        <f t="shared" si="41"/>
        <v>0</v>
      </c>
      <c r="S135">
        <f t="shared" si="42"/>
        <v>1</v>
      </c>
      <c r="T135">
        <f t="shared" si="43"/>
        <v>0</v>
      </c>
      <c r="U135">
        <f t="shared" si="44"/>
        <v>0</v>
      </c>
      <c r="V135">
        <f t="shared" si="45"/>
        <v>1</v>
      </c>
      <c r="W135">
        <f t="shared" si="46"/>
        <v>29</v>
      </c>
      <c r="X135">
        <f t="shared" si="47"/>
        <v>1</v>
      </c>
      <c r="Y135">
        <f t="shared" si="48"/>
        <v>0</v>
      </c>
      <c r="Z135">
        <f t="shared" si="37"/>
        <v>0</v>
      </c>
      <c r="AA135">
        <f t="shared" si="38"/>
        <v>0</v>
      </c>
      <c r="AB135">
        <f t="shared" si="38"/>
        <v>0</v>
      </c>
      <c r="AC135">
        <f t="shared" si="38"/>
        <v>0</v>
      </c>
      <c r="AD135">
        <f t="shared" si="38"/>
        <v>1</v>
      </c>
      <c r="AE135">
        <f t="shared" si="38"/>
        <v>0</v>
      </c>
      <c r="AF135">
        <f t="shared" si="38"/>
        <v>0</v>
      </c>
      <c r="AG135">
        <f t="shared" si="38"/>
        <v>0</v>
      </c>
      <c r="AH135">
        <f t="shared" si="38"/>
        <v>0</v>
      </c>
      <c r="AI135">
        <f t="shared" si="38"/>
        <v>0</v>
      </c>
      <c r="AJ135">
        <f t="shared" si="38"/>
        <v>0</v>
      </c>
      <c r="AK135">
        <f t="shared" si="38"/>
        <v>0</v>
      </c>
      <c r="AL135">
        <f t="shared" si="38"/>
        <v>0</v>
      </c>
      <c r="AM135">
        <f t="shared" si="49"/>
        <v>26</v>
      </c>
      <c r="AN135">
        <f t="shared" si="50"/>
        <v>0</v>
      </c>
      <c r="AO135">
        <f t="shared" si="51"/>
        <v>0</v>
      </c>
      <c r="AP135">
        <f t="shared" si="52"/>
        <v>1</v>
      </c>
      <c r="AQ135">
        <f t="shared" si="53"/>
        <v>1</v>
      </c>
    </row>
    <row r="136" spans="1:43" x14ac:dyDescent="0.2">
      <c r="A136">
        <v>135</v>
      </c>
      <c r="B136">
        <v>2</v>
      </c>
      <c r="C136" t="s">
        <v>210</v>
      </c>
      <c r="D136" t="s">
        <v>13</v>
      </c>
      <c r="E136">
        <v>25</v>
      </c>
      <c r="F136">
        <v>0</v>
      </c>
      <c r="G136">
        <v>0</v>
      </c>
      <c r="H136" t="s">
        <v>211</v>
      </c>
      <c r="I136">
        <v>13</v>
      </c>
      <c r="K136" t="s">
        <v>15</v>
      </c>
      <c r="L136">
        <v>0</v>
      </c>
      <c r="M136" t="b">
        <f t="shared" si="39"/>
        <v>0</v>
      </c>
      <c r="N136" t="str">
        <f>IF(E136&lt;&gt;"",INDEX(group!$A$1:$C$10,MATCH(E136,group!A:A,1),3),"NA")</f>
        <v>20 - 29</v>
      </c>
      <c r="O136" t="str">
        <f>VLOOKUP(H136,group!E:F,2,0)</f>
        <v>CA</v>
      </c>
      <c r="P136" t="str">
        <f>IF(I136&lt;&gt;"",INDEX(group!$L$1:$N$100,MATCH(I136,group!L:L,1),3),"NA")</f>
        <v>10 - 19</v>
      </c>
      <c r="Q136">
        <f t="shared" si="40"/>
        <v>135</v>
      </c>
      <c r="R136">
        <f t="shared" si="41"/>
        <v>0</v>
      </c>
      <c r="S136">
        <f t="shared" si="42"/>
        <v>1</v>
      </c>
      <c r="T136">
        <f t="shared" si="43"/>
        <v>0</v>
      </c>
      <c r="U136">
        <f t="shared" si="44"/>
        <v>1</v>
      </c>
      <c r="V136">
        <f t="shared" si="45"/>
        <v>0</v>
      </c>
      <c r="W136">
        <f t="shared" si="46"/>
        <v>25</v>
      </c>
      <c r="X136">
        <f t="shared" si="47"/>
        <v>0</v>
      </c>
      <c r="Y136">
        <f t="shared" si="48"/>
        <v>0</v>
      </c>
      <c r="Z136">
        <f t="shared" si="37"/>
        <v>0</v>
      </c>
      <c r="AA136">
        <f t="shared" si="38"/>
        <v>0</v>
      </c>
      <c r="AB136">
        <f t="shared" si="38"/>
        <v>1</v>
      </c>
      <c r="AC136">
        <f t="shared" si="38"/>
        <v>0</v>
      </c>
      <c r="AD136">
        <f t="shared" si="38"/>
        <v>0</v>
      </c>
      <c r="AE136">
        <f t="shared" si="38"/>
        <v>0</v>
      </c>
      <c r="AF136">
        <f t="shared" si="38"/>
        <v>0</v>
      </c>
      <c r="AG136">
        <f t="shared" si="38"/>
        <v>0</v>
      </c>
      <c r="AH136">
        <f t="shared" si="38"/>
        <v>0</v>
      </c>
      <c r="AI136">
        <f t="shared" si="38"/>
        <v>0</v>
      </c>
      <c r="AJ136">
        <f t="shared" si="38"/>
        <v>0</v>
      </c>
      <c r="AK136">
        <f t="shared" si="38"/>
        <v>0</v>
      </c>
      <c r="AL136">
        <f t="shared" si="38"/>
        <v>0</v>
      </c>
      <c r="AM136">
        <f t="shared" si="49"/>
        <v>13</v>
      </c>
      <c r="AN136">
        <f t="shared" si="50"/>
        <v>0</v>
      </c>
      <c r="AO136">
        <f t="shared" si="51"/>
        <v>0</v>
      </c>
      <c r="AP136">
        <f t="shared" si="52"/>
        <v>1</v>
      </c>
      <c r="AQ136">
        <f t="shared" si="53"/>
        <v>0</v>
      </c>
    </row>
    <row r="137" spans="1:43" x14ac:dyDescent="0.2">
      <c r="A137">
        <v>136</v>
      </c>
      <c r="B137">
        <v>2</v>
      </c>
      <c r="C137" t="s">
        <v>212</v>
      </c>
      <c r="D137" t="s">
        <v>13</v>
      </c>
      <c r="E137">
        <v>23</v>
      </c>
      <c r="F137">
        <v>0</v>
      </c>
      <c r="G137">
        <v>0</v>
      </c>
      <c r="H137" t="s">
        <v>213</v>
      </c>
      <c r="I137">
        <v>15.0458</v>
      </c>
      <c r="K137" t="s">
        <v>20</v>
      </c>
      <c r="L137">
        <v>0</v>
      </c>
      <c r="M137" t="b">
        <f t="shared" si="39"/>
        <v>0</v>
      </c>
      <c r="N137" t="str">
        <f>IF(E137&lt;&gt;"",INDEX(group!$A$1:$C$10,MATCH(E137,group!A:A,1),3),"NA")</f>
        <v>20 - 29</v>
      </c>
      <c r="O137" t="str">
        <f>VLOOKUP(H137,group!E:F,2,0)</f>
        <v>SC</v>
      </c>
      <c r="P137" t="str">
        <f>IF(I137&lt;&gt;"",INDEX(group!$L$1:$N$100,MATCH(I137,group!L:L,1),3),"NA")</f>
        <v>10 - 19</v>
      </c>
      <c r="Q137">
        <f t="shared" si="40"/>
        <v>136</v>
      </c>
      <c r="R137">
        <f t="shared" si="41"/>
        <v>0</v>
      </c>
      <c r="S137">
        <f t="shared" si="42"/>
        <v>1</v>
      </c>
      <c r="T137">
        <f t="shared" si="43"/>
        <v>0</v>
      </c>
      <c r="U137">
        <f t="shared" si="44"/>
        <v>1</v>
      </c>
      <c r="V137">
        <f t="shared" si="45"/>
        <v>0</v>
      </c>
      <c r="W137">
        <f t="shared" si="46"/>
        <v>23</v>
      </c>
      <c r="X137">
        <f t="shared" si="47"/>
        <v>0</v>
      </c>
      <c r="Y137">
        <f t="shared" si="48"/>
        <v>0</v>
      </c>
      <c r="Z137">
        <f t="shared" si="37"/>
        <v>0</v>
      </c>
      <c r="AA137">
        <f t="shared" si="38"/>
        <v>0</v>
      </c>
      <c r="AB137">
        <f t="shared" si="38"/>
        <v>0</v>
      </c>
      <c r="AC137">
        <f t="shared" si="38"/>
        <v>0</v>
      </c>
      <c r="AD137">
        <f t="shared" si="38"/>
        <v>0</v>
      </c>
      <c r="AE137">
        <f t="shared" si="38"/>
        <v>0</v>
      </c>
      <c r="AF137">
        <f t="shared" si="38"/>
        <v>0</v>
      </c>
      <c r="AG137">
        <f t="shared" si="38"/>
        <v>0</v>
      </c>
      <c r="AH137">
        <f t="shared" si="38"/>
        <v>1</v>
      </c>
      <c r="AI137">
        <f t="shared" si="38"/>
        <v>0</v>
      </c>
      <c r="AJ137">
        <f t="shared" si="38"/>
        <v>0</v>
      </c>
      <c r="AK137">
        <f t="shared" si="38"/>
        <v>0</v>
      </c>
      <c r="AL137">
        <f t="shared" si="38"/>
        <v>0</v>
      </c>
      <c r="AM137">
        <f t="shared" si="49"/>
        <v>15.0458</v>
      </c>
      <c r="AN137">
        <f t="shared" si="50"/>
        <v>1</v>
      </c>
      <c r="AO137">
        <f t="shared" si="51"/>
        <v>0</v>
      </c>
      <c r="AP137">
        <f t="shared" si="52"/>
        <v>0</v>
      </c>
      <c r="AQ137">
        <f t="shared" si="53"/>
        <v>0</v>
      </c>
    </row>
    <row r="138" spans="1:43" x14ac:dyDescent="0.2">
      <c r="A138">
        <v>137</v>
      </c>
      <c r="B138">
        <v>1</v>
      </c>
      <c r="C138" t="s">
        <v>214</v>
      </c>
      <c r="D138" t="s">
        <v>17</v>
      </c>
      <c r="E138">
        <v>19</v>
      </c>
      <c r="F138">
        <v>0</v>
      </c>
      <c r="G138">
        <v>2</v>
      </c>
      <c r="H138">
        <v>11752</v>
      </c>
      <c r="I138">
        <v>26.283300000000001</v>
      </c>
      <c r="J138" t="s">
        <v>215</v>
      </c>
      <c r="K138" t="s">
        <v>15</v>
      </c>
      <c r="L138">
        <v>1</v>
      </c>
      <c r="M138" t="b">
        <f t="shared" si="39"/>
        <v>0</v>
      </c>
      <c r="N138" t="str">
        <f>IF(E138&lt;&gt;"",INDEX(group!$A$1:$C$10,MATCH(E138,group!A:A,1),3),"NA")</f>
        <v>10 - 19</v>
      </c>
      <c r="O138" t="str">
        <f>VLOOKUP(H138,group!E:F,2,0)</f>
        <v>numeric</v>
      </c>
      <c r="P138" t="str">
        <f>IF(I138&lt;&gt;"",INDEX(group!$L$1:$N$100,MATCH(I138,group!L:L,1),3),"NA")</f>
        <v>20 - 29</v>
      </c>
      <c r="Q138">
        <f t="shared" si="40"/>
        <v>137</v>
      </c>
      <c r="R138">
        <f t="shared" si="41"/>
        <v>1</v>
      </c>
      <c r="S138">
        <f t="shared" si="42"/>
        <v>0</v>
      </c>
      <c r="T138">
        <f t="shared" si="43"/>
        <v>0</v>
      </c>
      <c r="U138">
        <f t="shared" si="44"/>
        <v>0</v>
      </c>
      <c r="V138">
        <f t="shared" si="45"/>
        <v>1</v>
      </c>
      <c r="W138">
        <f t="shared" si="46"/>
        <v>19</v>
      </c>
      <c r="X138">
        <f t="shared" si="47"/>
        <v>0</v>
      </c>
      <c r="Y138">
        <f t="shared" si="48"/>
        <v>2</v>
      </c>
      <c r="Z138">
        <f t="shared" si="37"/>
        <v>0</v>
      </c>
      <c r="AA138">
        <f t="shared" si="38"/>
        <v>0</v>
      </c>
      <c r="AB138">
        <f t="shared" si="38"/>
        <v>0</v>
      </c>
      <c r="AC138">
        <f t="shared" si="38"/>
        <v>0</v>
      </c>
      <c r="AD138">
        <f t="shared" si="38"/>
        <v>1</v>
      </c>
      <c r="AE138">
        <f t="shared" si="38"/>
        <v>0</v>
      </c>
      <c r="AF138">
        <f t="shared" si="38"/>
        <v>0</v>
      </c>
      <c r="AG138">
        <f t="shared" si="38"/>
        <v>0</v>
      </c>
      <c r="AH138">
        <f t="shared" si="38"/>
        <v>0</v>
      </c>
      <c r="AI138">
        <f t="shared" si="38"/>
        <v>0</v>
      </c>
      <c r="AJ138">
        <f t="shared" si="38"/>
        <v>0</v>
      </c>
      <c r="AK138">
        <f t="shared" si="38"/>
        <v>0</v>
      </c>
      <c r="AL138">
        <f t="shared" si="38"/>
        <v>0</v>
      </c>
      <c r="AM138">
        <f t="shared" si="49"/>
        <v>26.283300000000001</v>
      </c>
      <c r="AN138">
        <f t="shared" si="50"/>
        <v>0</v>
      </c>
      <c r="AO138">
        <f t="shared" si="51"/>
        <v>0</v>
      </c>
      <c r="AP138">
        <f t="shared" si="52"/>
        <v>1</v>
      </c>
      <c r="AQ138">
        <f t="shared" si="53"/>
        <v>1</v>
      </c>
    </row>
    <row r="139" spans="1:43" x14ac:dyDescent="0.2">
      <c r="A139">
        <v>138</v>
      </c>
      <c r="B139">
        <v>1</v>
      </c>
      <c r="C139" t="s">
        <v>216</v>
      </c>
      <c r="D139" t="s">
        <v>13</v>
      </c>
      <c r="E139">
        <v>37</v>
      </c>
      <c r="F139">
        <v>1</v>
      </c>
      <c r="G139">
        <v>0</v>
      </c>
      <c r="H139">
        <v>113803</v>
      </c>
      <c r="I139">
        <v>53.1</v>
      </c>
      <c r="J139" t="s">
        <v>24</v>
      </c>
      <c r="K139" t="s">
        <v>15</v>
      </c>
      <c r="L139">
        <v>0</v>
      </c>
      <c r="M139" t="b">
        <f t="shared" si="39"/>
        <v>0</v>
      </c>
      <c r="N139" t="str">
        <f>IF(E139&lt;&gt;"",INDEX(group!$A$1:$C$10,MATCH(E139,group!A:A,1),3),"NA")</f>
        <v>30 - 39</v>
      </c>
      <c r="O139" t="str">
        <f>VLOOKUP(H139,group!E:F,2,0)</f>
        <v>numeric</v>
      </c>
      <c r="P139" t="str">
        <f>IF(I139&lt;&gt;"",INDEX(group!$L$1:$N$100,MATCH(I139,group!L:L,1),3),"NA")</f>
        <v>50 - 59</v>
      </c>
      <c r="Q139">
        <f t="shared" si="40"/>
        <v>138</v>
      </c>
      <c r="R139">
        <f t="shared" si="41"/>
        <v>1</v>
      </c>
      <c r="S139">
        <f t="shared" si="42"/>
        <v>0</v>
      </c>
      <c r="T139">
        <f t="shared" si="43"/>
        <v>0</v>
      </c>
      <c r="U139">
        <f t="shared" si="44"/>
        <v>1</v>
      </c>
      <c r="V139">
        <f t="shared" si="45"/>
        <v>0</v>
      </c>
      <c r="W139">
        <f t="shared" si="46"/>
        <v>37</v>
      </c>
      <c r="X139">
        <f t="shared" si="47"/>
        <v>1</v>
      </c>
      <c r="Y139">
        <f t="shared" si="48"/>
        <v>0</v>
      </c>
      <c r="Z139">
        <f t="shared" si="37"/>
        <v>0</v>
      </c>
      <c r="AA139">
        <f t="shared" si="38"/>
        <v>0</v>
      </c>
      <c r="AB139">
        <f t="shared" si="38"/>
        <v>0</v>
      </c>
      <c r="AC139">
        <f t="shared" si="38"/>
        <v>0</v>
      </c>
      <c r="AD139">
        <f t="shared" si="38"/>
        <v>1</v>
      </c>
      <c r="AE139">
        <f t="shared" si="38"/>
        <v>0</v>
      </c>
      <c r="AF139">
        <f t="shared" si="38"/>
        <v>0</v>
      </c>
      <c r="AG139">
        <f t="shared" si="38"/>
        <v>0</v>
      </c>
      <c r="AH139">
        <f t="shared" si="38"/>
        <v>0</v>
      </c>
      <c r="AI139">
        <f t="shared" si="38"/>
        <v>0</v>
      </c>
      <c r="AJ139">
        <f t="shared" si="38"/>
        <v>0</v>
      </c>
      <c r="AK139">
        <f t="shared" si="38"/>
        <v>0</v>
      </c>
      <c r="AL139">
        <f t="shared" si="38"/>
        <v>0</v>
      </c>
      <c r="AM139">
        <f t="shared" si="49"/>
        <v>53.1</v>
      </c>
      <c r="AN139">
        <f t="shared" si="50"/>
        <v>0</v>
      </c>
      <c r="AO139">
        <f t="shared" si="51"/>
        <v>0</v>
      </c>
      <c r="AP139">
        <f t="shared" si="52"/>
        <v>1</v>
      </c>
      <c r="AQ139">
        <f t="shared" si="53"/>
        <v>0</v>
      </c>
    </row>
    <row r="140" spans="1:43" x14ac:dyDescent="0.2">
      <c r="A140">
        <v>139</v>
      </c>
      <c r="B140">
        <v>3</v>
      </c>
      <c r="C140" t="s">
        <v>217</v>
      </c>
      <c r="D140" t="s">
        <v>13</v>
      </c>
      <c r="E140">
        <v>16</v>
      </c>
      <c r="F140">
        <v>0</v>
      </c>
      <c r="G140">
        <v>0</v>
      </c>
      <c r="H140">
        <v>7534</v>
      </c>
      <c r="I140">
        <v>9.2166999999999994</v>
      </c>
      <c r="K140" t="s">
        <v>15</v>
      </c>
      <c r="L140">
        <v>0</v>
      </c>
      <c r="M140" t="b">
        <f t="shared" si="39"/>
        <v>0</v>
      </c>
      <c r="N140" t="str">
        <f>IF(E140&lt;&gt;"",INDEX(group!$A$1:$C$10,MATCH(E140,group!A:A,1),3),"NA")</f>
        <v>10 - 19</v>
      </c>
      <c r="O140" t="str">
        <f>VLOOKUP(H140,group!E:F,2,0)</f>
        <v>numeric</v>
      </c>
      <c r="P140" t="str">
        <f>IF(I140&lt;&gt;"",INDEX(group!$L$1:$N$100,MATCH(I140,group!L:L,1),3),"NA")</f>
        <v>0 - 9</v>
      </c>
      <c r="Q140">
        <f t="shared" si="40"/>
        <v>139</v>
      </c>
      <c r="R140">
        <f t="shared" si="41"/>
        <v>0</v>
      </c>
      <c r="S140">
        <f t="shared" si="42"/>
        <v>0</v>
      </c>
      <c r="T140">
        <f t="shared" si="43"/>
        <v>1</v>
      </c>
      <c r="U140">
        <f t="shared" si="44"/>
        <v>1</v>
      </c>
      <c r="V140">
        <f t="shared" si="45"/>
        <v>0</v>
      </c>
      <c r="W140">
        <f t="shared" si="46"/>
        <v>16</v>
      </c>
      <c r="X140">
        <f t="shared" si="47"/>
        <v>0</v>
      </c>
      <c r="Y140">
        <f t="shared" si="48"/>
        <v>0</v>
      </c>
      <c r="Z140">
        <f t="shared" si="37"/>
        <v>0</v>
      </c>
      <c r="AA140">
        <f t="shared" si="38"/>
        <v>0</v>
      </c>
      <c r="AB140">
        <f t="shared" si="38"/>
        <v>0</v>
      </c>
      <c r="AC140">
        <f t="shared" si="38"/>
        <v>0</v>
      </c>
      <c r="AD140">
        <f t="shared" si="38"/>
        <v>1</v>
      </c>
      <c r="AE140">
        <f t="shared" si="38"/>
        <v>0</v>
      </c>
      <c r="AF140">
        <f t="shared" si="38"/>
        <v>0</v>
      </c>
      <c r="AG140">
        <f t="shared" si="38"/>
        <v>0</v>
      </c>
      <c r="AH140">
        <f t="shared" si="38"/>
        <v>0</v>
      </c>
      <c r="AI140">
        <f t="shared" si="38"/>
        <v>0</v>
      </c>
      <c r="AJ140">
        <f t="shared" si="38"/>
        <v>0</v>
      </c>
      <c r="AK140">
        <f t="shared" si="38"/>
        <v>0</v>
      </c>
      <c r="AL140">
        <f t="shared" si="38"/>
        <v>0</v>
      </c>
      <c r="AM140">
        <f t="shared" si="49"/>
        <v>9.2166999999999994</v>
      </c>
      <c r="AN140">
        <f t="shared" si="50"/>
        <v>0</v>
      </c>
      <c r="AO140">
        <f t="shared" si="51"/>
        <v>0</v>
      </c>
      <c r="AP140">
        <f t="shared" si="52"/>
        <v>1</v>
      </c>
      <c r="AQ140">
        <f t="shared" si="53"/>
        <v>0</v>
      </c>
    </row>
    <row r="141" spans="1:43" x14ac:dyDescent="0.2">
      <c r="A141">
        <v>140</v>
      </c>
      <c r="B141">
        <v>1</v>
      </c>
      <c r="C141" t="s">
        <v>218</v>
      </c>
      <c r="D141" t="s">
        <v>13</v>
      </c>
      <c r="E141">
        <v>24</v>
      </c>
      <c r="F141">
        <v>0</v>
      </c>
      <c r="G141">
        <v>0</v>
      </c>
      <c r="H141" t="s">
        <v>219</v>
      </c>
      <c r="I141">
        <v>79.2</v>
      </c>
      <c r="J141" t="s">
        <v>220</v>
      </c>
      <c r="K141" t="s">
        <v>20</v>
      </c>
      <c r="L141">
        <v>0</v>
      </c>
      <c r="M141" t="b">
        <f t="shared" si="39"/>
        <v>0</v>
      </c>
      <c r="N141" t="str">
        <f>IF(E141&lt;&gt;"",INDEX(group!$A$1:$C$10,MATCH(E141,group!A:A,1),3),"NA")</f>
        <v>20 - 29</v>
      </c>
      <c r="O141" t="str">
        <f>VLOOKUP(H141,group!E:F,2,0)</f>
        <v>PC</v>
      </c>
      <c r="P141" t="str">
        <f>IF(I141&lt;&gt;"",INDEX(group!$L$1:$N$100,MATCH(I141,group!L:L,1),3),"NA")</f>
        <v>70 - 79</v>
      </c>
      <c r="Q141">
        <f t="shared" si="40"/>
        <v>140</v>
      </c>
      <c r="R141">
        <f t="shared" si="41"/>
        <v>1</v>
      </c>
      <c r="S141">
        <f t="shared" si="42"/>
        <v>0</v>
      </c>
      <c r="T141">
        <f t="shared" si="43"/>
        <v>0</v>
      </c>
      <c r="U141">
        <f t="shared" si="44"/>
        <v>1</v>
      </c>
      <c r="V141">
        <f t="shared" si="45"/>
        <v>0</v>
      </c>
      <c r="W141">
        <f t="shared" si="46"/>
        <v>24</v>
      </c>
      <c r="X141">
        <f t="shared" si="47"/>
        <v>0</v>
      </c>
      <c r="Y141">
        <f t="shared" si="48"/>
        <v>0</v>
      </c>
      <c r="Z141">
        <f t="shared" si="37"/>
        <v>0</v>
      </c>
      <c r="AA141">
        <f t="shared" si="38"/>
        <v>0</v>
      </c>
      <c r="AB141">
        <f t="shared" si="38"/>
        <v>0</v>
      </c>
      <c r="AC141">
        <f t="shared" si="38"/>
        <v>0</v>
      </c>
      <c r="AD141">
        <f t="shared" si="38"/>
        <v>0</v>
      </c>
      <c r="AE141">
        <f t="shared" si="38"/>
        <v>0</v>
      </c>
      <c r="AF141">
        <f t="shared" si="38"/>
        <v>1</v>
      </c>
      <c r="AG141">
        <f t="shared" si="38"/>
        <v>0</v>
      </c>
      <c r="AH141">
        <f t="shared" si="38"/>
        <v>0</v>
      </c>
      <c r="AI141">
        <f t="shared" si="38"/>
        <v>0</v>
      </c>
      <c r="AJ141">
        <f t="shared" si="38"/>
        <v>0</v>
      </c>
      <c r="AK141">
        <f t="shared" si="38"/>
        <v>0</v>
      </c>
      <c r="AL141">
        <f t="shared" si="38"/>
        <v>0</v>
      </c>
      <c r="AM141">
        <f t="shared" si="49"/>
        <v>79.2</v>
      </c>
      <c r="AN141">
        <f t="shared" si="50"/>
        <v>1</v>
      </c>
      <c r="AO141">
        <f t="shared" si="51"/>
        <v>0</v>
      </c>
      <c r="AP141">
        <f t="shared" si="52"/>
        <v>0</v>
      </c>
      <c r="AQ141">
        <f t="shared" si="53"/>
        <v>0</v>
      </c>
    </row>
    <row r="142" spans="1:43" x14ac:dyDescent="0.2">
      <c r="A142">
        <v>141</v>
      </c>
      <c r="B142">
        <v>3</v>
      </c>
      <c r="C142" t="s">
        <v>221</v>
      </c>
      <c r="D142" t="s">
        <v>17</v>
      </c>
      <c r="F142">
        <v>0</v>
      </c>
      <c r="G142">
        <v>2</v>
      </c>
      <c r="H142">
        <v>2678</v>
      </c>
      <c r="I142">
        <v>15.245799999999999</v>
      </c>
      <c r="K142" t="s">
        <v>20</v>
      </c>
      <c r="L142">
        <v>0</v>
      </c>
      <c r="M142" t="b">
        <f t="shared" si="39"/>
        <v>1</v>
      </c>
      <c r="N142" t="str">
        <f>IF(E142&lt;&gt;"",INDEX(group!$A$1:$C$10,MATCH(E142,group!A:A,1),3),"NA")</f>
        <v>NA</v>
      </c>
      <c r="O142" t="str">
        <f>VLOOKUP(H142,group!E:F,2,0)</f>
        <v>numeric</v>
      </c>
      <c r="P142" t="str">
        <f>IF(I142&lt;&gt;"",INDEX(group!$L$1:$N$100,MATCH(I142,group!L:L,1),3),"NA")</f>
        <v>10 - 19</v>
      </c>
      <c r="Q142">
        <f t="shared" si="40"/>
        <v>141</v>
      </c>
      <c r="R142">
        <f t="shared" si="41"/>
        <v>0</v>
      </c>
      <c r="S142">
        <f t="shared" si="42"/>
        <v>0</v>
      </c>
      <c r="T142">
        <f t="shared" si="43"/>
        <v>1</v>
      </c>
      <c r="U142">
        <f t="shared" si="44"/>
        <v>0</v>
      </c>
      <c r="V142">
        <f t="shared" si="45"/>
        <v>1</v>
      </c>
      <c r="W142">
        <f t="shared" si="46"/>
        <v>29.9</v>
      </c>
      <c r="X142">
        <f t="shared" si="47"/>
        <v>0</v>
      </c>
      <c r="Y142">
        <f t="shared" si="48"/>
        <v>2</v>
      </c>
      <c r="Z142">
        <f t="shared" si="37"/>
        <v>0</v>
      </c>
      <c r="AA142">
        <f t="shared" si="38"/>
        <v>0</v>
      </c>
      <c r="AB142">
        <f t="shared" si="38"/>
        <v>0</v>
      </c>
      <c r="AC142">
        <f t="shared" si="38"/>
        <v>0</v>
      </c>
      <c r="AD142">
        <f t="shared" si="38"/>
        <v>1</v>
      </c>
      <c r="AE142">
        <f t="shared" si="38"/>
        <v>0</v>
      </c>
      <c r="AF142">
        <f t="shared" si="38"/>
        <v>0</v>
      </c>
      <c r="AG142">
        <f t="shared" si="38"/>
        <v>0</v>
      </c>
      <c r="AH142">
        <f t="shared" si="38"/>
        <v>0</v>
      </c>
      <c r="AI142">
        <f t="shared" ref="AA142:AL163" si="54">IF($O142&amp;"_ticket"=AI$1,1,0)</f>
        <v>0</v>
      </c>
      <c r="AJ142">
        <f t="shared" si="54"/>
        <v>0</v>
      </c>
      <c r="AK142">
        <f t="shared" si="54"/>
        <v>0</v>
      </c>
      <c r="AL142">
        <f t="shared" si="54"/>
        <v>0</v>
      </c>
      <c r="AM142">
        <f t="shared" si="49"/>
        <v>15.245799999999999</v>
      </c>
      <c r="AN142">
        <f t="shared" si="50"/>
        <v>1</v>
      </c>
      <c r="AO142">
        <f t="shared" si="51"/>
        <v>0</v>
      </c>
      <c r="AP142">
        <f t="shared" si="52"/>
        <v>0</v>
      </c>
      <c r="AQ142">
        <f t="shared" si="53"/>
        <v>0</v>
      </c>
    </row>
    <row r="143" spans="1:43" x14ac:dyDescent="0.2">
      <c r="A143">
        <v>142</v>
      </c>
      <c r="B143">
        <v>3</v>
      </c>
      <c r="C143" t="s">
        <v>222</v>
      </c>
      <c r="D143" t="s">
        <v>17</v>
      </c>
      <c r="E143">
        <v>22</v>
      </c>
      <c r="F143">
        <v>0</v>
      </c>
      <c r="G143">
        <v>0</v>
      </c>
      <c r="H143">
        <v>347081</v>
      </c>
      <c r="I143">
        <v>7.75</v>
      </c>
      <c r="K143" t="s">
        <v>15</v>
      </c>
      <c r="L143">
        <v>1</v>
      </c>
      <c r="M143" t="b">
        <f t="shared" si="39"/>
        <v>0</v>
      </c>
      <c r="N143" t="str">
        <f>IF(E143&lt;&gt;"",INDEX(group!$A$1:$C$10,MATCH(E143,group!A:A,1),3),"NA")</f>
        <v>20 - 29</v>
      </c>
      <c r="O143" t="str">
        <f>VLOOKUP(H143,group!E:F,2,0)</f>
        <v>numeric</v>
      </c>
      <c r="P143" t="str">
        <f>IF(I143&lt;&gt;"",INDEX(group!$L$1:$N$100,MATCH(I143,group!L:L,1),3),"NA")</f>
        <v>0 - 9</v>
      </c>
      <c r="Q143">
        <f t="shared" si="40"/>
        <v>142</v>
      </c>
      <c r="R143">
        <f t="shared" si="41"/>
        <v>0</v>
      </c>
      <c r="S143">
        <f t="shared" si="42"/>
        <v>0</v>
      </c>
      <c r="T143">
        <f t="shared" si="43"/>
        <v>1</v>
      </c>
      <c r="U143">
        <f t="shared" si="44"/>
        <v>0</v>
      </c>
      <c r="V143">
        <f t="shared" si="45"/>
        <v>1</v>
      </c>
      <c r="W143">
        <f t="shared" si="46"/>
        <v>22</v>
      </c>
      <c r="X143">
        <f t="shared" si="47"/>
        <v>0</v>
      </c>
      <c r="Y143">
        <f t="shared" si="48"/>
        <v>0</v>
      </c>
      <c r="Z143">
        <f t="shared" si="37"/>
        <v>0</v>
      </c>
      <c r="AA143">
        <f t="shared" si="54"/>
        <v>0</v>
      </c>
      <c r="AB143">
        <f t="shared" si="54"/>
        <v>0</v>
      </c>
      <c r="AC143">
        <f t="shared" si="54"/>
        <v>0</v>
      </c>
      <c r="AD143">
        <f t="shared" si="54"/>
        <v>1</v>
      </c>
      <c r="AE143">
        <f t="shared" si="54"/>
        <v>0</v>
      </c>
      <c r="AF143">
        <f t="shared" si="54"/>
        <v>0</v>
      </c>
      <c r="AG143">
        <f t="shared" si="54"/>
        <v>0</v>
      </c>
      <c r="AH143">
        <f t="shared" si="54"/>
        <v>0</v>
      </c>
      <c r="AI143">
        <f t="shared" si="54"/>
        <v>0</v>
      </c>
      <c r="AJ143">
        <f t="shared" si="54"/>
        <v>0</v>
      </c>
      <c r="AK143">
        <f t="shared" si="54"/>
        <v>0</v>
      </c>
      <c r="AL143">
        <f t="shared" si="54"/>
        <v>0</v>
      </c>
      <c r="AM143">
        <f t="shared" si="49"/>
        <v>7.75</v>
      </c>
      <c r="AN143">
        <f t="shared" si="50"/>
        <v>0</v>
      </c>
      <c r="AO143">
        <f t="shared" si="51"/>
        <v>0</v>
      </c>
      <c r="AP143">
        <f t="shared" si="52"/>
        <v>1</v>
      </c>
      <c r="AQ143">
        <f t="shared" si="53"/>
        <v>1</v>
      </c>
    </row>
    <row r="144" spans="1:43" x14ac:dyDescent="0.2">
      <c r="A144">
        <v>143</v>
      </c>
      <c r="B144">
        <v>3</v>
      </c>
      <c r="C144" t="s">
        <v>223</v>
      </c>
      <c r="D144" t="s">
        <v>17</v>
      </c>
      <c r="E144">
        <v>24</v>
      </c>
      <c r="F144">
        <v>1</v>
      </c>
      <c r="G144">
        <v>0</v>
      </c>
      <c r="H144" t="s">
        <v>224</v>
      </c>
      <c r="I144">
        <v>15.85</v>
      </c>
      <c r="K144" t="s">
        <v>15</v>
      </c>
      <c r="L144">
        <v>1</v>
      </c>
      <c r="M144" t="b">
        <f t="shared" si="39"/>
        <v>0</v>
      </c>
      <c r="N144" t="str">
        <f>IF(E144&lt;&gt;"",INDEX(group!$A$1:$C$10,MATCH(E144,group!A:A,1),3),"NA")</f>
        <v>20 - 29</v>
      </c>
      <c r="O144" t="str">
        <f>VLOOKUP(H144,group!E:F,2,0)</f>
        <v>STON</v>
      </c>
      <c r="P144" t="str">
        <f>IF(I144&lt;&gt;"",INDEX(group!$L$1:$N$100,MATCH(I144,group!L:L,1),3),"NA")</f>
        <v>10 - 19</v>
      </c>
      <c r="Q144">
        <f t="shared" si="40"/>
        <v>143</v>
      </c>
      <c r="R144">
        <f t="shared" si="41"/>
        <v>0</v>
      </c>
      <c r="S144">
        <f t="shared" si="42"/>
        <v>0</v>
      </c>
      <c r="T144">
        <f t="shared" si="43"/>
        <v>1</v>
      </c>
      <c r="U144">
        <f t="shared" si="44"/>
        <v>0</v>
      </c>
      <c r="V144">
        <f t="shared" si="45"/>
        <v>1</v>
      </c>
      <c r="W144">
        <f t="shared" si="46"/>
        <v>24</v>
      </c>
      <c r="X144">
        <f t="shared" si="47"/>
        <v>1</v>
      </c>
      <c r="Y144">
        <f t="shared" si="48"/>
        <v>0</v>
      </c>
      <c r="Z144">
        <f t="shared" si="37"/>
        <v>0</v>
      </c>
      <c r="AA144">
        <f t="shared" si="54"/>
        <v>0</v>
      </c>
      <c r="AB144">
        <f t="shared" si="54"/>
        <v>0</v>
      </c>
      <c r="AC144">
        <f t="shared" si="54"/>
        <v>0</v>
      </c>
      <c r="AD144">
        <f t="shared" si="54"/>
        <v>0</v>
      </c>
      <c r="AE144">
        <f t="shared" si="54"/>
        <v>0</v>
      </c>
      <c r="AF144">
        <f t="shared" si="54"/>
        <v>0</v>
      </c>
      <c r="AG144">
        <f t="shared" si="54"/>
        <v>0</v>
      </c>
      <c r="AH144">
        <f t="shared" si="54"/>
        <v>0</v>
      </c>
      <c r="AI144">
        <f t="shared" si="54"/>
        <v>0</v>
      </c>
      <c r="AJ144">
        <f t="shared" si="54"/>
        <v>0</v>
      </c>
      <c r="AK144">
        <f t="shared" si="54"/>
        <v>1</v>
      </c>
      <c r="AL144">
        <f t="shared" si="54"/>
        <v>0</v>
      </c>
      <c r="AM144">
        <f t="shared" si="49"/>
        <v>15.85</v>
      </c>
      <c r="AN144">
        <f t="shared" si="50"/>
        <v>0</v>
      </c>
      <c r="AO144">
        <f t="shared" si="51"/>
        <v>0</v>
      </c>
      <c r="AP144">
        <f t="shared" si="52"/>
        <v>1</v>
      </c>
      <c r="AQ144">
        <f t="shared" si="53"/>
        <v>1</v>
      </c>
    </row>
    <row r="145" spans="1:43" x14ac:dyDescent="0.2">
      <c r="A145">
        <v>144</v>
      </c>
      <c r="B145">
        <v>3</v>
      </c>
      <c r="C145" t="s">
        <v>225</v>
      </c>
      <c r="D145" t="s">
        <v>13</v>
      </c>
      <c r="E145">
        <v>19</v>
      </c>
      <c r="F145">
        <v>0</v>
      </c>
      <c r="G145">
        <v>0</v>
      </c>
      <c r="H145">
        <v>365222</v>
      </c>
      <c r="I145">
        <v>6.75</v>
      </c>
      <c r="K145" t="s">
        <v>27</v>
      </c>
      <c r="L145">
        <v>0</v>
      </c>
      <c r="M145" t="b">
        <f t="shared" si="39"/>
        <v>0</v>
      </c>
      <c r="N145" t="str">
        <f>IF(E145&lt;&gt;"",INDEX(group!$A$1:$C$10,MATCH(E145,group!A:A,1),3),"NA")</f>
        <v>10 - 19</v>
      </c>
      <c r="O145" t="str">
        <f>VLOOKUP(H145,group!E:F,2,0)</f>
        <v>numeric</v>
      </c>
      <c r="P145" t="str">
        <f>IF(I145&lt;&gt;"",INDEX(group!$L$1:$N$100,MATCH(I145,group!L:L,1),3),"NA")</f>
        <v>0 - 9</v>
      </c>
      <c r="Q145">
        <f t="shared" si="40"/>
        <v>144</v>
      </c>
      <c r="R145">
        <f t="shared" si="41"/>
        <v>0</v>
      </c>
      <c r="S145">
        <f t="shared" si="42"/>
        <v>0</v>
      </c>
      <c r="T145">
        <f t="shared" si="43"/>
        <v>1</v>
      </c>
      <c r="U145">
        <f t="shared" si="44"/>
        <v>1</v>
      </c>
      <c r="V145">
        <f t="shared" si="45"/>
        <v>0</v>
      </c>
      <c r="W145">
        <f t="shared" si="46"/>
        <v>19</v>
      </c>
      <c r="X145">
        <f t="shared" si="47"/>
        <v>0</v>
      </c>
      <c r="Y145">
        <f t="shared" si="48"/>
        <v>0</v>
      </c>
      <c r="Z145">
        <f t="shared" si="37"/>
        <v>0</v>
      </c>
      <c r="AA145">
        <f t="shared" si="54"/>
        <v>0</v>
      </c>
      <c r="AB145">
        <f t="shared" si="54"/>
        <v>0</v>
      </c>
      <c r="AC145">
        <f t="shared" si="54"/>
        <v>0</v>
      </c>
      <c r="AD145">
        <f t="shared" si="54"/>
        <v>1</v>
      </c>
      <c r="AE145">
        <f t="shared" si="54"/>
        <v>0</v>
      </c>
      <c r="AF145">
        <f t="shared" si="54"/>
        <v>0</v>
      </c>
      <c r="AG145">
        <f t="shared" si="54"/>
        <v>0</v>
      </c>
      <c r="AH145">
        <f t="shared" si="54"/>
        <v>0</v>
      </c>
      <c r="AI145">
        <f t="shared" si="54"/>
        <v>0</v>
      </c>
      <c r="AJ145">
        <f t="shared" si="54"/>
        <v>0</v>
      </c>
      <c r="AK145">
        <f t="shared" si="54"/>
        <v>0</v>
      </c>
      <c r="AL145">
        <f t="shared" si="54"/>
        <v>0</v>
      </c>
      <c r="AM145">
        <f t="shared" si="49"/>
        <v>6.75</v>
      </c>
      <c r="AN145">
        <f t="shared" si="50"/>
        <v>0</v>
      </c>
      <c r="AO145">
        <f t="shared" si="51"/>
        <v>1</v>
      </c>
      <c r="AP145">
        <f t="shared" si="52"/>
        <v>0</v>
      </c>
      <c r="AQ145">
        <f t="shared" si="53"/>
        <v>0</v>
      </c>
    </row>
    <row r="146" spans="1:43" x14ac:dyDescent="0.2">
      <c r="A146">
        <v>145</v>
      </c>
      <c r="B146">
        <v>2</v>
      </c>
      <c r="C146" t="s">
        <v>226</v>
      </c>
      <c r="D146" t="s">
        <v>13</v>
      </c>
      <c r="E146">
        <v>18</v>
      </c>
      <c r="F146">
        <v>0</v>
      </c>
      <c r="G146">
        <v>0</v>
      </c>
      <c r="H146">
        <v>231945</v>
      </c>
      <c r="I146">
        <v>11.5</v>
      </c>
      <c r="K146" t="s">
        <v>15</v>
      </c>
      <c r="L146">
        <v>0</v>
      </c>
      <c r="M146" t="b">
        <f t="shared" si="39"/>
        <v>0</v>
      </c>
      <c r="N146" t="str">
        <f>IF(E146&lt;&gt;"",INDEX(group!$A$1:$C$10,MATCH(E146,group!A:A,1),3),"NA")</f>
        <v>10 - 19</v>
      </c>
      <c r="O146" t="str">
        <f>VLOOKUP(H146,group!E:F,2,0)</f>
        <v>numeric</v>
      </c>
      <c r="P146" t="str">
        <f>IF(I146&lt;&gt;"",INDEX(group!$L$1:$N$100,MATCH(I146,group!L:L,1),3),"NA")</f>
        <v>10 - 19</v>
      </c>
      <c r="Q146">
        <f t="shared" si="40"/>
        <v>145</v>
      </c>
      <c r="R146">
        <f t="shared" si="41"/>
        <v>0</v>
      </c>
      <c r="S146">
        <f t="shared" si="42"/>
        <v>1</v>
      </c>
      <c r="T146">
        <f t="shared" si="43"/>
        <v>0</v>
      </c>
      <c r="U146">
        <f t="shared" si="44"/>
        <v>1</v>
      </c>
      <c r="V146">
        <f t="shared" si="45"/>
        <v>0</v>
      </c>
      <c r="W146">
        <f t="shared" si="46"/>
        <v>18</v>
      </c>
      <c r="X146">
        <f t="shared" si="47"/>
        <v>0</v>
      </c>
      <c r="Y146">
        <f t="shared" si="48"/>
        <v>0</v>
      </c>
      <c r="Z146">
        <f t="shared" si="37"/>
        <v>0</v>
      </c>
      <c r="AA146">
        <f t="shared" si="54"/>
        <v>0</v>
      </c>
      <c r="AB146">
        <f t="shared" si="54"/>
        <v>0</v>
      </c>
      <c r="AC146">
        <f t="shared" si="54"/>
        <v>0</v>
      </c>
      <c r="AD146">
        <f t="shared" si="54"/>
        <v>1</v>
      </c>
      <c r="AE146">
        <f t="shared" si="54"/>
        <v>0</v>
      </c>
      <c r="AF146">
        <f t="shared" si="54"/>
        <v>0</v>
      </c>
      <c r="AG146">
        <f t="shared" si="54"/>
        <v>0</v>
      </c>
      <c r="AH146">
        <f t="shared" si="54"/>
        <v>0</v>
      </c>
      <c r="AI146">
        <f t="shared" si="54"/>
        <v>0</v>
      </c>
      <c r="AJ146">
        <f t="shared" si="54"/>
        <v>0</v>
      </c>
      <c r="AK146">
        <f t="shared" si="54"/>
        <v>0</v>
      </c>
      <c r="AL146">
        <f t="shared" si="54"/>
        <v>0</v>
      </c>
      <c r="AM146">
        <f t="shared" si="49"/>
        <v>11.5</v>
      </c>
      <c r="AN146">
        <f t="shared" si="50"/>
        <v>0</v>
      </c>
      <c r="AO146">
        <f t="shared" si="51"/>
        <v>0</v>
      </c>
      <c r="AP146">
        <f t="shared" si="52"/>
        <v>1</v>
      </c>
      <c r="AQ146">
        <f t="shared" si="53"/>
        <v>0</v>
      </c>
    </row>
    <row r="147" spans="1:43" x14ac:dyDescent="0.2">
      <c r="A147">
        <v>146</v>
      </c>
      <c r="B147">
        <v>2</v>
      </c>
      <c r="C147" t="s">
        <v>227</v>
      </c>
      <c r="D147" t="s">
        <v>13</v>
      </c>
      <c r="E147">
        <v>19</v>
      </c>
      <c r="F147">
        <v>1</v>
      </c>
      <c r="G147">
        <v>1</v>
      </c>
      <c r="H147" t="s">
        <v>228</v>
      </c>
      <c r="I147">
        <v>36.75</v>
      </c>
      <c r="K147" t="s">
        <v>15</v>
      </c>
      <c r="L147">
        <v>0</v>
      </c>
      <c r="M147" t="b">
        <f t="shared" si="39"/>
        <v>0</v>
      </c>
      <c r="N147" t="str">
        <f>IF(E147&lt;&gt;"",INDEX(group!$A$1:$C$10,MATCH(E147,group!A:A,1),3),"NA")</f>
        <v>10 - 19</v>
      </c>
      <c r="O147" t="str">
        <f>VLOOKUP(H147,group!E:F,2,0)</f>
        <v>CA</v>
      </c>
      <c r="P147" t="str">
        <f>IF(I147&lt;&gt;"",INDEX(group!$L$1:$N$100,MATCH(I147,group!L:L,1),3),"NA")</f>
        <v>30 - 39</v>
      </c>
      <c r="Q147">
        <f t="shared" si="40"/>
        <v>146</v>
      </c>
      <c r="R147">
        <f t="shared" si="41"/>
        <v>0</v>
      </c>
      <c r="S147">
        <f t="shared" si="42"/>
        <v>1</v>
      </c>
      <c r="T147">
        <f t="shared" si="43"/>
        <v>0</v>
      </c>
      <c r="U147">
        <f t="shared" si="44"/>
        <v>1</v>
      </c>
      <c r="V147">
        <f t="shared" si="45"/>
        <v>0</v>
      </c>
      <c r="W147">
        <f t="shared" si="46"/>
        <v>19</v>
      </c>
      <c r="X147">
        <f t="shared" si="47"/>
        <v>1</v>
      </c>
      <c r="Y147">
        <f t="shared" si="48"/>
        <v>1</v>
      </c>
      <c r="Z147">
        <f t="shared" si="37"/>
        <v>0</v>
      </c>
      <c r="AA147">
        <f t="shared" si="54"/>
        <v>0</v>
      </c>
      <c r="AB147">
        <f t="shared" si="54"/>
        <v>1</v>
      </c>
      <c r="AC147">
        <f t="shared" si="54"/>
        <v>0</v>
      </c>
      <c r="AD147">
        <f t="shared" si="54"/>
        <v>0</v>
      </c>
      <c r="AE147">
        <f t="shared" si="54"/>
        <v>0</v>
      </c>
      <c r="AF147">
        <f t="shared" si="54"/>
        <v>0</v>
      </c>
      <c r="AG147">
        <f t="shared" si="54"/>
        <v>0</v>
      </c>
      <c r="AH147">
        <f t="shared" si="54"/>
        <v>0</v>
      </c>
      <c r="AI147">
        <f t="shared" si="54"/>
        <v>0</v>
      </c>
      <c r="AJ147">
        <f t="shared" si="54"/>
        <v>0</v>
      </c>
      <c r="AK147">
        <f t="shared" si="54"/>
        <v>0</v>
      </c>
      <c r="AL147">
        <f t="shared" si="54"/>
        <v>0</v>
      </c>
      <c r="AM147">
        <f t="shared" si="49"/>
        <v>36.75</v>
      </c>
      <c r="AN147">
        <f t="shared" si="50"/>
        <v>0</v>
      </c>
      <c r="AO147">
        <f t="shared" si="51"/>
        <v>0</v>
      </c>
      <c r="AP147">
        <f t="shared" si="52"/>
        <v>1</v>
      </c>
      <c r="AQ147">
        <f t="shared" si="53"/>
        <v>0</v>
      </c>
    </row>
    <row r="148" spans="1:43" x14ac:dyDescent="0.2">
      <c r="A148">
        <v>147</v>
      </c>
      <c r="B148">
        <v>3</v>
      </c>
      <c r="C148" t="s">
        <v>229</v>
      </c>
      <c r="D148" t="s">
        <v>13</v>
      </c>
      <c r="E148">
        <v>27</v>
      </c>
      <c r="F148">
        <v>0</v>
      </c>
      <c r="G148">
        <v>0</v>
      </c>
      <c r="H148">
        <v>350043</v>
      </c>
      <c r="I148">
        <v>7.7957999999999998</v>
      </c>
      <c r="K148" t="s">
        <v>15</v>
      </c>
      <c r="L148">
        <v>1</v>
      </c>
      <c r="M148" t="b">
        <f t="shared" si="39"/>
        <v>0</v>
      </c>
      <c r="N148" t="str">
        <f>IF(E148&lt;&gt;"",INDEX(group!$A$1:$C$10,MATCH(E148,group!A:A,1),3),"NA")</f>
        <v>20 - 29</v>
      </c>
      <c r="O148" t="str">
        <f>VLOOKUP(H148,group!E:F,2,0)</f>
        <v>numeric</v>
      </c>
      <c r="P148" t="str">
        <f>IF(I148&lt;&gt;"",INDEX(group!$L$1:$N$100,MATCH(I148,group!L:L,1),3),"NA")</f>
        <v>0 - 9</v>
      </c>
      <c r="Q148">
        <f t="shared" si="40"/>
        <v>147</v>
      </c>
      <c r="R148">
        <f t="shared" si="41"/>
        <v>0</v>
      </c>
      <c r="S148">
        <f t="shared" si="42"/>
        <v>0</v>
      </c>
      <c r="T148">
        <f t="shared" si="43"/>
        <v>1</v>
      </c>
      <c r="U148">
        <f t="shared" si="44"/>
        <v>1</v>
      </c>
      <c r="V148">
        <f t="shared" si="45"/>
        <v>0</v>
      </c>
      <c r="W148">
        <f t="shared" si="46"/>
        <v>27</v>
      </c>
      <c r="X148">
        <f t="shared" si="47"/>
        <v>0</v>
      </c>
      <c r="Y148">
        <f t="shared" si="48"/>
        <v>0</v>
      </c>
      <c r="Z148">
        <f t="shared" si="37"/>
        <v>0</v>
      </c>
      <c r="AA148">
        <f t="shared" si="54"/>
        <v>0</v>
      </c>
      <c r="AB148">
        <f t="shared" si="54"/>
        <v>0</v>
      </c>
      <c r="AC148">
        <f t="shared" si="54"/>
        <v>0</v>
      </c>
      <c r="AD148">
        <f t="shared" si="54"/>
        <v>1</v>
      </c>
      <c r="AE148">
        <f t="shared" si="54"/>
        <v>0</v>
      </c>
      <c r="AF148">
        <f t="shared" si="54"/>
        <v>0</v>
      </c>
      <c r="AG148">
        <f t="shared" si="54"/>
        <v>0</v>
      </c>
      <c r="AH148">
        <f t="shared" si="54"/>
        <v>0</v>
      </c>
      <c r="AI148">
        <f t="shared" si="54"/>
        <v>0</v>
      </c>
      <c r="AJ148">
        <f t="shared" si="54"/>
        <v>0</v>
      </c>
      <c r="AK148">
        <f t="shared" si="54"/>
        <v>0</v>
      </c>
      <c r="AL148">
        <f t="shared" si="54"/>
        <v>0</v>
      </c>
      <c r="AM148">
        <f t="shared" si="49"/>
        <v>7.7957999999999998</v>
      </c>
      <c r="AN148">
        <f t="shared" si="50"/>
        <v>0</v>
      </c>
      <c r="AO148">
        <f t="shared" si="51"/>
        <v>0</v>
      </c>
      <c r="AP148">
        <f t="shared" si="52"/>
        <v>1</v>
      </c>
      <c r="AQ148">
        <f t="shared" si="53"/>
        <v>1</v>
      </c>
    </row>
    <row r="149" spans="1:43" x14ac:dyDescent="0.2">
      <c r="A149">
        <v>148</v>
      </c>
      <c r="B149">
        <v>3</v>
      </c>
      <c r="C149" t="s">
        <v>230</v>
      </c>
      <c r="D149" t="s">
        <v>17</v>
      </c>
      <c r="E149">
        <v>9</v>
      </c>
      <c r="F149">
        <v>2</v>
      </c>
      <c r="G149">
        <v>2</v>
      </c>
      <c r="H149" t="s">
        <v>143</v>
      </c>
      <c r="I149">
        <v>34.375</v>
      </c>
      <c r="K149" t="s">
        <v>15</v>
      </c>
      <c r="L149">
        <v>0</v>
      </c>
      <c r="M149" t="b">
        <f t="shared" si="39"/>
        <v>0</v>
      </c>
      <c r="N149" t="str">
        <f>IF(E149&lt;&gt;"",INDEX(group!$A$1:$C$10,MATCH(E149,group!A:A,1),3),"NA")</f>
        <v>0 - 9</v>
      </c>
      <c r="O149" t="str">
        <f>VLOOKUP(H149,group!E:F,2,0)</f>
        <v>W</v>
      </c>
      <c r="P149" t="str">
        <f>IF(I149&lt;&gt;"",INDEX(group!$L$1:$N$100,MATCH(I149,group!L:L,1),3),"NA")</f>
        <v>30 - 39</v>
      </c>
      <c r="Q149">
        <f t="shared" si="40"/>
        <v>148</v>
      </c>
      <c r="R149">
        <f t="shared" si="41"/>
        <v>0</v>
      </c>
      <c r="S149">
        <f t="shared" si="42"/>
        <v>0</v>
      </c>
      <c r="T149">
        <f t="shared" si="43"/>
        <v>1</v>
      </c>
      <c r="U149">
        <f t="shared" si="44"/>
        <v>0</v>
      </c>
      <c r="V149">
        <f t="shared" si="45"/>
        <v>1</v>
      </c>
      <c r="W149">
        <f t="shared" si="46"/>
        <v>9</v>
      </c>
      <c r="X149">
        <f t="shared" si="47"/>
        <v>2</v>
      </c>
      <c r="Y149">
        <f t="shared" si="48"/>
        <v>2</v>
      </c>
      <c r="Z149">
        <f t="shared" si="37"/>
        <v>0</v>
      </c>
      <c r="AA149">
        <f t="shared" si="54"/>
        <v>0</v>
      </c>
      <c r="AB149">
        <f t="shared" si="54"/>
        <v>0</v>
      </c>
      <c r="AC149">
        <f t="shared" si="54"/>
        <v>0</v>
      </c>
      <c r="AD149">
        <f t="shared" si="54"/>
        <v>0</v>
      </c>
      <c r="AE149">
        <f t="shared" si="54"/>
        <v>0</v>
      </c>
      <c r="AF149">
        <f t="shared" si="54"/>
        <v>0</v>
      </c>
      <c r="AG149">
        <f t="shared" si="54"/>
        <v>0</v>
      </c>
      <c r="AH149">
        <f t="shared" si="54"/>
        <v>0</v>
      </c>
      <c r="AI149">
        <f t="shared" si="54"/>
        <v>0</v>
      </c>
      <c r="AJ149">
        <f t="shared" si="54"/>
        <v>0</v>
      </c>
      <c r="AK149">
        <f t="shared" si="54"/>
        <v>0</v>
      </c>
      <c r="AL149">
        <f t="shared" si="54"/>
        <v>1</v>
      </c>
      <c r="AM149">
        <f t="shared" si="49"/>
        <v>34.375</v>
      </c>
      <c r="AN149">
        <f t="shared" si="50"/>
        <v>0</v>
      </c>
      <c r="AO149">
        <f t="shared" si="51"/>
        <v>0</v>
      </c>
      <c r="AP149">
        <f t="shared" si="52"/>
        <v>1</v>
      </c>
      <c r="AQ149">
        <f t="shared" si="53"/>
        <v>0</v>
      </c>
    </row>
    <row r="150" spans="1:43" x14ac:dyDescent="0.2">
      <c r="A150">
        <v>149</v>
      </c>
      <c r="B150">
        <v>2</v>
      </c>
      <c r="C150" t="s">
        <v>231</v>
      </c>
      <c r="D150" t="s">
        <v>13</v>
      </c>
      <c r="E150">
        <v>36.5</v>
      </c>
      <c r="F150">
        <v>0</v>
      </c>
      <c r="G150">
        <v>2</v>
      </c>
      <c r="H150">
        <v>230080</v>
      </c>
      <c r="I150">
        <v>26</v>
      </c>
      <c r="J150" t="s">
        <v>232</v>
      </c>
      <c r="K150" t="s">
        <v>15</v>
      </c>
      <c r="L150">
        <v>0</v>
      </c>
      <c r="M150" t="b">
        <f t="shared" si="39"/>
        <v>0</v>
      </c>
      <c r="N150" t="str">
        <f>IF(E150&lt;&gt;"",INDEX(group!$A$1:$C$10,MATCH(E150,group!A:A,1),3),"NA")</f>
        <v>30 - 39</v>
      </c>
      <c r="O150" t="str">
        <f>VLOOKUP(H150,group!E:F,2,0)</f>
        <v>numeric</v>
      </c>
      <c r="P150" t="str">
        <f>IF(I150&lt;&gt;"",INDEX(group!$L$1:$N$100,MATCH(I150,group!L:L,1),3),"NA")</f>
        <v>20 - 29</v>
      </c>
      <c r="Q150">
        <f t="shared" si="40"/>
        <v>149</v>
      </c>
      <c r="R150">
        <f t="shared" si="41"/>
        <v>0</v>
      </c>
      <c r="S150">
        <f t="shared" si="42"/>
        <v>1</v>
      </c>
      <c r="T150">
        <f t="shared" si="43"/>
        <v>0</v>
      </c>
      <c r="U150">
        <f t="shared" si="44"/>
        <v>1</v>
      </c>
      <c r="V150">
        <f t="shared" si="45"/>
        <v>0</v>
      </c>
      <c r="W150">
        <f t="shared" si="46"/>
        <v>36.5</v>
      </c>
      <c r="X150">
        <f t="shared" si="47"/>
        <v>0</v>
      </c>
      <c r="Y150">
        <f t="shared" si="48"/>
        <v>2</v>
      </c>
      <c r="Z150">
        <f t="shared" si="37"/>
        <v>0</v>
      </c>
      <c r="AA150">
        <f t="shared" si="54"/>
        <v>0</v>
      </c>
      <c r="AB150">
        <f t="shared" si="54"/>
        <v>0</v>
      </c>
      <c r="AC150">
        <f t="shared" si="54"/>
        <v>0</v>
      </c>
      <c r="AD150">
        <f t="shared" si="54"/>
        <v>1</v>
      </c>
      <c r="AE150">
        <f t="shared" si="54"/>
        <v>0</v>
      </c>
      <c r="AF150">
        <f t="shared" si="54"/>
        <v>0</v>
      </c>
      <c r="AG150">
        <f t="shared" si="54"/>
        <v>0</v>
      </c>
      <c r="AH150">
        <f t="shared" si="54"/>
        <v>0</v>
      </c>
      <c r="AI150">
        <f t="shared" si="54"/>
        <v>0</v>
      </c>
      <c r="AJ150">
        <f t="shared" si="54"/>
        <v>0</v>
      </c>
      <c r="AK150">
        <f t="shared" si="54"/>
        <v>0</v>
      </c>
      <c r="AL150">
        <f t="shared" si="54"/>
        <v>0</v>
      </c>
      <c r="AM150">
        <f t="shared" si="49"/>
        <v>26</v>
      </c>
      <c r="AN150">
        <f t="shared" si="50"/>
        <v>0</v>
      </c>
      <c r="AO150">
        <f t="shared" si="51"/>
        <v>0</v>
      </c>
      <c r="AP150">
        <f t="shared" si="52"/>
        <v>1</v>
      </c>
      <c r="AQ150">
        <f t="shared" si="53"/>
        <v>0</v>
      </c>
    </row>
    <row r="151" spans="1:43" x14ac:dyDescent="0.2">
      <c r="A151">
        <v>150</v>
      </c>
      <c r="B151">
        <v>2</v>
      </c>
      <c r="C151" t="s">
        <v>233</v>
      </c>
      <c r="D151" t="s">
        <v>13</v>
      </c>
      <c r="E151">
        <v>42</v>
      </c>
      <c r="F151">
        <v>0</v>
      </c>
      <c r="G151">
        <v>0</v>
      </c>
      <c r="H151">
        <v>244310</v>
      </c>
      <c r="I151">
        <v>13</v>
      </c>
      <c r="K151" t="s">
        <v>15</v>
      </c>
      <c r="L151">
        <v>0</v>
      </c>
      <c r="M151" t="b">
        <f t="shared" si="39"/>
        <v>0</v>
      </c>
      <c r="N151" t="str">
        <f>IF(E151&lt;&gt;"",INDEX(group!$A$1:$C$10,MATCH(E151,group!A:A,1),3),"NA")</f>
        <v>40 - 49</v>
      </c>
      <c r="O151" t="str">
        <f>VLOOKUP(H151,group!E:F,2,0)</f>
        <v>numeric</v>
      </c>
      <c r="P151" t="str">
        <f>IF(I151&lt;&gt;"",INDEX(group!$L$1:$N$100,MATCH(I151,group!L:L,1),3),"NA")</f>
        <v>10 - 19</v>
      </c>
      <c r="Q151">
        <f t="shared" si="40"/>
        <v>150</v>
      </c>
      <c r="R151">
        <f t="shared" si="41"/>
        <v>0</v>
      </c>
      <c r="S151">
        <f t="shared" si="42"/>
        <v>1</v>
      </c>
      <c r="T151">
        <f t="shared" si="43"/>
        <v>0</v>
      </c>
      <c r="U151">
        <f t="shared" si="44"/>
        <v>1</v>
      </c>
      <c r="V151">
        <f t="shared" si="45"/>
        <v>0</v>
      </c>
      <c r="W151">
        <f t="shared" si="46"/>
        <v>42</v>
      </c>
      <c r="X151">
        <f t="shared" si="47"/>
        <v>0</v>
      </c>
      <c r="Y151">
        <f t="shared" si="48"/>
        <v>0</v>
      </c>
      <c r="Z151">
        <f t="shared" si="37"/>
        <v>0</v>
      </c>
      <c r="AA151">
        <f t="shared" si="54"/>
        <v>0</v>
      </c>
      <c r="AB151">
        <f t="shared" si="54"/>
        <v>0</v>
      </c>
      <c r="AC151">
        <f t="shared" si="54"/>
        <v>0</v>
      </c>
      <c r="AD151">
        <f t="shared" si="54"/>
        <v>1</v>
      </c>
      <c r="AE151">
        <f t="shared" si="54"/>
        <v>0</v>
      </c>
      <c r="AF151">
        <f t="shared" si="54"/>
        <v>0</v>
      </c>
      <c r="AG151">
        <f t="shared" si="54"/>
        <v>0</v>
      </c>
      <c r="AH151">
        <f t="shared" si="54"/>
        <v>0</v>
      </c>
      <c r="AI151">
        <f t="shared" si="54"/>
        <v>0</v>
      </c>
      <c r="AJ151">
        <f t="shared" si="54"/>
        <v>0</v>
      </c>
      <c r="AK151">
        <f t="shared" si="54"/>
        <v>0</v>
      </c>
      <c r="AL151">
        <f t="shared" si="54"/>
        <v>0</v>
      </c>
      <c r="AM151">
        <f t="shared" si="49"/>
        <v>13</v>
      </c>
      <c r="AN151">
        <f t="shared" si="50"/>
        <v>0</v>
      </c>
      <c r="AO151">
        <f t="shared" si="51"/>
        <v>0</v>
      </c>
      <c r="AP151">
        <f t="shared" si="52"/>
        <v>1</v>
      </c>
      <c r="AQ151">
        <f t="shared" si="53"/>
        <v>0</v>
      </c>
    </row>
    <row r="152" spans="1:43" x14ac:dyDescent="0.2">
      <c r="A152">
        <v>151</v>
      </c>
      <c r="B152">
        <v>2</v>
      </c>
      <c r="C152" t="s">
        <v>234</v>
      </c>
      <c r="D152" t="s">
        <v>13</v>
      </c>
      <c r="E152">
        <v>51</v>
      </c>
      <c r="F152">
        <v>0</v>
      </c>
      <c r="G152">
        <v>0</v>
      </c>
      <c r="H152" t="s">
        <v>235</v>
      </c>
      <c r="I152">
        <v>12.525</v>
      </c>
      <c r="K152" t="s">
        <v>15</v>
      </c>
      <c r="L152">
        <v>0</v>
      </c>
      <c r="M152" t="b">
        <f t="shared" si="39"/>
        <v>0</v>
      </c>
      <c r="N152" t="str">
        <f>IF(E152&lt;&gt;"",INDEX(group!$A$1:$C$10,MATCH(E152,group!A:A,1),3),"NA")</f>
        <v>50 - 59</v>
      </c>
      <c r="O152" t="str">
        <f>VLOOKUP(H152,group!E:F,2,0)</f>
        <v>SO</v>
      </c>
      <c r="P152" t="str">
        <f>IF(I152&lt;&gt;"",INDEX(group!$L$1:$N$100,MATCH(I152,group!L:L,1),3),"NA")</f>
        <v>10 - 19</v>
      </c>
      <c r="Q152">
        <f t="shared" si="40"/>
        <v>151</v>
      </c>
      <c r="R152">
        <f t="shared" si="41"/>
        <v>0</v>
      </c>
      <c r="S152">
        <f t="shared" si="42"/>
        <v>1</v>
      </c>
      <c r="T152">
        <f t="shared" si="43"/>
        <v>0</v>
      </c>
      <c r="U152">
        <f t="shared" si="44"/>
        <v>1</v>
      </c>
      <c r="V152">
        <f t="shared" si="45"/>
        <v>0</v>
      </c>
      <c r="W152">
        <f t="shared" si="46"/>
        <v>51</v>
      </c>
      <c r="X152">
        <f t="shared" si="47"/>
        <v>0</v>
      </c>
      <c r="Y152">
        <f t="shared" si="48"/>
        <v>0</v>
      </c>
      <c r="Z152">
        <f t="shared" si="37"/>
        <v>0</v>
      </c>
      <c r="AA152">
        <f t="shared" si="54"/>
        <v>0</v>
      </c>
      <c r="AB152">
        <f t="shared" si="54"/>
        <v>0</v>
      </c>
      <c r="AC152">
        <f t="shared" si="54"/>
        <v>0</v>
      </c>
      <c r="AD152">
        <f t="shared" si="54"/>
        <v>0</v>
      </c>
      <c r="AE152">
        <f t="shared" si="54"/>
        <v>0</v>
      </c>
      <c r="AF152">
        <f t="shared" si="54"/>
        <v>0</v>
      </c>
      <c r="AG152">
        <f t="shared" si="54"/>
        <v>0</v>
      </c>
      <c r="AH152">
        <f t="shared" si="54"/>
        <v>0</v>
      </c>
      <c r="AI152">
        <f t="shared" si="54"/>
        <v>1</v>
      </c>
      <c r="AJ152">
        <f t="shared" si="54"/>
        <v>0</v>
      </c>
      <c r="AK152">
        <f t="shared" si="54"/>
        <v>0</v>
      </c>
      <c r="AL152">
        <f t="shared" si="54"/>
        <v>0</v>
      </c>
      <c r="AM152">
        <f t="shared" si="49"/>
        <v>12.525</v>
      </c>
      <c r="AN152">
        <f t="shared" si="50"/>
        <v>0</v>
      </c>
      <c r="AO152">
        <f t="shared" si="51"/>
        <v>0</v>
      </c>
      <c r="AP152">
        <f t="shared" si="52"/>
        <v>1</v>
      </c>
      <c r="AQ152">
        <f t="shared" si="53"/>
        <v>0</v>
      </c>
    </row>
    <row r="153" spans="1:43" x14ac:dyDescent="0.2">
      <c r="A153">
        <v>152</v>
      </c>
      <c r="B153">
        <v>1</v>
      </c>
      <c r="C153" t="s">
        <v>236</v>
      </c>
      <c r="D153" t="s">
        <v>17</v>
      </c>
      <c r="E153">
        <v>22</v>
      </c>
      <c r="F153">
        <v>1</v>
      </c>
      <c r="G153">
        <v>0</v>
      </c>
      <c r="H153">
        <v>113776</v>
      </c>
      <c r="I153">
        <v>66.599999999999994</v>
      </c>
      <c r="J153" t="s">
        <v>237</v>
      </c>
      <c r="K153" t="s">
        <v>15</v>
      </c>
      <c r="L153">
        <v>1</v>
      </c>
      <c r="M153" t="b">
        <f t="shared" si="39"/>
        <v>0</v>
      </c>
      <c r="N153" t="str">
        <f>IF(E153&lt;&gt;"",INDEX(group!$A$1:$C$10,MATCH(E153,group!A:A,1),3),"NA")</f>
        <v>20 - 29</v>
      </c>
      <c r="O153" t="str">
        <f>VLOOKUP(H153,group!E:F,2,0)</f>
        <v>numeric</v>
      </c>
      <c r="P153" t="str">
        <f>IF(I153&lt;&gt;"",INDEX(group!$L$1:$N$100,MATCH(I153,group!L:L,1),3),"NA")</f>
        <v>60 - 69</v>
      </c>
      <c r="Q153">
        <f t="shared" si="40"/>
        <v>152</v>
      </c>
      <c r="R153">
        <f t="shared" si="41"/>
        <v>1</v>
      </c>
      <c r="S153">
        <f t="shared" si="42"/>
        <v>0</v>
      </c>
      <c r="T153">
        <f t="shared" si="43"/>
        <v>0</v>
      </c>
      <c r="U153">
        <f t="shared" si="44"/>
        <v>0</v>
      </c>
      <c r="V153">
        <f t="shared" si="45"/>
        <v>1</v>
      </c>
      <c r="W153">
        <f t="shared" si="46"/>
        <v>22</v>
      </c>
      <c r="X153">
        <f t="shared" si="47"/>
        <v>1</v>
      </c>
      <c r="Y153">
        <f t="shared" si="48"/>
        <v>0</v>
      </c>
      <c r="Z153">
        <f t="shared" si="37"/>
        <v>0</v>
      </c>
      <c r="AA153">
        <f t="shared" si="54"/>
        <v>0</v>
      </c>
      <c r="AB153">
        <f t="shared" si="54"/>
        <v>0</v>
      </c>
      <c r="AC153">
        <f t="shared" si="54"/>
        <v>0</v>
      </c>
      <c r="AD153">
        <f t="shared" si="54"/>
        <v>1</v>
      </c>
      <c r="AE153">
        <f t="shared" si="54"/>
        <v>0</v>
      </c>
      <c r="AF153">
        <f t="shared" si="54"/>
        <v>0</v>
      </c>
      <c r="AG153">
        <f t="shared" si="54"/>
        <v>0</v>
      </c>
      <c r="AH153">
        <f t="shared" si="54"/>
        <v>0</v>
      </c>
      <c r="AI153">
        <f t="shared" si="54"/>
        <v>0</v>
      </c>
      <c r="AJ153">
        <f t="shared" si="54"/>
        <v>0</v>
      </c>
      <c r="AK153">
        <f t="shared" si="54"/>
        <v>0</v>
      </c>
      <c r="AL153">
        <f t="shared" si="54"/>
        <v>0</v>
      </c>
      <c r="AM153">
        <f t="shared" si="49"/>
        <v>66.599999999999994</v>
      </c>
      <c r="AN153">
        <f t="shared" si="50"/>
        <v>0</v>
      </c>
      <c r="AO153">
        <f t="shared" si="51"/>
        <v>0</v>
      </c>
      <c r="AP153">
        <f t="shared" si="52"/>
        <v>1</v>
      </c>
      <c r="AQ153">
        <f t="shared" si="53"/>
        <v>1</v>
      </c>
    </row>
    <row r="154" spans="1:43" x14ac:dyDescent="0.2">
      <c r="A154">
        <v>153</v>
      </c>
      <c r="B154">
        <v>3</v>
      </c>
      <c r="C154" t="s">
        <v>238</v>
      </c>
      <c r="D154" t="s">
        <v>13</v>
      </c>
      <c r="E154">
        <v>55.5</v>
      </c>
      <c r="F154">
        <v>0</v>
      </c>
      <c r="G154">
        <v>0</v>
      </c>
      <c r="H154" t="s">
        <v>239</v>
      </c>
      <c r="I154">
        <v>8.0500000000000007</v>
      </c>
      <c r="K154" t="s">
        <v>15</v>
      </c>
      <c r="L154">
        <v>0</v>
      </c>
      <c r="M154" t="b">
        <f t="shared" si="39"/>
        <v>0</v>
      </c>
      <c r="N154" t="str">
        <f>IF(E154&lt;&gt;"",INDEX(group!$A$1:$C$10,MATCH(E154,group!A:A,1),3),"NA")</f>
        <v>50 - 59</v>
      </c>
      <c r="O154" t="str">
        <f>VLOOKUP(H154,group!E:F,2,0)</f>
        <v>A</v>
      </c>
      <c r="P154" t="str">
        <f>IF(I154&lt;&gt;"",INDEX(group!$L$1:$N$100,MATCH(I154,group!L:L,1),3),"NA")</f>
        <v>0 - 9</v>
      </c>
      <c r="Q154">
        <f t="shared" si="40"/>
        <v>153</v>
      </c>
      <c r="R154">
        <f t="shared" si="41"/>
        <v>0</v>
      </c>
      <c r="S154">
        <f t="shared" si="42"/>
        <v>0</v>
      </c>
      <c r="T154">
        <f t="shared" si="43"/>
        <v>1</v>
      </c>
      <c r="U154">
        <f t="shared" si="44"/>
        <v>1</v>
      </c>
      <c r="V154">
        <f t="shared" si="45"/>
        <v>0</v>
      </c>
      <c r="W154">
        <f t="shared" si="46"/>
        <v>55.5</v>
      </c>
      <c r="X154">
        <f t="shared" si="47"/>
        <v>0</v>
      </c>
      <c r="Y154">
        <f t="shared" si="48"/>
        <v>0</v>
      </c>
      <c r="Z154">
        <f t="shared" si="37"/>
        <v>1</v>
      </c>
      <c r="AA154">
        <f t="shared" si="54"/>
        <v>0</v>
      </c>
      <c r="AB154">
        <f t="shared" si="54"/>
        <v>0</v>
      </c>
      <c r="AC154">
        <f t="shared" si="54"/>
        <v>0</v>
      </c>
      <c r="AD154">
        <f t="shared" si="54"/>
        <v>0</v>
      </c>
      <c r="AE154">
        <f t="shared" si="54"/>
        <v>0</v>
      </c>
      <c r="AF154">
        <f t="shared" si="54"/>
        <v>0</v>
      </c>
      <c r="AG154">
        <f t="shared" si="54"/>
        <v>0</v>
      </c>
      <c r="AH154">
        <f t="shared" si="54"/>
        <v>0</v>
      </c>
      <c r="AI154">
        <f t="shared" si="54"/>
        <v>0</v>
      </c>
      <c r="AJ154">
        <f t="shared" si="54"/>
        <v>0</v>
      </c>
      <c r="AK154">
        <f t="shared" si="54"/>
        <v>0</v>
      </c>
      <c r="AL154">
        <f t="shared" si="54"/>
        <v>0</v>
      </c>
      <c r="AM154">
        <f t="shared" si="49"/>
        <v>8.0500000000000007</v>
      </c>
      <c r="AN154">
        <f t="shared" si="50"/>
        <v>0</v>
      </c>
      <c r="AO154">
        <f t="shared" si="51"/>
        <v>0</v>
      </c>
      <c r="AP154">
        <f t="shared" si="52"/>
        <v>1</v>
      </c>
      <c r="AQ154">
        <f t="shared" si="53"/>
        <v>0</v>
      </c>
    </row>
    <row r="155" spans="1:43" x14ac:dyDescent="0.2">
      <c r="A155">
        <v>154</v>
      </c>
      <c r="B155">
        <v>3</v>
      </c>
      <c r="C155" t="s">
        <v>240</v>
      </c>
      <c r="D155" t="s">
        <v>13</v>
      </c>
      <c r="E155">
        <v>40.5</v>
      </c>
      <c r="F155">
        <v>0</v>
      </c>
      <c r="G155">
        <v>2</v>
      </c>
      <c r="H155" t="s">
        <v>241</v>
      </c>
      <c r="I155">
        <v>14.5</v>
      </c>
      <c r="K155" t="s">
        <v>15</v>
      </c>
      <c r="L155">
        <v>0</v>
      </c>
      <c r="M155" t="b">
        <f t="shared" si="39"/>
        <v>0</v>
      </c>
      <c r="N155" t="str">
        <f>IF(E155&lt;&gt;"",INDEX(group!$A$1:$C$10,MATCH(E155,group!A:A,1),3),"NA")</f>
        <v>40 - 49</v>
      </c>
      <c r="O155" t="str">
        <f>VLOOKUP(H155,group!E:F,2,0)</f>
        <v>A</v>
      </c>
      <c r="P155" t="str">
        <f>IF(I155&lt;&gt;"",INDEX(group!$L$1:$N$100,MATCH(I155,group!L:L,1),3),"NA")</f>
        <v>10 - 19</v>
      </c>
      <c r="Q155">
        <f t="shared" si="40"/>
        <v>154</v>
      </c>
      <c r="R155">
        <f t="shared" si="41"/>
        <v>0</v>
      </c>
      <c r="S155">
        <f t="shared" si="42"/>
        <v>0</v>
      </c>
      <c r="T155">
        <f t="shared" si="43"/>
        <v>1</v>
      </c>
      <c r="U155">
        <f t="shared" si="44"/>
        <v>1</v>
      </c>
      <c r="V155">
        <f t="shared" si="45"/>
        <v>0</v>
      </c>
      <c r="W155">
        <f t="shared" si="46"/>
        <v>40.5</v>
      </c>
      <c r="X155">
        <f t="shared" si="47"/>
        <v>0</v>
      </c>
      <c r="Y155">
        <f t="shared" si="48"/>
        <v>2</v>
      </c>
      <c r="Z155">
        <f t="shared" si="37"/>
        <v>1</v>
      </c>
      <c r="AA155">
        <f t="shared" si="54"/>
        <v>0</v>
      </c>
      <c r="AB155">
        <f t="shared" si="54"/>
        <v>0</v>
      </c>
      <c r="AC155">
        <f t="shared" si="54"/>
        <v>0</v>
      </c>
      <c r="AD155">
        <f t="shared" si="54"/>
        <v>0</v>
      </c>
      <c r="AE155">
        <f t="shared" si="54"/>
        <v>0</v>
      </c>
      <c r="AF155">
        <f t="shared" si="54"/>
        <v>0</v>
      </c>
      <c r="AG155">
        <f t="shared" si="54"/>
        <v>0</v>
      </c>
      <c r="AH155">
        <f t="shared" si="54"/>
        <v>0</v>
      </c>
      <c r="AI155">
        <f t="shared" si="54"/>
        <v>0</v>
      </c>
      <c r="AJ155">
        <f t="shared" si="54"/>
        <v>0</v>
      </c>
      <c r="AK155">
        <f t="shared" si="54"/>
        <v>0</v>
      </c>
      <c r="AL155">
        <f t="shared" si="54"/>
        <v>0</v>
      </c>
      <c r="AM155">
        <f t="shared" si="49"/>
        <v>14.5</v>
      </c>
      <c r="AN155">
        <f t="shared" si="50"/>
        <v>0</v>
      </c>
      <c r="AO155">
        <f t="shared" si="51"/>
        <v>0</v>
      </c>
      <c r="AP155">
        <f t="shared" si="52"/>
        <v>1</v>
      </c>
      <c r="AQ155">
        <f t="shared" si="53"/>
        <v>0</v>
      </c>
    </row>
    <row r="156" spans="1:43" x14ac:dyDescent="0.2">
      <c r="A156">
        <v>155</v>
      </c>
      <c r="B156">
        <v>3</v>
      </c>
      <c r="C156" t="s">
        <v>242</v>
      </c>
      <c r="D156" t="s">
        <v>13</v>
      </c>
      <c r="F156">
        <v>0</v>
      </c>
      <c r="G156">
        <v>0</v>
      </c>
      <c r="H156" t="s">
        <v>243</v>
      </c>
      <c r="I156">
        <v>7.3125</v>
      </c>
      <c r="K156" t="s">
        <v>15</v>
      </c>
      <c r="L156">
        <v>0</v>
      </c>
      <c r="M156" t="b">
        <f t="shared" si="39"/>
        <v>1</v>
      </c>
      <c r="N156" t="str">
        <f>IF(E156&lt;&gt;"",INDEX(group!$A$1:$C$10,MATCH(E156,group!A:A,1),3),"NA")</f>
        <v>NA</v>
      </c>
      <c r="O156" t="str">
        <f>VLOOKUP(H156,group!E:F,2,0)</f>
        <v>Others</v>
      </c>
      <c r="P156" t="str">
        <f>IF(I156&lt;&gt;"",INDEX(group!$L$1:$N$100,MATCH(I156,group!L:L,1),3),"NA")</f>
        <v>0 - 9</v>
      </c>
      <c r="Q156">
        <f t="shared" si="40"/>
        <v>155</v>
      </c>
      <c r="R156">
        <f t="shared" si="41"/>
        <v>0</v>
      </c>
      <c r="S156">
        <f t="shared" si="42"/>
        <v>0</v>
      </c>
      <c r="T156">
        <f t="shared" si="43"/>
        <v>1</v>
      </c>
      <c r="U156">
        <f t="shared" si="44"/>
        <v>1</v>
      </c>
      <c r="V156">
        <f t="shared" si="45"/>
        <v>0</v>
      </c>
      <c r="W156">
        <f t="shared" si="46"/>
        <v>29.9</v>
      </c>
      <c r="X156">
        <f t="shared" si="47"/>
        <v>0</v>
      </c>
      <c r="Y156">
        <f t="shared" si="48"/>
        <v>0</v>
      </c>
      <c r="Z156">
        <f t="shared" si="37"/>
        <v>0</v>
      </c>
      <c r="AA156">
        <f t="shared" si="54"/>
        <v>0</v>
      </c>
      <c r="AB156">
        <f t="shared" si="54"/>
        <v>0</v>
      </c>
      <c r="AC156">
        <f t="shared" si="54"/>
        <v>0</v>
      </c>
      <c r="AD156">
        <f t="shared" si="54"/>
        <v>0</v>
      </c>
      <c r="AE156">
        <f t="shared" si="54"/>
        <v>1</v>
      </c>
      <c r="AF156">
        <f t="shared" si="54"/>
        <v>0</v>
      </c>
      <c r="AG156">
        <f t="shared" si="54"/>
        <v>0</v>
      </c>
      <c r="AH156">
        <f t="shared" si="54"/>
        <v>0</v>
      </c>
      <c r="AI156">
        <f t="shared" si="54"/>
        <v>0</v>
      </c>
      <c r="AJ156">
        <f t="shared" si="54"/>
        <v>0</v>
      </c>
      <c r="AK156">
        <f t="shared" si="54"/>
        <v>0</v>
      </c>
      <c r="AL156">
        <f t="shared" si="54"/>
        <v>0</v>
      </c>
      <c r="AM156">
        <f t="shared" si="49"/>
        <v>7.3125</v>
      </c>
      <c r="AN156">
        <f t="shared" si="50"/>
        <v>0</v>
      </c>
      <c r="AO156">
        <f t="shared" si="51"/>
        <v>0</v>
      </c>
      <c r="AP156">
        <f t="shared" si="52"/>
        <v>1</v>
      </c>
      <c r="AQ156">
        <f t="shared" si="53"/>
        <v>0</v>
      </c>
    </row>
    <row r="157" spans="1:43" x14ac:dyDescent="0.2">
      <c r="A157">
        <v>156</v>
      </c>
      <c r="B157">
        <v>1</v>
      </c>
      <c r="C157" t="s">
        <v>244</v>
      </c>
      <c r="D157" t="s">
        <v>13</v>
      </c>
      <c r="E157">
        <v>51</v>
      </c>
      <c r="F157">
        <v>0</v>
      </c>
      <c r="G157">
        <v>1</v>
      </c>
      <c r="H157" t="s">
        <v>245</v>
      </c>
      <c r="I157">
        <v>61.379199999999997</v>
      </c>
      <c r="K157" t="s">
        <v>20</v>
      </c>
      <c r="L157">
        <v>0</v>
      </c>
      <c r="M157" t="b">
        <f t="shared" si="39"/>
        <v>0</v>
      </c>
      <c r="N157" t="str">
        <f>IF(E157&lt;&gt;"",INDEX(group!$A$1:$C$10,MATCH(E157,group!A:A,1),3),"NA")</f>
        <v>50 - 59</v>
      </c>
      <c r="O157" t="str">
        <f>VLOOKUP(H157,group!E:F,2,0)</f>
        <v>PC</v>
      </c>
      <c r="P157" t="str">
        <f>IF(I157&lt;&gt;"",INDEX(group!$L$1:$N$100,MATCH(I157,group!L:L,1),3),"NA")</f>
        <v>60 - 69</v>
      </c>
      <c r="Q157">
        <f t="shared" si="40"/>
        <v>156</v>
      </c>
      <c r="R157">
        <f t="shared" si="41"/>
        <v>1</v>
      </c>
      <c r="S157">
        <f t="shared" si="42"/>
        <v>0</v>
      </c>
      <c r="T157">
        <f t="shared" si="43"/>
        <v>0</v>
      </c>
      <c r="U157">
        <f t="shared" si="44"/>
        <v>1</v>
      </c>
      <c r="V157">
        <f t="shared" si="45"/>
        <v>0</v>
      </c>
      <c r="W157">
        <f t="shared" si="46"/>
        <v>51</v>
      </c>
      <c r="X157">
        <f t="shared" si="47"/>
        <v>0</v>
      </c>
      <c r="Y157">
        <f t="shared" si="48"/>
        <v>1</v>
      </c>
      <c r="Z157">
        <f t="shared" si="37"/>
        <v>0</v>
      </c>
      <c r="AA157">
        <f t="shared" si="54"/>
        <v>0</v>
      </c>
      <c r="AB157">
        <f t="shared" si="54"/>
        <v>0</v>
      </c>
      <c r="AC157">
        <f t="shared" si="54"/>
        <v>0</v>
      </c>
      <c r="AD157">
        <f t="shared" si="54"/>
        <v>0</v>
      </c>
      <c r="AE157">
        <f t="shared" si="54"/>
        <v>0</v>
      </c>
      <c r="AF157">
        <f t="shared" si="54"/>
        <v>1</v>
      </c>
      <c r="AG157">
        <f t="shared" si="54"/>
        <v>0</v>
      </c>
      <c r="AH157">
        <f t="shared" si="54"/>
        <v>0</v>
      </c>
      <c r="AI157">
        <f t="shared" si="54"/>
        <v>0</v>
      </c>
      <c r="AJ157">
        <f t="shared" si="54"/>
        <v>0</v>
      </c>
      <c r="AK157">
        <f t="shared" si="54"/>
        <v>0</v>
      </c>
      <c r="AL157">
        <f t="shared" si="54"/>
        <v>0</v>
      </c>
      <c r="AM157">
        <f t="shared" si="49"/>
        <v>61.379199999999997</v>
      </c>
      <c r="AN157">
        <f t="shared" si="50"/>
        <v>1</v>
      </c>
      <c r="AO157">
        <f t="shared" si="51"/>
        <v>0</v>
      </c>
      <c r="AP157">
        <f t="shared" si="52"/>
        <v>0</v>
      </c>
      <c r="AQ157">
        <f t="shared" si="53"/>
        <v>0</v>
      </c>
    </row>
    <row r="158" spans="1:43" x14ac:dyDescent="0.2">
      <c r="A158">
        <v>157</v>
      </c>
      <c r="B158">
        <v>3</v>
      </c>
      <c r="C158" t="s">
        <v>246</v>
      </c>
      <c r="D158" t="s">
        <v>17</v>
      </c>
      <c r="E158">
        <v>16</v>
      </c>
      <c r="F158">
        <v>0</v>
      </c>
      <c r="G158">
        <v>0</v>
      </c>
      <c r="H158">
        <v>35851</v>
      </c>
      <c r="I158">
        <v>7.7332999999999998</v>
      </c>
      <c r="K158" t="s">
        <v>27</v>
      </c>
      <c r="L158">
        <v>1</v>
      </c>
      <c r="M158" t="b">
        <f t="shared" si="39"/>
        <v>0</v>
      </c>
      <c r="N158" t="str">
        <f>IF(E158&lt;&gt;"",INDEX(group!$A$1:$C$10,MATCH(E158,group!A:A,1),3),"NA")</f>
        <v>10 - 19</v>
      </c>
      <c r="O158" t="str">
        <f>VLOOKUP(H158,group!E:F,2,0)</f>
        <v>numeric</v>
      </c>
      <c r="P158" t="str">
        <f>IF(I158&lt;&gt;"",INDEX(group!$L$1:$N$100,MATCH(I158,group!L:L,1),3),"NA")</f>
        <v>0 - 9</v>
      </c>
      <c r="Q158">
        <f t="shared" si="40"/>
        <v>157</v>
      </c>
      <c r="R158">
        <f t="shared" si="41"/>
        <v>0</v>
      </c>
      <c r="S158">
        <f t="shared" si="42"/>
        <v>0</v>
      </c>
      <c r="T158">
        <f t="shared" si="43"/>
        <v>1</v>
      </c>
      <c r="U158">
        <f t="shared" si="44"/>
        <v>0</v>
      </c>
      <c r="V158">
        <f t="shared" si="45"/>
        <v>1</v>
      </c>
      <c r="W158">
        <f t="shared" si="46"/>
        <v>16</v>
      </c>
      <c r="X158">
        <f t="shared" si="47"/>
        <v>0</v>
      </c>
      <c r="Y158">
        <f t="shared" si="48"/>
        <v>0</v>
      </c>
      <c r="Z158">
        <f t="shared" si="37"/>
        <v>0</v>
      </c>
      <c r="AA158">
        <f t="shared" si="54"/>
        <v>0</v>
      </c>
      <c r="AB158">
        <f t="shared" si="54"/>
        <v>0</v>
      </c>
      <c r="AC158">
        <f t="shared" si="54"/>
        <v>0</v>
      </c>
      <c r="AD158">
        <f t="shared" si="54"/>
        <v>1</v>
      </c>
      <c r="AE158">
        <f t="shared" si="54"/>
        <v>0</v>
      </c>
      <c r="AF158">
        <f t="shared" si="54"/>
        <v>0</v>
      </c>
      <c r="AG158">
        <f t="shared" si="54"/>
        <v>0</v>
      </c>
      <c r="AH158">
        <f t="shared" si="54"/>
        <v>0</v>
      </c>
      <c r="AI158">
        <f t="shared" si="54"/>
        <v>0</v>
      </c>
      <c r="AJ158">
        <f t="shared" si="54"/>
        <v>0</v>
      </c>
      <c r="AK158">
        <f t="shared" si="54"/>
        <v>0</v>
      </c>
      <c r="AL158">
        <f t="shared" si="54"/>
        <v>0</v>
      </c>
      <c r="AM158">
        <f t="shared" si="49"/>
        <v>7.7332999999999998</v>
      </c>
      <c r="AN158">
        <f t="shared" si="50"/>
        <v>0</v>
      </c>
      <c r="AO158">
        <f t="shared" si="51"/>
        <v>1</v>
      </c>
      <c r="AP158">
        <f t="shared" si="52"/>
        <v>0</v>
      </c>
      <c r="AQ158">
        <f t="shared" si="53"/>
        <v>1</v>
      </c>
    </row>
    <row r="159" spans="1:43" x14ac:dyDescent="0.2">
      <c r="A159">
        <v>158</v>
      </c>
      <c r="B159">
        <v>3</v>
      </c>
      <c r="C159" t="s">
        <v>247</v>
      </c>
      <c r="D159" t="s">
        <v>13</v>
      </c>
      <c r="E159">
        <v>30</v>
      </c>
      <c r="F159">
        <v>0</v>
      </c>
      <c r="G159">
        <v>0</v>
      </c>
      <c r="H159" t="s">
        <v>248</v>
      </c>
      <c r="I159">
        <v>8.0500000000000007</v>
      </c>
      <c r="K159" t="s">
        <v>15</v>
      </c>
      <c r="L159">
        <v>0</v>
      </c>
      <c r="M159" t="b">
        <f t="shared" si="39"/>
        <v>0</v>
      </c>
      <c r="N159" t="str">
        <f>IF(E159&lt;&gt;"",INDEX(group!$A$1:$C$10,MATCH(E159,group!A:A,1),3),"NA")</f>
        <v>30 - 39</v>
      </c>
      <c r="O159" t="str">
        <f>VLOOKUP(H159,group!E:F,2,0)</f>
        <v>SOTON</v>
      </c>
      <c r="P159" t="str">
        <f>IF(I159&lt;&gt;"",INDEX(group!$L$1:$N$100,MATCH(I159,group!L:L,1),3),"NA")</f>
        <v>0 - 9</v>
      </c>
      <c r="Q159">
        <f t="shared" si="40"/>
        <v>158</v>
      </c>
      <c r="R159">
        <f t="shared" si="41"/>
        <v>0</v>
      </c>
      <c r="S159">
        <f t="shared" si="42"/>
        <v>0</v>
      </c>
      <c r="T159">
        <f t="shared" si="43"/>
        <v>1</v>
      </c>
      <c r="U159">
        <f t="shared" si="44"/>
        <v>1</v>
      </c>
      <c r="V159">
        <f t="shared" si="45"/>
        <v>0</v>
      </c>
      <c r="W159">
        <f t="shared" si="46"/>
        <v>30</v>
      </c>
      <c r="X159">
        <f t="shared" si="47"/>
        <v>0</v>
      </c>
      <c r="Y159">
        <f t="shared" si="48"/>
        <v>0</v>
      </c>
      <c r="Z159">
        <f t="shared" si="37"/>
        <v>0</v>
      </c>
      <c r="AA159">
        <f t="shared" si="54"/>
        <v>0</v>
      </c>
      <c r="AB159">
        <f t="shared" si="54"/>
        <v>0</v>
      </c>
      <c r="AC159">
        <f t="shared" si="54"/>
        <v>0</v>
      </c>
      <c r="AD159">
        <f t="shared" si="54"/>
        <v>0</v>
      </c>
      <c r="AE159">
        <f t="shared" si="54"/>
        <v>0</v>
      </c>
      <c r="AF159">
        <f t="shared" si="54"/>
        <v>0</v>
      </c>
      <c r="AG159">
        <f t="shared" si="54"/>
        <v>0</v>
      </c>
      <c r="AH159">
        <f t="shared" si="54"/>
        <v>0</v>
      </c>
      <c r="AI159">
        <f t="shared" si="54"/>
        <v>0</v>
      </c>
      <c r="AJ159">
        <f t="shared" si="54"/>
        <v>1</v>
      </c>
      <c r="AK159">
        <f t="shared" si="54"/>
        <v>0</v>
      </c>
      <c r="AL159">
        <f t="shared" si="54"/>
        <v>0</v>
      </c>
      <c r="AM159">
        <f t="shared" si="49"/>
        <v>8.0500000000000007</v>
      </c>
      <c r="AN159">
        <f t="shared" si="50"/>
        <v>0</v>
      </c>
      <c r="AO159">
        <f t="shared" si="51"/>
        <v>0</v>
      </c>
      <c r="AP159">
        <f t="shared" si="52"/>
        <v>1</v>
      </c>
      <c r="AQ159">
        <f t="shared" si="53"/>
        <v>0</v>
      </c>
    </row>
    <row r="160" spans="1:43" x14ac:dyDescent="0.2">
      <c r="A160">
        <v>159</v>
      </c>
      <c r="B160">
        <v>3</v>
      </c>
      <c r="C160" t="s">
        <v>249</v>
      </c>
      <c r="D160" t="s">
        <v>13</v>
      </c>
      <c r="F160">
        <v>0</v>
      </c>
      <c r="G160">
        <v>0</v>
      </c>
      <c r="H160">
        <v>315037</v>
      </c>
      <c r="I160">
        <v>8.6624999999999996</v>
      </c>
      <c r="K160" t="s">
        <v>15</v>
      </c>
      <c r="L160">
        <v>0</v>
      </c>
      <c r="M160" t="b">
        <f t="shared" si="39"/>
        <v>1</v>
      </c>
      <c r="N160" t="str">
        <f>IF(E160&lt;&gt;"",INDEX(group!$A$1:$C$10,MATCH(E160,group!A:A,1),3),"NA")</f>
        <v>NA</v>
      </c>
      <c r="O160" t="str">
        <f>VLOOKUP(H160,group!E:F,2,0)</f>
        <v>numeric</v>
      </c>
      <c r="P160" t="str">
        <f>IF(I160&lt;&gt;"",INDEX(group!$L$1:$N$100,MATCH(I160,group!L:L,1),3),"NA")</f>
        <v>0 - 9</v>
      </c>
      <c r="Q160">
        <f t="shared" si="40"/>
        <v>159</v>
      </c>
      <c r="R160">
        <f t="shared" si="41"/>
        <v>0</v>
      </c>
      <c r="S160">
        <f t="shared" si="42"/>
        <v>0</v>
      </c>
      <c r="T160">
        <f t="shared" si="43"/>
        <v>1</v>
      </c>
      <c r="U160">
        <f t="shared" si="44"/>
        <v>1</v>
      </c>
      <c r="V160">
        <f t="shared" si="45"/>
        <v>0</v>
      </c>
      <c r="W160">
        <f t="shared" si="46"/>
        <v>29.9</v>
      </c>
      <c r="X160">
        <f t="shared" si="47"/>
        <v>0</v>
      </c>
      <c r="Y160">
        <f t="shared" si="48"/>
        <v>0</v>
      </c>
      <c r="Z160">
        <f t="shared" si="37"/>
        <v>0</v>
      </c>
      <c r="AA160">
        <f t="shared" si="54"/>
        <v>0</v>
      </c>
      <c r="AB160">
        <f t="shared" si="54"/>
        <v>0</v>
      </c>
      <c r="AC160">
        <f t="shared" si="54"/>
        <v>0</v>
      </c>
      <c r="AD160">
        <f t="shared" si="54"/>
        <v>1</v>
      </c>
      <c r="AE160">
        <f t="shared" si="54"/>
        <v>0</v>
      </c>
      <c r="AF160">
        <f t="shared" si="54"/>
        <v>0</v>
      </c>
      <c r="AG160">
        <f t="shared" si="54"/>
        <v>0</v>
      </c>
      <c r="AH160">
        <f t="shared" si="54"/>
        <v>0</v>
      </c>
      <c r="AI160">
        <f t="shared" si="54"/>
        <v>0</v>
      </c>
      <c r="AJ160">
        <f t="shared" si="54"/>
        <v>0</v>
      </c>
      <c r="AK160">
        <f t="shared" si="54"/>
        <v>0</v>
      </c>
      <c r="AL160">
        <f t="shared" si="54"/>
        <v>0</v>
      </c>
      <c r="AM160">
        <f t="shared" si="49"/>
        <v>8.6624999999999996</v>
      </c>
      <c r="AN160">
        <f t="shared" si="50"/>
        <v>0</v>
      </c>
      <c r="AO160">
        <f t="shared" si="51"/>
        <v>0</v>
      </c>
      <c r="AP160">
        <f t="shared" si="52"/>
        <v>1</v>
      </c>
      <c r="AQ160">
        <f t="shared" si="53"/>
        <v>0</v>
      </c>
    </row>
    <row r="161" spans="1:43" x14ac:dyDescent="0.2">
      <c r="A161">
        <v>160</v>
      </c>
      <c r="B161">
        <v>3</v>
      </c>
      <c r="C161" t="s">
        <v>250</v>
      </c>
      <c r="D161" t="s">
        <v>13</v>
      </c>
      <c r="F161">
        <v>8</v>
      </c>
      <c r="G161">
        <v>2</v>
      </c>
      <c r="H161" t="s">
        <v>251</v>
      </c>
      <c r="I161">
        <v>69.55</v>
      </c>
      <c r="K161" t="s">
        <v>15</v>
      </c>
      <c r="L161">
        <v>0</v>
      </c>
      <c r="M161" t="b">
        <f t="shared" si="39"/>
        <v>1</v>
      </c>
      <c r="N161" t="str">
        <f>IF(E161&lt;&gt;"",INDEX(group!$A$1:$C$10,MATCH(E161,group!A:A,1),3),"NA")</f>
        <v>NA</v>
      </c>
      <c r="O161" t="str">
        <f>VLOOKUP(H161,group!E:F,2,0)</f>
        <v>CA</v>
      </c>
      <c r="P161" t="str">
        <f>IF(I161&lt;&gt;"",INDEX(group!$L$1:$N$100,MATCH(I161,group!L:L,1),3),"NA")</f>
        <v>60 - 69</v>
      </c>
      <c r="Q161">
        <f t="shared" si="40"/>
        <v>160</v>
      </c>
      <c r="R161">
        <f t="shared" si="41"/>
        <v>0</v>
      </c>
      <c r="S161">
        <f t="shared" si="42"/>
        <v>0</v>
      </c>
      <c r="T161">
        <f t="shared" si="43"/>
        <v>1</v>
      </c>
      <c r="U161">
        <f t="shared" si="44"/>
        <v>1</v>
      </c>
      <c r="V161">
        <f t="shared" si="45"/>
        <v>0</v>
      </c>
      <c r="W161">
        <f t="shared" si="46"/>
        <v>29.9</v>
      </c>
      <c r="X161">
        <f t="shared" si="47"/>
        <v>8</v>
      </c>
      <c r="Y161">
        <f t="shared" si="48"/>
        <v>2</v>
      </c>
      <c r="Z161">
        <f t="shared" si="37"/>
        <v>0</v>
      </c>
      <c r="AA161">
        <f t="shared" si="54"/>
        <v>0</v>
      </c>
      <c r="AB161">
        <f t="shared" si="54"/>
        <v>1</v>
      </c>
      <c r="AC161">
        <f t="shared" si="54"/>
        <v>0</v>
      </c>
      <c r="AD161">
        <f t="shared" si="54"/>
        <v>0</v>
      </c>
      <c r="AE161">
        <f t="shared" si="54"/>
        <v>0</v>
      </c>
      <c r="AF161">
        <f t="shared" si="54"/>
        <v>0</v>
      </c>
      <c r="AG161">
        <f t="shared" si="54"/>
        <v>0</v>
      </c>
      <c r="AH161">
        <f t="shared" si="54"/>
        <v>0</v>
      </c>
      <c r="AI161">
        <f t="shared" si="54"/>
        <v>0</v>
      </c>
      <c r="AJ161">
        <f t="shared" si="54"/>
        <v>0</v>
      </c>
      <c r="AK161">
        <f t="shared" si="54"/>
        <v>0</v>
      </c>
      <c r="AL161">
        <f t="shared" si="54"/>
        <v>0</v>
      </c>
      <c r="AM161">
        <f t="shared" si="49"/>
        <v>69.55</v>
      </c>
      <c r="AN161">
        <f t="shared" si="50"/>
        <v>0</v>
      </c>
      <c r="AO161">
        <f t="shared" si="51"/>
        <v>0</v>
      </c>
      <c r="AP161">
        <f t="shared" si="52"/>
        <v>1</v>
      </c>
      <c r="AQ161">
        <f t="shared" si="53"/>
        <v>0</v>
      </c>
    </row>
    <row r="162" spans="1:43" x14ac:dyDescent="0.2">
      <c r="A162">
        <v>161</v>
      </c>
      <c r="B162">
        <v>3</v>
      </c>
      <c r="C162" t="s">
        <v>252</v>
      </c>
      <c r="D162" t="s">
        <v>13</v>
      </c>
      <c r="E162">
        <v>44</v>
      </c>
      <c r="F162">
        <v>0</v>
      </c>
      <c r="G162">
        <v>1</v>
      </c>
      <c r="H162">
        <v>371362</v>
      </c>
      <c r="I162">
        <v>16.100000000000001</v>
      </c>
      <c r="K162" t="s">
        <v>15</v>
      </c>
      <c r="L162">
        <v>0</v>
      </c>
      <c r="M162" t="b">
        <f t="shared" si="39"/>
        <v>0</v>
      </c>
      <c r="N162" t="str">
        <f>IF(E162&lt;&gt;"",INDEX(group!$A$1:$C$10,MATCH(E162,group!A:A,1),3),"NA")</f>
        <v>40 - 49</v>
      </c>
      <c r="O162" t="str">
        <f>VLOOKUP(H162,group!E:F,2,0)</f>
        <v>numeric</v>
      </c>
      <c r="P162" t="str">
        <f>IF(I162&lt;&gt;"",INDEX(group!$L$1:$N$100,MATCH(I162,group!L:L,1),3),"NA")</f>
        <v>10 - 19</v>
      </c>
      <c r="Q162">
        <f t="shared" si="40"/>
        <v>161</v>
      </c>
      <c r="R162">
        <f t="shared" si="41"/>
        <v>0</v>
      </c>
      <c r="S162">
        <f t="shared" si="42"/>
        <v>0</v>
      </c>
      <c r="T162">
        <f t="shared" si="43"/>
        <v>1</v>
      </c>
      <c r="U162">
        <f t="shared" si="44"/>
        <v>1</v>
      </c>
      <c r="V162">
        <f t="shared" si="45"/>
        <v>0</v>
      </c>
      <c r="W162">
        <f t="shared" si="46"/>
        <v>44</v>
      </c>
      <c r="X162">
        <f t="shared" si="47"/>
        <v>0</v>
      </c>
      <c r="Y162">
        <f t="shared" si="48"/>
        <v>1</v>
      </c>
      <c r="Z162">
        <f t="shared" si="37"/>
        <v>0</v>
      </c>
      <c r="AA162">
        <f t="shared" si="54"/>
        <v>0</v>
      </c>
      <c r="AB162">
        <f t="shared" si="54"/>
        <v>0</v>
      </c>
      <c r="AC162">
        <f t="shared" si="54"/>
        <v>0</v>
      </c>
      <c r="AD162">
        <f t="shared" si="54"/>
        <v>1</v>
      </c>
      <c r="AE162">
        <f t="shared" si="54"/>
        <v>0</v>
      </c>
      <c r="AF162">
        <f t="shared" si="54"/>
        <v>0</v>
      </c>
      <c r="AG162">
        <f t="shared" si="54"/>
        <v>0</v>
      </c>
      <c r="AH162">
        <f t="shared" si="54"/>
        <v>0</v>
      </c>
      <c r="AI162">
        <f t="shared" si="54"/>
        <v>0</v>
      </c>
      <c r="AJ162">
        <f t="shared" si="54"/>
        <v>0</v>
      </c>
      <c r="AK162">
        <f t="shared" si="54"/>
        <v>0</v>
      </c>
      <c r="AL162">
        <f t="shared" si="54"/>
        <v>0</v>
      </c>
      <c r="AM162">
        <f t="shared" si="49"/>
        <v>16.100000000000001</v>
      </c>
      <c r="AN162">
        <f t="shared" si="50"/>
        <v>0</v>
      </c>
      <c r="AO162">
        <f t="shared" si="51"/>
        <v>0</v>
      </c>
      <c r="AP162">
        <f t="shared" si="52"/>
        <v>1</v>
      </c>
      <c r="AQ162">
        <f t="shared" si="53"/>
        <v>0</v>
      </c>
    </row>
    <row r="163" spans="1:43" x14ac:dyDescent="0.2">
      <c r="A163">
        <v>162</v>
      </c>
      <c r="B163">
        <v>2</v>
      </c>
      <c r="C163" t="s">
        <v>253</v>
      </c>
      <c r="D163" t="s">
        <v>17</v>
      </c>
      <c r="E163">
        <v>40</v>
      </c>
      <c r="F163">
        <v>0</v>
      </c>
      <c r="G163">
        <v>0</v>
      </c>
      <c r="H163" t="s">
        <v>254</v>
      </c>
      <c r="I163">
        <v>15.75</v>
      </c>
      <c r="K163" t="s">
        <v>15</v>
      </c>
      <c r="L163">
        <v>1</v>
      </c>
      <c r="M163" t="b">
        <f t="shared" si="39"/>
        <v>0</v>
      </c>
      <c r="N163" t="str">
        <f>IF(E163&lt;&gt;"",INDEX(group!$A$1:$C$10,MATCH(E163,group!A:A,1),3),"NA")</f>
        <v>40 - 49</v>
      </c>
      <c r="O163" t="str">
        <f>VLOOKUP(H163,group!E:F,2,0)</f>
        <v>CA</v>
      </c>
      <c r="P163" t="str">
        <f>IF(I163&lt;&gt;"",INDEX(group!$L$1:$N$100,MATCH(I163,group!L:L,1),3),"NA")</f>
        <v>10 - 19</v>
      </c>
      <c r="Q163">
        <f t="shared" si="40"/>
        <v>162</v>
      </c>
      <c r="R163">
        <f t="shared" si="41"/>
        <v>0</v>
      </c>
      <c r="S163">
        <f t="shared" si="42"/>
        <v>1</v>
      </c>
      <c r="T163">
        <f t="shared" si="43"/>
        <v>0</v>
      </c>
      <c r="U163">
        <f t="shared" si="44"/>
        <v>0</v>
      </c>
      <c r="V163">
        <f t="shared" si="45"/>
        <v>1</v>
      </c>
      <c r="W163">
        <f t="shared" si="46"/>
        <v>40</v>
      </c>
      <c r="X163">
        <f t="shared" si="47"/>
        <v>0</v>
      </c>
      <c r="Y163">
        <f t="shared" si="48"/>
        <v>0</v>
      </c>
      <c r="Z163">
        <f t="shared" si="37"/>
        <v>0</v>
      </c>
      <c r="AA163">
        <f t="shared" si="54"/>
        <v>0</v>
      </c>
      <c r="AB163">
        <f t="shared" si="54"/>
        <v>1</v>
      </c>
      <c r="AC163">
        <f t="shared" si="54"/>
        <v>0</v>
      </c>
      <c r="AD163">
        <f t="shared" si="54"/>
        <v>0</v>
      </c>
      <c r="AE163">
        <f t="shared" si="54"/>
        <v>0</v>
      </c>
      <c r="AF163">
        <f t="shared" si="54"/>
        <v>0</v>
      </c>
      <c r="AG163">
        <f t="shared" si="54"/>
        <v>0</v>
      </c>
      <c r="AH163">
        <f t="shared" si="54"/>
        <v>0</v>
      </c>
      <c r="AI163">
        <f t="shared" si="54"/>
        <v>0</v>
      </c>
      <c r="AJ163">
        <f t="shared" si="54"/>
        <v>0</v>
      </c>
      <c r="AK163">
        <f t="shared" si="54"/>
        <v>0</v>
      </c>
      <c r="AL163">
        <f t="shared" ref="AA163:AL185" si="55">IF($O163&amp;"_ticket"=AL$1,1,0)</f>
        <v>0</v>
      </c>
      <c r="AM163">
        <f t="shared" si="49"/>
        <v>15.75</v>
      </c>
      <c r="AN163">
        <f t="shared" si="50"/>
        <v>0</v>
      </c>
      <c r="AO163">
        <f t="shared" si="51"/>
        <v>0</v>
      </c>
      <c r="AP163">
        <f t="shared" si="52"/>
        <v>1</v>
      </c>
      <c r="AQ163">
        <f t="shared" si="53"/>
        <v>1</v>
      </c>
    </row>
    <row r="164" spans="1:43" x14ac:dyDescent="0.2">
      <c r="A164">
        <v>163</v>
      </c>
      <c r="B164">
        <v>3</v>
      </c>
      <c r="C164" t="s">
        <v>255</v>
      </c>
      <c r="D164" t="s">
        <v>13</v>
      </c>
      <c r="E164">
        <v>26</v>
      </c>
      <c r="F164">
        <v>0</v>
      </c>
      <c r="G164">
        <v>0</v>
      </c>
      <c r="H164">
        <v>347068</v>
      </c>
      <c r="I164">
        <v>7.7750000000000004</v>
      </c>
      <c r="K164" t="s">
        <v>15</v>
      </c>
      <c r="L164">
        <v>0</v>
      </c>
      <c r="M164" t="b">
        <f t="shared" si="39"/>
        <v>0</v>
      </c>
      <c r="N164" t="str">
        <f>IF(E164&lt;&gt;"",INDEX(group!$A$1:$C$10,MATCH(E164,group!A:A,1),3),"NA")</f>
        <v>20 - 29</v>
      </c>
      <c r="O164" t="str">
        <f>VLOOKUP(H164,group!E:F,2,0)</f>
        <v>numeric</v>
      </c>
      <c r="P164" t="str">
        <f>IF(I164&lt;&gt;"",INDEX(group!$L$1:$N$100,MATCH(I164,group!L:L,1),3),"NA")</f>
        <v>0 - 9</v>
      </c>
      <c r="Q164">
        <f t="shared" si="40"/>
        <v>163</v>
      </c>
      <c r="R164">
        <f t="shared" si="41"/>
        <v>0</v>
      </c>
      <c r="S164">
        <f t="shared" si="42"/>
        <v>0</v>
      </c>
      <c r="T164">
        <f t="shared" si="43"/>
        <v>1</v>
      </c>
      <c r="U164">
        <f t="shared" si="44"/>
        <v>1</v>
      </c>
      <c r="V164">
        <f t="shared" si="45"/>
        <v>0</v>
      </c>
      <c r="W164">
        <f t="shared" si="46"/>
        <v>26</v>
      </c>
      <c r="X164">
        <f t="shared" si="47"/>
        <v>0</v>
      </c>
      <c r="Y164">
        <f t="shared" si="48"/>
        <v>0</v>
      </c>
      <c r="Z164">
        <f t="shared" si="37"/>
        <v>0</v>
      </c>
      <c r="AA164">
        <f t="shared" si="55"/>
        <v>0</v>
      </c>
      <c r="AB164">
        <f t="shared" si="55"/>
        <v>0</v>
      </c>
      <c r="AC164">
        <f t="shared" si="55"/>
        <v>0</v>
      </c>
      <c r="AD164">
        <f t="shared" si="55"/>
        <v>1</v>
      </c>
      <c r="AE164">
        <f t="shared" si="55"/>
        <v>0</v>
      </c>
      <c r="AF164">
        <f t="shared" si="55"/>
        <v>0</v>
      </c>
      <c r="AG164">
        <f t="shared" si="55"/>
        <v>0</v>
      </c>
      <c r="AH164">
        <f t="shared" si="55"/>
        <v>0</v>
      </c>
      <c r="AI164">
        <f t="shared" si="55"/>
        <v>0</v>
      </c>
      <c r="AJ164">
        <f t="shared" si="55"/>
        <v>0</v>
      </c>
      <c r="AK164">
        <f t="shared" si="55"/>
        <v>0</v>
      </c>
      <c r="AL164">
        <f t="shared" si="55"/>
        <v>0</v>
      </c>
      <c r="AM164">
        <f t="shared" si="49"/>
        <v>7.7750000000000004</v>
      </c>
      <c r="AN164">
        <f t="shared" si="50"/>
        <v>0</v>
      </c>
      <c r="AO164">
        <f t="shared" si="51"/>
        <v>0</v>
      </c>
      <c r="AP164">
        <f t="shared" si="52"/>
        <v>1</v>
      </c>
      <c r="AQ164">
        <f t="shared" si="53"/>
        <v>0</v>
      </c>
    </row>
    <row r="165" spans="1:43" x14ac:dyDescent="0.2">
      <c r="A165">
        <v>164</v>
      </c>
      <c r="B165">
        <v>3</v>
      </c>
      <c r="C165" t="s">
        <v>256</v>
      </c>
      <c r="D165" t="s">
        <v>13</v>
      </c>
      <c r="E165">
        <v>17</v>
      </c>
      <c r="F165">
        <v>0</v>
      </c>
      <c r="G165">
        <v>0</v>
      </c>
      <c r="H165">
        <v>315093</v>
      </c>
      <c r="I165">
        <v>8.6624999999999996</v>
      </c>
      <c r="K165" t="s">
        <v>15</v>
      </c>
      <c r="L165">
        <v>0</v>
      </c>
      <c r="M165" t="b">
        <f t="shared" si="39"/>
        <v>0</v>
      </c>
      <c r="N165" t="str">
        <f>IF(E165&lt;&gt;"",INDEX(group!$A$1:$C$10,MATCH(E165,group!A:A,1),3),"NA")</f>
        <v>10 - 19</v>
      </c>
      <c r="O165" t="str">
        <f>VLOOKUP(H165,group!E:F,2,0)</f>
        <v>numeric</v>
      </c>
      <c r="P165" t="str">
        <f>IF(I165&lt;&gt;"",INDEX(group!$L$1:$N$100,MATCH(I165,group!L:L,1),3),"NA")</f>
        <v>0 - 9</v>
      </c>
      <c r="Q165">
        <f t="shared" si="40"/>
        <v>164</v>
      </c>
      <c r="R165">
        <f t="shared" si="41"/>
        <v>0</v>
      </c>
      <c r="S165">
        <f t="shared" si="42"/>
        <v>0</v>
      </c>
      <c r="T165">
        <f t="shared" si="43"/>
        <v>1</v>
      </c>
      <c r="U165">
        <f t="shared" si="44"/>
        <v>1</v>
      </c>
      <c r="V165">
        <f t="shared" si="45"/>
        <v>0</v>
      </c>
      <c r="W165">
        <f t="shared" si="46"/>
        <v>17</v>
      </c>
      <c r="X165">
        <f t="shared" si="47"/>
        <v>0</v>
      </c>
      <c r="Y165">
        <f t="shared" si="48"/>
        <v>0</v>
      </c>
      <c r="Z165">
        <f t="shared" ref="Z165:Z228" si="56">IF($O165&amp;"_ticket"=Z$1,1,0)</f>
        <v>0</v>
      </c>
      <c r="AA165">
        <f t="shared" si="55"/>
        <v>0</v>
      </c>
      <c r="AB165">
        <f t="shared" si="55"/>
        <v>0</v>
      </c>
      <c r="AC165">
        <f t="shared" si="55"/>
        <v>0</v>
      </c>
      <c r="AD165">
        <f t="shared" si="55"/>
        <v>1</v>
      </c>
      <c r="AE165">
        <f t="shared" si="55"/>
        <v>0</v>
      </c>
      <c r="AF165">
        <f t="shared" si="55"/>
        <v>0</v>
      </c>
      <c r="AG165">
        <f t="shared" si="55"/>
        <v>0</v>
      </c>
      <c r="AH165">
        <f t="shared" si="55"/>
        <v>0</v>
      </c>
      <c r="AI165">
        <f t="shared" si="55"/>
        <v>0</v>
      </c>
      <c r="AJ165">
        <f t="shared" si="55"/>
        <v>0</v>
      </c>
      <c r="AK165">
        <f t="shared" si="55"/>
        <v>0</v>
      </c>
      <c r="AL165">
        <f t="shared" si="55"/>
        <v>0</v>
      </c>
      <c r="AM165">
        <f t="shared" si="49"/>
        <v>8.6624999999999996</v>
      </c>
      <c r="AN165">
        <f t="shared" si="50"/>
        <v>0</v>
      </c>
      <c r="AO165">
        <f t="shared" si="51"/>
        <v>0</v>
      </c>
      <c r="AP165">
        <f t="shared" si="52"/>
        <v>1</v>
      </c>
      <c r="AQ165">
        <f t="shared" si="53"/>
        <v>0</v>
      </c>
    </row>
    <row r="166" spans="1:43" x14ac:dyDescent="0.2">
      <c r="A166">
        <v>165</v>
      </c>
      <c r="B166">
        <v>3</v>
      </c>
      <c r="C166" t="s">
        <v>257</v>
      </c>
      <c r="D166" t="s">
        <v>13</v>
      </c>
      <c r="E166">
        <v>1</v>
      </c>
      <c r="F166">
        <v>4</v>
      </c>
      <c r="G166">
        <v>1</v>
      </c>
      <c r="H166">
        <v>3101295</v>
      </c>
      <c r="I166">
        <v>39.6875</v>
      </c>
      <c r="K166" t="s">
        <v>15</v>
      </c>
      <c r="L166">
        <v>0</v>
      </c>
      <c r="M166" t="b">
        <f t="shared" si="39"/>
        <v>0</v>
      </c>
      <c r="N166" t="str">
        <f>IF(E166&lt;&gt;"",INDEX(group!$A$1:$C$10,MATCH(E166,group!A:A,1),3),"NA")</f>
        <v>0 - 9</v>
      </c>
      <c r="O166" t="str">
        <f>VLOOKUP(H166,group!E:F,2,0)</f>
        <v>numeric</v>
      </c>
      <c r="P166" t="str">
        <f>IF(I166&lt;&gt;"",INDEX(group!$L$1:$N$100,MATCH(I166,group!L:L,1),3),"NA")</f>
        <v>30 - 39</v>
      </c>
      <c r="Q166">
        <f t="shared" si="40"/>
        <v>165</v>
      </c>
      <c r="R166">
        <f t="shared" si="41"/>
        <v>0</v>
      </c>
      <c r="S166">
        <f t="shared" si="42"/>
        <v>0</v>
      </c>
      <c r="T166">
        <f t="shared" si="43"/>
        <v>1</v>
      </c>
      <c r="U166">
        <f t="shared" si="44"/>
        <v>1</v>
      </c>
      <c r="V166">
        <f t="shared" si="45"/>
        <v>0</v>
      </c>
      <c r="W166">
        <f t="shared" si="46"/>
        <v>1</v>
      </c>
      <c r="X166">
        <f t="shared" si="47"/>
        <v>4</v>
      </c>
      <c r="Y166">
        <f t="shared" si="48"/>
        <v>1</v>
      </c>
      <c r="Z166">
        <f t="shared" si="56"/>
        <v>0</v>
      </c>
      <c r="AA166">
        <f t="shared" si="55"/>
        <v>0</v>
      </c>
      <c r="AB166">
        <f t="shared" si="55"/>
        <v>0</v>
      </c>
      <c r="AC166">
        <f t="shared" si="55"/>
        <v>0</v>
      </c>
      <c r="AD166">
        <f t="shared" si="55"/>
        <v>1</v>
      </c>
      <c r="AE166">
        <f t="shared" si="55"/>
        <v>0</v>
      </c>
      <c r="AF166">
        <f t="shared" si="55"/>
        <v>0</v>
      </c>
      <c r="AG166">
        <f t="shared" si="55"/>
        <v>0</v>
      </c>
      <c r="AH166">
        <f t="shared" si="55"/>
        <v>0</v>
      </c>
      <c r="AI166">
        <f t="shared" si="55"/>
        <v>0</v>
      </c>
      <c r="AJ166">
        <f t="shared" si="55"/>
        <v>0</v>
      </c>
      <c r="AK166">
        <f t="shared" si="55"/>
        <v>0</v>
      </c>
      <c r="AL166">
        <f t="shared" si="55"/>
        <v>0</v>
      </c>
      <c r="AM166">
        <f t="shared" si="49"/>
        <v>39.6875</v>
      </c>
      <c r="AN166">
        <f t="shared" si="50"/>
        <v>0</v>
      </c>
      <c r="AO166">
        <f t="shared" si="51"/>
        <v>0</v>
      </c>
      <c r="AP166">
        <f t="shared" si="52"/>
        <v>1</v>
      </c>
      <c r="AQ166">
        <f t="shared" si="53"/>
        <v>0</v>
      </c>
    </row>
    <row r="167" spans="1:43" x14ac:dyDescent="0.2">
      <c r="A167">
        <v>166</v>
      </c>
      <c r="B167">
        <v>3</v>
      </c>
      <c r="C167" t="s">
        <v>258</v>
      </c>
      <c r="D167" t="s">
        <v>13</v>
      </c>
      <c r="E167">
        <v>9</v>
      </c>
      <c r="F167">
        <v>0</v>
      </c>
      <c r="G167">
        <v>2</v>
      </c>
      <c r="H167">
        <v>363291</v>
      </c>
      <c r="I167">
        <v>20.524999999999999</v>
      </c>
      <c r="K167" t="s">
        <v>15</v>
      </c>
      <c r="L167">
        <v>1</v>
      </c>
      <c r="M167" t="b">
        <f t="shared" si="39"/>
        <v>0</v>
      </c>
      <c r="N167" t="str">
        <f>IF(E167&lt;&gt;"",INDEX(group!$A$1:$C$10,MATCH(E167,group!A:A,1),3),"NA")</f>
        <v>0 - 9</v>
      </c>
      <c r="O167" t="str">
        <f>VLOOKUP(H167,group!E:F,2,0)</f>
        <v>numeric</v>
      </c>
      <c r="P167" t="str">
        <f>IF(I167&lt;&gt;"",INDEX(group!$L$1:$N$100,MATCH(I167,group!L:L,1),3),"NA")</f>
        <v>20 - 29</v>
      </c>
      <c r="Q167">
        <f t="shared" si="40"/>
        <v>166</v>
      </c>
      <c r="R167">
        <f t="shared" si="41"/>
        <v>0</v>
      </c>
      <c r="S167">
        <f t="shared" si="42"/>
        <v>0</v>
      </c>
      <c r="T167">
        <f t="shared" si="43"/>
        <v>1</v>
      </c>
      <c r="U167">
        <f t="shared" si="44"/>
        <v>1</v>
      </c>
      <c r="V167">
        <f t="shared" si="45"/>
        <v>0</v>
      </c>
      <c r="W167">
        <f t="shared" si="46"/>
        <v>9</v>
      </c>
      <c r="X167">
        <f t="shared" si="47"/>
        <v>0</v>
      </c>
      <c r="Y167">
        <f t="shared" si="48"/>
        <v>2</v>
      </c>
      <c r="Z167">
        <f t="shared" si="56"/>
        <v>0</v>
      </c>
      <c r="AA167">
        <f t="shared" si="55"/>
        <v>0</v>
      </c>
      <c r="AB167">
        <f t="shared" si="55"/>
        <v>0</v>
      </c>
      <c r="AC167">
        <f t="shared" si="55"/>
        <v>0</v>
      </c>
      <c r="AD167">
        <f t="shared" si="55"/>
        <v>1</v>
      </c>
      <c r="AE167">
        <f t="shared" si="55"/>
        <v>0</v>
      </c>
      <c r="AF167">
        <f t="shared" si="55"/>
        <v>0</v>
      </c>
      <c r="AG167">
        <f t="shared" si="55"/>
        <v>0</v>
      </c>
      <c r="AH167">
        <f t="shared" si="55"/>
        <v>0</v>
      </c>
      <c r="AI167">
        <f t="shared" si="55"/>
        <v>0</v>
      </c>
      <c r="AJ167">
        <f t="shared" si="55"/>
        <v>0</v>
      </c>
      <c r="AK167">
        <f t="shared" si="55"/>
        <v>0</v>
      </c>
      <c r="AL167">
        <f t="shared" si="55"/>
        <v>0</v>
      </c>
      <c r="AM167">
        <f t="shared" si="49"/>
        <v>20.524999999999999</v>
      </c>
      <c r="AN167">
        <f t="shared" si="50"/>
        <v>0</v>
      </c>
      <c r="AO167">
        <f t="shared" si="51"/>
        <v>0</v>
      </c>
      <c r="AP167">
        <f t="shared" si="52"/>
        <v>1</v>
      </c>
      <c r="AQ167">
        <f t="shared" si="53"/>
        <v>1</v>
      </c>
    </row>
    <row r="168" spans="1:43" x14ac:dyDescent="0.2">
      <c r="A168">
        <v>167</v>
      </c>
      <c r="B168">
        <v>1</v>
      </c>
      <c r="C168" t="s">
        <v>259</v>
      </c>
      <c r="D168" t="s">
        <v>17</v>
      </c>
      <c r="F168">
        <v>0</v>
      </c>
      <c r="G168">
        <v>1</v>
      </c>
      <c r="H168">
        <v>113505</v>
      </c>
      <c r="I168">
        <v>55</v>
      </c>
      <c r="J168" t="s">
        <v>260</v>
      </c>
      <c r="K168" t="s">
        <v>15</v>
      </c>
      <c r="L168">
        <v>1</v>
      </c>
      <c r="M168" t="b">
        <f t="shared" si="39"/>
        <v>1</v>
      </c>
      <c r="N168" t="str">
        <f>IF(E168&lt;&gt;"",INDEX(group!$A$1:$C$10,MATCH(E168,group!A:A,1),3),"NA")</f>
        <v>NA</v>
      </c>
      <c r="O168" t="str">
        <f>VLOOKUP(H168,group!E:F,2,0)</f>
        <v>numeric</v>
      </c>
      <c r="P168" t="str">
        <f>IF(I168&lt;&gt;"",INDEX(group!$L$1:$N$100,MATCH(I168,group!L:L,1),3),"NA")</f>
        <v>50 - 59</v>
      </c>
      <c r="Q168">
        <f t="shared" si="40"/>
        <v>167</v>
      </c>
      <c r="R168">
        <f t="shared" si="41"/>
        <v>1</v>
      </c>
      <c r="S168">
        <f t="shared" si="42"/>
        <v>0</v>
      </c>
      <c r="T168">
        <f t="shared" si="43"/>
        <v>0</v>
      </c>
      <c r="U168">
        <f t="shared" si="44"/>
        <v>0</v>
      </c>
      <c r="V168">
        <f t="shared" si="45"/>
        <v>1</v>
      </c>
      <c r="W168">
        <f t="shared" si="46"/>
        <v>29.9</v>
      </c>
      <c r="X168">
        <f t="shared" si="47"/>
        <v>0</v>
      </c>
      <c r="Y168">
        <f t="shared" si="48"/>
        <v>1</v>
      </c>
      <c r="Z168">
        <f t="shared" si="56"/>
        <v>0</v>
      </c>
      <c r="AA168">
        <f t="shared" si="55"/>
        <v>0</v>
      </c>
      <c r="AB168">
        <f t="shared" si="55"/>
        <v>0</v>
      </c>
      <c r="AC168">
        <f t="shared" si="55"/>
        <v>0</v>
      </c>
      <c r="AD168">
        <f t="shared" si="55"/>
        <v>1</v>
      </c>
      <c r="AE168">
        <f t="shared" si="55"/>
        <v>0</v>
      </c>
      <c r="AF168">
        <f t="shared" si="55"/>
        <v>0</v>
      </c>
      <c r="AG168">
        <f t="shared" si="55"/>
        <v>0</v>
      </c>
      <c r="AH168">
        <f t="shared" si="55"/>
        <v>0</v>
      </c>
      <c r="AI168">
        <f t="shared" si="55"/>
        <v>0</v>
      </c>
      <c r="AJ168">
        <f t="shared" si="55"/>
        <v>0</v>
      </c>
      <c r="AK168">
        <f t="shared" si="55"/>
        <v>0</v>
      </c>
      <c r="AL168">
        <f t="shared" si="55"/>
        <v>0</v>
      </c>
      <c r="AM168">
        <f t="shared" si="49"/>
        <v>55</v>
      </c>
      <c r="AN168">
        <f t="shared" si="50"/>
        <v>0</v>
      </c>
      <c r="AO168">
        <f t="shared" si="51"/>
        <v>0</v>
      </c>
      <c r="AP168">
        <f t="shared" si="52"/>
        <v>1</v>
      </c>
      <c r="AQ168">
        <f t="shared" si="53"/>
        <v>1</v>
      </c>
    </row>
    <row r="169" spans="1:43" x14ac:dyDescent="0.2">
      <c r="A169">
        <v>168</v>
      </c>
      <c r="B169">
        <v>3</v>
      </c>
      <c r="C169" t="s">
        <v>261</v>
      </c>
      <c r="D169" t="s">
        <v>17</v>
      </c>
      <c r="E169">
        <v>45</v>
      </c>
      <c r="F169">
        <v>1</v>
      </c>
      <c r="G169">
        <v>4</v>
      </c>
      <c r="H169">
        <v>347088</v>
      </c>
      <c r="I169">
        <v>27.9</v>
      </c>
      <c r="K169" t="s">
        <v>15</v>
      </c>
      <c r="L169">
        <v>0</v>
      </c>
      <c r="M169" t="b">
        <f t="shared" si="39"/>
        <v>0</v>
      </c>
      <c r="N169" t="str">
        <f>IF(E169&lt;&gt;"",INDEX(group!$A$1:$C$10,MATCH(E169,group!A:A,1),3),"NA")</f>
        <v>40 - 49</v>
      </c>
      <c r="O169" t="str">
        <f>VLOOKUP(H169,group!E:F,2,0)</f>
        <v>numeric</v>
      </c>
      <c r="P169" t="str">
        <f>IF(I169&lt;&gt;"",INDEX(group!$L$1:$N$100,MATCH(I169,group!L:L,1),3),"NA")</f>
        <v>20 - 29</v>
      </c>
      <c r="Q169">
        <f t="shared" si="40"/>
        <v>168</v>
      </c>
      <c r="R169">
        <f t="shared" si="41"/>
        <v>0</v>
      </c>
      <c r="S169">
        <f t="shared" si="42"/>
        <v>0</v>
      </c>
      <c r="T169">
        <f t="shared" si="43"/>
        <v>1</v>
      </c>
      <c r="U169">
        <f t="shared" si="44"/>
        <v>0</v>
      </c>
      <c r="V169">
        <f t="shared" si="45"/>
        <v>1</v>
      </c>
      <c r="W169">
        <f t="shared" si="46"/>
        <v>45</v>
      </c>
      <c r="X169">
        <f t="shared" si="47"/>
        <v>1</v>
      </c>
      <c r="Y169">
        <f t="shared" si="48"/>
        <v>4</v>
      </c>
      <c r="Z169">
        <f t="shared" si="56"/>
        <v>0</v>
      </c>
      <c r="AA169">
        <f t="shared" si="55"/>
        <v>0</v>
      </c>
      <c r="AB169">
        <f t="shared" si="55"/>
        <v>0</v>
      </c>
      <c r="AC169">
        <f t="shared" si="55"/>
        <v>0</v>
      </c>
      <c r="AD169">
        <f t="shared" si="55"/>
        <v>1</v>
      </c>
      <c r="AE169">
        <f t="shared" si="55"/>
        <v>0</v>
      </c>
      <c r="AF169">
        <f t="shared" si="55"/>
        <v>0</v>
      </c>
      <c r="AG169">
        <f t="shared" si="55"/>
        <v>0</v>
      </c>
      <c r="AH169">
        <f t="shared" si="55"/>
        <v>0</v>
      </c>
      <c r="AI169">
        <f t="shared" si="55"/>
        <v>0</v>
      </c>
      <c r="AJ169">
        <f t="shared" si="55"/>
        <v>0</v>
      </c>
      <c r="AK169">
        <f t="shared" si="55"/>
        <v>0</v>
      </c>
      <c r="AL169">
        <f t="shared" si="55"/>
        <v>0</v>
      </c>
      <c r="AM169">
        <f t="shared" si="49"/>
        <v>27.9</v>
      </c>
      <c r="AN169">
        <f t="shared" si="50"/>
        <v>0</v>
      </c>
      <c r="AO169">
        <f t="shared" si="51"/>
        <v>0</v>
      </c>
      <c r="AP169">
        <f t="shared" si="52"/>
        <v>1</v>
      </c>
      <c r="AQ169">
        <f t="shared" si="53"/>
        <v>0</v>
      </c>
    </row>
    <row r="170" spans="1:43" x14ac:dyDescent="0.2">
      <c r="A170">
        <v>169</v>
      </c>
      <c r="B170">
        <v>1</v>
      </c>
      <c r="C170" t="s">
        <v>262</v>
      </c>
      <c r="D170" t="s">
        <v>13</v>
      </c>
      <c r="F170">
        <v>0</v>
      </c>
      <c r="G170">
        <v>0</v>
      </c>
      <c r="H170" t="s">
        <v>263</v>
      </c>
      <c r="I170">
        <v>25.925000000000001</v>
      </c>
      <c r="K170" t="s">
        <v>15</v>
      </c>
      <c r="L170">
        <v>0</v>
      </c>
      <c r="M170" t="b">
        <f t="shared" si="39"/>
        <v>1</v>
      </c>
      <c r="N170" t="str">
        <f>IF(E170&lt;&gt;"",INDEX(group!$A$1:$C$10,MATCH(E170,group!A:A,1),3),"NA")</f>
        <v>NA</v>
      </c>
      <c r="O170" t="str">
        <f>VLOOKUP(H170,group!E:F,2,0)</f>
        <v>PC</v>
      </c>
      <c r="P170" t="str">
        <f>IF(I170&lt;&gt;"",INDEX(group!$L$1:$N$100,MATCH(I170,group!L:L,1),3),"NA")</f>
        <v>20 - 29</v>
      </c>
      <c r="Q170">
        <f t="shared" si="40"/>
        <v>169</v>
      </c>
      <c r="R170">
        <f t="shared" si="41"/>
        <v>1</v>
      </c>
      <c r="S170">
        <f t="shared" si="42"/>
        <v>0</v>
      </c>
      <c r="T170">
        <f t="shared" si="43"/>
        <v>0</v>
      </c>
      <c r="U170">
        <f t="shared" si="44"/>
        <v>1</v>
      </c>
      <c r="V170">
        <f t="shared" si="45"/>
        <v>0</v>
      </c>
      <c r="W170">
        <f t="shared" si="46"/>
        <v>29.9</v>
      </c>
      <c r="X170">
        <f t="shared" si="47"/>
        <v>0</v>
      </c>
      <c r="Y170">
        <f t="shared" si="48"/>
        <v>0</v>
      </c>
      <c r="Z170">
        <f t="shared" si="56"/>
        <v>0</v>
      </c>
      <c r="AA170">
        <f t="shared" si="55"/>
        <v>0</v>
      </c>
      <c r="AB170">
        <f t="shared" si="55"/>
        <v>0</v>
      </c>
      <c r="AC170">
        <f t="shared" si="55"/>
        <v>0</v>
      </c>
      <c r="AD170">
        <f t="shared" si="55"/>
        <v>0</v>
      </c>
      <c r="AE170">
        <f t="shared" si="55"/>
        <v>0</v>
      </c>
      <c r="AF170">
        <f t="shared" si="55"/>
        <v>1</v>
      </c>
      <c r="AG170">
        <f t="shared" si="55"/>
        <v>0</v>
      </c>
      <c r="AH170">
        <f t="shared" si="55"/>
        <v>0</v>
      </c>
      <c r="AI170">
        <f t="shared" si="55"/>
        <v>0</v>
      </c>
      <c r="AJ170">
        <f t="shared" si="55"/>
        <v>0</v>
      </c>
      <c r="AK170">
        <f t="shared" si="55"/>
        <v>0</v>
      </c>
      <c r="AL170">
        <f t="shared" si="55"/>
        <v>0</v>
      </c>
      <c r="AM170">
        <f t="shared" si="49"/>
        <v>25.925000000000001</v>
      </c>
      <c r="AN170">
        <f t="shared" si="50"/>
        <v>0</v>
      </c>
      <c r="AO170">
        <f t="shared" si="51"/>
        <v>0</v>
      </c>
      <c r="AP170">
        <f t="shared" si="52"/>
        <v>1</v>
      </c>
      <c r="AQ170">
        <f t="shared" si="53"/>
        <v>0</v>
      </c>
    </row>
    <row r="171" spans="1:43" x14ac:dyDescent="0.2">
      <c r="A171">
        <v>170</v>
      </c>
      <c r="B171">
        <v>3</v>
      </c>
      <c r="C171" t="s">
        <v>264</v>
      </c>
      <c r="D171" t="s">
        <v>13</v>
      </c>
      <c r="E171">
        <v>28</v>
      </c>
      <c r="F171">
        <v>0</v>
      </c>
      <c r="G171">
        <v>0</v>
      </c>
      <c r="H171">
        <v>1601</v>
      </c>
      <c r="I171">
        <v>56.495800000000003</v>
      </c>
      <c r="K171" t="s">
        <v>15</v>
      </c>
      <c r="L171">
        <v>0</v>
      </c>
      <c r="M171" t="b">
        <f t="shared" si="39"/>
        <v>0</v>
      </c>
      <c r="N171" t="str">
        <f>IF(E171&lt;&gt;"",INDEX(group!$A$1:$C$10,MATCH(E171,group!A:A,1),3),"NA")</f>
        <v>20 - 29</v>
      </c>
      <c r="O171" t="str">
        <f>VLOOKUP(H171,group!E:F,2,0)</f>
        <v>numeric</v>
      </c>
      <c r="P171" t="str">
        <f>IF(I171&lt;&gt;"",INDEX(group!$L$1:$N$100,MATCH(I171,group!L:L,1),3),"NA")</f>
        <v>50 - 59</v>
      </c>
      <c r="Q171">
        <f t="shared" si="40"/>
        <v>170</v>
      </c>
      <c r="R171">
        <f t="shared" si="41"/>
        <v>0</v>
      </c>
      <c r="S171">
        <f t="shared" si="42"/>
        <v>0</v>
      </c>
      <c r="T171">
        <f t="shared" si="43"/>
        <v>1</v>
      </c>
      <c r="U171">
        <f t="shared" si="44"/>
        <v>1</v>
      </c>
      <c r="V171">
        <f t="shared" si="45"/>
        <v>0</v>
      </c>
      <c r="W171">
        <f t="shared" si="46"/>
        <v>28</v>
      </c>
      <c r="X171">
        <f t="shared" si="47"/>
        <v>0</v>
      </c>
      <c r="Y171">
        <f t="shared" si="48"/>
        <v>0</v>
      </c>
      <c r="Z171">
        <f t="shared" si="56"/>
        <v>0</v>
      </c>
      <c r="AA171">
        <f t="shared" si="55"/>
        <v>0</v>
      </c>
      <c r="AB171">
        <f t="shared" si="55"/>
        <v>0</v>
      </c>
      <c r="AC171">
        <f t="shared" si="55"/>
        <v>0</v>
      </c>
      <c r="AD171">
        <f t="shared" si="55"/>
        <v>1</v>
      </c>
      <c r="AE171">
        <f t="shared" si="55"/>
        <v>0</v>
      </c>
      <c r="AF171">
        <f t="shared" si="55"/>
        <v>0</v>
      </c>
      <c r="AG171">
        <f t="shared" si="55"/>
        <v>0</v>
      </c>
      <c r="AH171">
        <f t="shared" si="55"/>
        <v>0</v>
      </c>
      <c r="AI171">
        <f t="shared" si="55"/>
        <v>0</v>
      </c>
      <c r="AJ171">
        <f t="shared" si="55"/>
        <v>0</v>
      </c>
      <c r="AK171">
        <f t="shared" si="55"/>
        <v>0</v>
      </c>
      <c r="AL171">
        <f t="shared" si="55"/>
        <v>0</v>
      </c>
      <c r="AM171">
        <f t="shared" si="49"/>
        <v>56.495800000000003</v>
      </c>
      <c r="AN171">
        <f t="shared" si="50"/>
        <v>0</v>
      </c>
      <c r="AO171">
        <f t="shared" si="51"/>
        <v>0</v>
      </c>
      <c r="AP171">
        <f t="shared" si="52"/>
        <v>1</v>
      </c>
      <c r="AQ171">
        <f t="shared" si="53"/>
        <v>0</v>
      </c>
    </row>
    <row r="172" spans="1:43" x14ac:dyDescent="0.2">
      <c r="A172">
        <v>171</v>
      </c>
      <c r="B172">
        <v>1</v>
      </c>
      <c r="C172" t="s">
        <v>265</v>
      </c>
      <c r="D172" t="s">
        <v>13</v>
      </c>
      <c r="E172">
        <v>61</v>
      </c>
      <c r="F172">
        <v>0</v>
      </c>
      <c r="G172">
        <v>0</v>
      </c>
      <c r="H172">
        <v>111240</v>
      </c>
      <c r="I172">
        <v>33.5</v>
      </c>
      <c r="J172" t="s">
        <v>266</v>
      </c>
      <c r="K172" t="s">
        <v>15</v>
      </c>
      <c r="L172">
        <v>0</v>
      </c>
      <c r="M172" t="b">
        <f t="shared" si="39"/>
        <v>0</v>
      </c>
      <c r="N172" t="str">
        <f>IF(E172&lt;&gt;"",INDEX(group!$A$1:$C$10,MATCH(E172,group!A:A,1),3),"NA")</f>
        <v>60 - 69</v>
      </c>
      <c r="O172" t="str">
        <f>VLOOKUP(H172,group!E:F,2,0)</f>
        <v>numeric</v>
      </c>
      <c r="P172" t="str">
        <f>IF(I172&lt;&gt;"",INDEX(group!$L$1:$N$100,MATCH(I172,group!L:L,1),3),"NA")</f>
        <v>30 - 39</v>
      </c>
      <c r="Q172">
        <f t="shared" si="40"/>
        <v>171</v>
      </c>
      <c r="R172">
        <f t="shared" si="41"/>
        <v>1</v>
      </c>
      <c r="S172">
        <f t="shared" si="42"/>
        <v>0</v>
      </c>
      <c r="T172">
        <f t="shared" si="43"/>
        <v>0</v>
      </c>
      <c r="U172">
        <f t="shared" si="44"/>
        <v>1</v>
      </c>
      <c r="V172">
        <f t="shared" si="45"/>
        <v>0</v>
      </c>
      <c r="W172">
        <f t="shared" si="46"/>
        <v>61</v>
      </c>
      <c r="X172">
        <f t="shared" si="47"/>
        <v>0</v>
      </c>
      <c r="Y172">
        <f t="shared" si="48"/>
        <v>0</v>
      </c>
      <c r="Z172">
        <f t="shared" si="56"/>
        <v>0</v>
      </c>
      <c r="AA172">
        <f t="shared" si="55"/>
        <v>0</v>
      </c>
      <c r="AB172">
        <f t="shared" si="55"/>
        <v>0</v>
      </c>
      <c r="AC172">
        <f t="shared" si="55"/>
        <v>0</v>
      </c>
      <c r="AD172">
        <f t="shared" si="55"/>
        <v>1</v>
      </c>
      <c r="AE172">
        <f t="shared" si="55"/>
        <v>0</v>
      </c>
      <c r="AF172">
        <f t="shared" si="55"/>
        <v>0</v>
      </c>
      <c r="AG172">
        <f t="shared" si="55"/>
        <v>0</v>
      </c>
      <c r="AH172">
        <f t="shared" si="55"/>
        <v>0</v>
      </c>
      <c r="AI172">
        <f t="shared" si="55"/>
        <v>0</v>
      </c>
      <c r="AJ172">
        <f t="shared" si="55"/>
        <v>0</v>
      </c>
      <c r="AK172">
        <f t="shared" si="55"/>
        <v>0</v>
      </c>
      <c r="AL172">
        <f t="shared" si="55"/>
        <v>0</v>
      </c>
      <c r="AM172">
        <f t="shared" si="49"/>
        <v>33.5</v>
      </c>
      <c r="AN172">
        <f t="shared" si="50"/>
        <v>0</v>
      </c>
      <c r="AO172">
        <f t="shared" si="51"/>
        <v>0</v>
      </c>
      <c r="AP172">
        <f t="shared" si="52"/>
        <v>1</v>
      </c>
      <c r="AQ172">
        <f t="shared" si="53"/>
        <v>0</v>
      </c>
    </row>
    <row r="173" spans="1:43" x14ac:dyDescent="0.2">
      <c r="A173">
        <v>172</v>
      </c>
      <c r="B173">
        <v>3</v>
      </c>
      <c r="C173" t="s">
        <v>267</v>
      </c>
      <c r="D173" t="s">
        <v>13</v>
      </c>
      <c r="E173">
        <v>4</v>
      </c>
      <c r="F173">
        <v>4</v>
      </c>
      <c r="G173">
        <v>1</v>
      </c>
      <c r="H173">
        <v>382652</v>
      </c>
      <c r="I173">
        <v>29.125</v>
      </c>
      <c r="K173" t="s">
        <v>27</v>
      </c>
      <c r="L173">
        <v>0</v>
      </c>
      <c r="M173" t="b">
        <f t="shared" si="39"/>
        <v>0</v>
      </c>
      <c r="N173" t="str">
        <f>IF(E173&lt;&gt;"",INDEX(group!$A$1:$C$10,MATCH(E173,group!A:A,1),3),"NA")</f>
        <v>0 - 9</v>
      </c>
      <c r="O173" t="str">
        <f>VLOOKUP(H173,group!E:F,2,0)</f>
        <v>numeric</v>
      </c>
      <c r="P173" t="str">
        <f>IF(I173&lt;&gt;"",INDEX(group!$L$1:$N$100,MATCH(I173,group!L:L,1),3),"NA")</f>
        <v>20 - 29</v>
      </c>
      <c r="Q173">
        <f t="shared" si="40"/>
        <v>172</v>
      </c>
      <c r="R173">
        <f t="shared" si="41"/>
        <v>0</v>
      </c>
      <c r="S173">
        <f t="shared" si="42"/>
        <v>0</v>
      </c>
      <c r="T173">
        <f t="shared" si="43"/>
        <v>1</v>
      </c>
      <c r="U173">
        <f t="shared" si="44"/>
        <v>1</v>
      </c>
      <c r="V173">
        <f t="shared" si="45"/>
        <v>0</v>
      </c>
      <c r="W173">
        <f t="shared" si="46"/>
        <v>4</v>
      </c>
      <c r="X173">
        <f t="shared" si="47"/>
        <v>4</v>
      </c>
      <c r="Y173">
        <f t="shared" si="48"/>
        <v>1</v>
      </c>
      <c r="Z173">
        <f t="shared" si="56"/>
        <v>0</v>
      </c>
      <c r="AA173">
        <f t="shared" si="55"/>
        <v>0</v>
      </c>
      <c r="AB173">
        <f t="shared" si="55"/>
        <v>0</v>
      </c>
      <c r="AC173">
        <f t="shared" si="55"/>
        <v>0</v>
      </c>
      <c r="AD173">
        <f t="shared" si="55"/>
        <v>1</v>
      </c>
      <c r="AE173">
        <f t="shared" si="55"/>
        <v>0</v>
      </c>
      <c r="AF173">
        <f t="shared" si="55"/>
        <v>0</v>
      </c>
      <c r="AG173">
        <f t="shared" si="55"/>
        <v>0</v>
      </c>
      <c r="AH173">
        <f t="shared" si="55"/>
        <v>0</v>
      </c>
      <c r="AI173">
        <f t="shared" si="55"/>
        <v>0</v>
      </c>
      <c r="AJ173">
        <f t="shared" si="55"/>
        <v>0</v>
      </c>
      <c r="AK173">
        <f t="shared" si="55"/>
        <v>0</v>
      </c>
      <c r="AL173">
        <f t="shared" si="55"/>
        <v>0</v>
      </c>
      <c r="AM173">
        <f t="shared" si="49"/>
        <v>29.125</v>
      </c>
      <c r="AN173">
        <f t="shared" si="50"/>
        <v>0</v>
      </c>
      <c r="AO173">
        <f t="shared" si="51"/>
        <v>1</v>
      </c>
      <c r="AP173">
        <f t="shared" si="52"/>
        <v>0</v>
      </c>
      <c r="AQ173">
        <f t="shared" si="53"/>
        <v>0</v>
      </c>
    </row>
    <row r="174" spans="1:43" x14ac:dyDescent="0.2">
      <c r="A174">
        <v>173</v>
      </c>
      <c r="B174">
        <v>3</v>
      </c>
      <c r="C174" t="s">
        <v>268</v>
      </c>
      <c r="D174" t="s">
        <v>17</v>
      </c>
      <c r="E174">
        <v>1</v>
      </c>
      <c r="F174">
        <v>1</v>
      </c>
      <c r="G174">
        <v>1</v>
      </c>
      <c r="H174">
        <v>347742</v>
      </c>
      <c r="I174">
        <v>11.1333</v>
      </c>
      <c r="K174" t="s">
        <v>15</v>
      </c>
      <c r="L174">
        <v>1</v>
      </c>
      <c r="M174" t="b">
        <f t="shared" si="39"/>
        <v>0</v>
      </c>
      <c r="N174" t="str">
        <f>IF(E174&lt;&gt;"",INDEX(group!$A$1:$C$10,MATCH(E174,group!A:A,1),3),"NA")</f>
        <v>0 - 9</v>
      </c>
      <c r="O174" t="str">
        <f>VLOOKUP(H174,group!E:F,2,0)</f>
        <v>numeric</v>
      </c>
      <c r="P174" t="str">
        <f>IF(I174&lt;&gt;"",INDEX(group!$L$1:$N$100,MATCH(I174,group!L:L,1),3),"NA")</f>
        <v>10 - 19</v>
      </c>
      <c r="Q174">
        <f t="shared" si="40"/>
        <v>173</v>
      </c>
      <c r="R174">
        <f t="shared" si="41"/>
        <v>0</v>
      </c>
      <c r="S174">
        <f t="shared" si="42"/>
        <v>0</v>
      </c>
      <c r="T174">
        <f t="shared" si="43"/>
        <v>1</v>
      </c>
      <c r="U174">
        <f t="shared" si="44"/>
        <v>0</v>
      </c>
      <c r="V174">
        <f t="shared" si="45"/>
        <v>1</v>
      </c>
      <c r="W174">
        <f t="shared" si="46"/>
        <v>1</v>
      </c>
      <c r="X174">
        <f t="shared" si="47"/>
        <v>1</v>
      </c>
      <c r="Y174">
        <f t="shared" si="48"/>
        <v>1</v>
      </c>
      <c r="Z174">
        <f t="shared" si="56"/>
        <v>0</v>
      </c>
      <c r="AA174">
        <f t="shared" si="55"/>
        <v>0</v>
      </c>
      <c r="AB174">
        <f t="shared" si="55"/>
        <v>0</v>
      </c>
      <c r="AC174">
        <f t="shared" si="55"/>
        <v>0</v>
      </c>
      <c r="AD174">
        <f t="shared" si="55"/>
        <v>1</v>
      </c>
      <c r="AE174">
        <f t="shared" si="55"/>
        <v>0</v>
      </c>
      <c r="AF174">
        <f t="shared" si="55"/>
        <v>0</v>
      </c>
      <c r="AG174">
        <f t="shared" si="55"/>
        <v>0</v>
      </c>
      <c r="AH174">
        <f t="shared" si="55"/>
        <v>0</v>
      </c>
      <c r="AI174">
        <f t="shared" si="55"/>
        <v>0</v>
      </c>
      <c r="AJ174">
        <f t="shared" si="55"/>
        <v>0</v>
      </c>
      <c r="AK174">
        <f t="shared" si="55"/>
        <v>0</v>
      </c>
      <c r="AL174">
        <f t="shared" si="55"/>
        <v>0</v>
      </c>
      <c r="AM174">
        <f t="shared" si="49"/>
        <v>11.1333</v>
      </c>
      <c r="AN174">
        <f t="shared" si="50"/>
        <v>0</v>
      </c>
      <c r="AO174">
        <f t="shared" si="51"/>
        <v>0</v>
      </c>
      <c r="AP174">
        <f t="shared" si="52"/>
        <v>1</v>
      </c>
      <c r="AQ174">
        <f t="shared" si="53"/>
        <v>1</v>
      </c>
    </row>
    <row r="175" spans="1:43" x14ac:dyDescent="0.2">
      <c r="A175">
        <v>174</v>
      </c>
      <c r="B175">
        <v>3</v>
      </c>
      <c r="C175" t="s">
        <v>269</v>
      </c>
      <c r="D175" t="s">
        <v>13</v>
      </c>
      <c r="E175">
        <v>21</v>
      </c>
      <c r="F175">
        <v>0</v>
      </c>
      <c r="G175">
        <v>0</v>
      </c>
      <c r="H175" t="s">
        <v>270</v>
      </c>
      <c r="I175">
        <v>7.9249999999999998</v>
      </c>
      <c r="K175" t="s">
        <v>15</v>
      </c>
      <c r="L175">
        <v>0</v>
      </c>
      <c r="M175" t="b">
        <f t="shared" si="39"/>
        <v>0</v>
      </c>
      <c r="N175" t="str">
        <f>IF(E175&lt;&gt;"",INDEX(group!$A$1:$C$10,MATCH(E175,group!A:A,1),3),"NA")</f>
        <v>20 - 29</v>
      </c>
      <c r="O175" t="str">
        <f>VLOOKUP(H175,group!E:F,2,0)</f>
        <v>STON</v>
      </c>
      <c r="P175" t="str">
        <f>IF(I175&lt;&gt;"",INDEX(group!$L$1:$N$100,MATCH(I175,group!L:L,1),3),"NA")</f>
        <v>0 - 9</v>
      </c>
      <c r="Q175">
        <f t="shared" si="40"/>
        <v>174</v>
      </c>
      <c r="R175">
        <f t="shared" si="41"/>
        <v>0</v>
      </c>
      <c r="S175">
        <f t="shared" si="42"/>
        <v>0</v>
      </c>
      <c r="T175">
        <f t="shared" si="43"/>
        <v>1</v>
      </c>
      <c r="U175">
        <f t="shared" si="44"/>
        <v>1</v>
      </c>
      <c r="V175">
        <f t="shared" si="45"/>
        <v>0</v>
      </c>
      <c r="W175">
        <f t="shared" si="46"/>
        <v>21</v>
      </c>
      <c r="X175">
        <f t="shared" si="47"/>
        <v>0</v>
      </c>
      <c r="Y175">
        <f t="shared" si="48"/>
        <v>0</v>
      </c>
      <c r="Z175">
        <f t="shared" si="56"/>
        <v>0</v>
      </c>
      <c r="AA175">
        <f t="shared" si="55"/>
        <v>0</v>
      </c>
      <c r="AB175">
        <f t="shared" si="55"/>
        <v>0</v>
      </c>
      <c r="AC175">
        <f t="shared" si="55"/>
        <v>0</v>
      </c>
      <c r="AD175">
        <f t="shared" si="55"/>
        <v>0</v>
      </c>
      <c r="AE175">
        <f t="shared" si="55"/>
        <v>0</v>
      </c>
      <c r="AF175">
        <f t="shared" si="55"/>
        <v>0</v>
      </c>
      <c r="AG175">
        <f t="shared" si="55"/>
        <v>0</v>
      </c>
      <c r="AH175">
        <f t="shared" si="55"/>
        <v>0</v>
      </c>
      <c r="AI175">
        <f t="shared" si="55"/>
        <v>0</v>
      </c>
      <c r="AJ175">
        <f t="shared" si="55"/>
        <v>0</v>
      </c>
      <c r="AK175">
        <f t="shared" si="55"/>
        <v>1</v>
      </c>
      <c r="AL175">
        <f t="shared" si="55"/>
        <v>0</v>
      </c>
      <c r="AM175">
        <f t="shared" si="49"/>
        <v>7.9249999999999998</v>
      </c>
      <c r="AN175">
        <f t="shared" si="50"/>
        <v>0</v>
      </c>
      <c r="AO175">
        <f t="shared" si="51"/>
        <v>0</v>
      </c>
      <c r="AP175">
        <f t="shared" si="52"/>
        <v>1</v>
      </c>
      <c r="AQ175">
        <f t="shared" si="53"/>
        <v>0</v>
      </c>
    </row>
    <row r="176" spans="1:43" x14ac:dyDescent="0.2">
      <c r="A176">
        <v>175</v>
      </c>
      <c r="B176">
        <v>1</v>
      </c>
      <c r="C176" t="s">
        <v>271</v>
      </c>
      <c r="D176" t="s">
        <v>13</v>
      </c>
      <c r="E176">
        <v>56</v>
      </c>
      <c r="F176">
        <v>0</v>
      </c>
      <c r="G176">
        <v>0</v>
      </c>
      <c r="H176">
        <v>17764</v>
      </c>
      <c r="I176">
        <v>30.695799999999998</v>
      </c>
      <c r="J176" t="s">
        <v>272</v>
      </c>
      <c r="K176" t="s">
        <v>20</v>
      </c>
      <c r="L176">
        <v>0</v>
      </c>
      <c r="M176" t="b">
        <f t="shared" si="39"/>
        <v>0</v>
      </c>
      <c r="N176" t="str">
        <f>IF(E176&lt;&gt;"",INDEX(group!$A$1:$C$10,MATCH(E176,group!A:A,1),3),"NA")</f>
        <v>50 - 59</v>
      </c>
      <c r="O176" t="str">
        <f>VLOOKUP(H176,group!E:F,2,0)</f>
        <v>numeric</v>
      </c>
      <c r="P176" t="str">
        <f>IF(I176&lt;&gt;"",INDEX(group!$L$1:$N$100,MATCH(I176,group!L:L,1),3),"NA")</f>
        <v>30 - 39</v>
      </c>
      <c r="Q176">
        <f t="shared" si="40"/>
        <v>175</v>
      </c>
      <c r="R176">
        <f t="shared" si="41"/>
        <v>1</v>
      </c>
      <c r="S176">
        <f t="shared" si="42"/>
        <v>0</v>
      </c>
      <c r="T176">
        <f t="shared" si="43"/>
        <v>0</v>
      </c>
      <c r="U176">
        <f t="shared" si="44"/>
        <v>1</v>
      </c>
      <c r="V176">
        <f t="shared" si="45"/>
        <v>0</v>
      </c>
      <c r="W176">
        <f t="shared" si="46"/>
        <v>56</v>
      </c>
      <c r="X176">
        <f t="shared" si="47"/>
        <v>0</v>
      </c>
      <c r="Y176">
        <f t="shared" si="48"/>
        <v>0</v>
      </c>
      <c r="Z176">
        <f t="shared" si="56"/>
        <v>0</v>
      </c>
      <c r="AA176">
        <f t="shared" si="55"/>
        <v>0</v>
      </c>
      <c r="AB176">
        <f t="shared" si="55"/>
        <v>0</v>
      </c>
      <c r="AC176">
        <f t="shared" si="55"/>
        <v>0</v>
      </c>
      <c r="AD176">
        <f t="shared" si="55"/>
        <v>1</v>
      </c>
      <c r="AE176">
        <f t="shared" si="55"/>
        <v>0</v>
      </c>
      <c r="AF176">
        <f t="shared" si="55"/>
        <v>0</v>
      </c>
      <c r="AG176">
        <f t="shared" si="55"/>
        <v>0</v>
      </c>
      <c r="AH176">
        <f t="shared" si="55"/>
        <v>0</v>
      </c>
      <c r="AI176">
        <f t="shared" si="55"/>
        <v>0</v>
      </c>
      <c r="AJ176">
        <f t="shared" si="55"/>
        <v>0</v>
      </c>
      <c r="AK176">
        <f t="shared" si="55"/>
        <v>0</v>
      </c>
      <c r="AL176">
        <f t="shared" si="55"/>
        <v>0</v>
      </c>
      <c r="AM176">
        <f t="shared" si="49"/>
        <v>30.695799999999998</v>
      </c>
      <c r="AN176">
        <f t="shared" si="50"/>
        <v>1</v>
      </c>
      <c r="AO176">
        <f t="shared" si="51"/>
        <v>0</v>
      </c>
      <c r="AP176">
        <f t="shared" si="52"/>
        <v>0</v>
      </c>
      <c r="AQ176">
        <f t="shared" si="53"/>
        <v>0</v>
      </c>
    </row>
    <row r="177" spans="1:43" x14ac:dyDescent="0.2">
      <c r="A177">
        <v>176</v>
      </c>
      <c r="B177">
        <v>3</v>
      </c>
      <c r="C177" t="s">
        <v>273</v>
      </c>
      <c r="D177" t="s">
        <v>13</v>
      </c>
      <c r="E177">
        <v>18</v>
      </c>
      <c r="F177">
        <v>1</v>
      </c>
      <c r="G177">
        <v>1</v>
      </c>
      <c r="H177">
        <v>350404</v>
      </c>
      <c r="I177">
        <v>7.8541999999999996</v>
      </c>
      <c r="K177" t="s">
        <v>15</v>
      </c>
      <c r="L177">
        <v>0</v>
      </c>
      <c r="M177" t="b">
        <f t="shared" si="39"/>
        <v>0</v>
      </c>
      <c r="N177" t="str">
        <f>IF(E177&lt;&gt;"",INDEX(group!$A$1:$C$10,MATCH(E177,group!A:A,1),3),"NA")</f>
        <v>10 - 19</v>
      </c>
      <c r="O177" t="str">
        <f>VLOOKUP(H177,group!E:F,2,0)</f>
        <v>numeric</v>
      </c>
      <c r="P177" t="str">
        <f>IF(I177&lt;&gt;"",INDEX(group!$L$1:$N$100,MATCH(I177,group!L:L,1),3),"NA")</f>
        <v>0 - 9</v>
      </c>
      <c r="Q177">
        <f t="shared" si="40"/>
        <v>176</v>
      </c>
      <c r="R177">
        <f t="shared" si="41"/>
        <v>0</v>
      </c>
      <c r="S177">
        <f t="shared" si="42"/>
        <v>0</v>
      </c>
      <c r="T177">
        <f t="shared" si="43"/>
        <v>1</v>
      </c>
      <c r="U177">
        <f t="shared" si="44"/>
        <v>1</v>
      </c>
      <c r="V177">
        <f t="shared" si="45"/>
        <v>0</v>
      </c>
      <c r="W177">
        <f t="shared" si="46"/>
        <v>18</v>
      </c>
      <c r="X177">
        <f t="shared" si="47"/>
        <v>1</v>
      </c>
      <c r="Y177">
        <f t="shared" si="48"/>
        <v>1</v>
      </c>
      <c r="Z177">
        <f t="shared" si="56"/>
        <v>0</v>
      </c>
      <c r="AA177">
        <f t="shared" si="55"/>
        <v>0</v>
      </c>
      <c r="AB177">
        <f t="shared" si="55"/>
        <v>0</v>
      </c>
      <c r="AC177">
        <f t="shared" si="55"/>
        <v>0</v>
      </c>
      <c r="AD177">
        <f t="shared" si="55"/>
        <v>1</v>
      </c>
      <c r="AE177">
        <f t="shared" si="55"/>
        <v>0</v>
      </c>
      <c r="AF177">
        <f t="shared" si="55"/>
        <v>0</v>
      </c>
      <c r="AG177">
        <f t="shared" si="55"/>
        <v>0</v>
      </c>
      <c r="AH177">
        <f t="shared" si="55"/>
        <v>0</v>
      </c>
      <c r="AI177">
        <f t="shared" si="55"/>
        <v>0</v>
      </c>
      <c r="AJ177">
        <f t="shared" si="55"/>
        <v>0</v>
      </c>
      <c r="AK177">
        <f t="shared" si="55"/>
        <v>0</v>
      </c>
      <c r="AL177">
        <f t="shared" si="55"/>
        <v>0</v>
      </c>
      <c r="AM177">
        <f t="shared" si="49"/>
        <v>7.8541999999999996</v>
      </c>
      <c r="AN177">
        <f t="shared" si="50"/>
        <v>0</v>
      </c>
      <c r="AO177">
        <f t="shared" si="51"/>
        <v>0</v>
      </c>
      <c r="AP177">
        <f t="shared" si="52"/>
        <v>1</v>
      </c>
      <c r="AQ177">
        <f t="shared" si="53"/>
        <v>0</v>
      </c>
    </row>
    <row r="178" spans="1:43" x14ac:dyDescent="0.2">
      <c r="A178">
        <v>177</v>
      </c>
      <c r="B178">
        <v>3</v>
      </c>
      <c r="C178" t="s">
        <v>274</v>
      </c>
      <c r="D178" t="s">
        <v>13</v>
      </c>
      <c r="F178">
        <v>3</v>
      </c>
      <c r="G178">
        <v>1</v>
      </c>
      <c r="H178">
        <v>4133</v>
      </c>
      <c r="I178">
        <v>25.466699999999999</v>
      </c>
      <c r="K178" t="s">
        <v>15</v>
      </c>
      <c r="L178">
        <v>0</v>
      </c>
      <c r="M178" t="b">
        <f t="shared" si="39"/>
        <v>1</v>
      </c>
      <c r="N178" t="str">
        <f>IF(E178&lt;&gt;"",INDEX(group!$A$1:$C$10,MATCH(E178,group!A:A,1),3),"NA")</f>
        <v>NA</v>
      </c>
      <c r="O178" t="str">
        <f>VLOOKUP(H178,group!E:F,2,0)</f>
        <v>numeric</v>
      </c>
      <c r="P178" t="str">
        <f>IF(I178&lt;&gt;"",INDEX(group!$L$1:$N$100,MATCH(I178,group!L:L,1),3),"NA")</f>
        <v>20 - 29</v>
      </c>
      <c r="Q178">
        <f t="shared" si="40"/>
        <v>177</v>
      </c>
      <c r="R178">
        <f t="shared" si="41"/>
        <v>0</v>
      </c>
      <c r="S178">
        <f t="shared" si="42"/>
        <v>0</v>
      </c>
      <c r="T178">
        <f t="shared" si="43"/>
        <v>1</v>
      </c>
      <c r="U178">
        <f t="shared" si="44"/>
        <v>1</v>
      </c>
      <c r="V178">
        <f t="shared" si="45"/>
        <v>0</v>
      </c>
      <c r="W178">
        <f t="shared" si="46"/>
        <v>29.9</v>
      </c>
      <c r="X178">
        <f t="shared" si="47"/>
        <v>3</v>
      </c>
      <c r="Y178">
        <f t="shared" si="48"/>
        <v>1</v>
      </c>
      <c r="Z178">
        <f t="shared" si="56"/>
        <v>0</v>
      </c>
      <c r="AA178">
        <f t="shared" si="55"/>
        <v>0</v>
      </c>
      <c r="AB178">
        <f t="shared" si="55"/>
        <v>0</v>
      </c>
      <c r="AC178">
        <f t="shared" si="55"/>
        <v>0</v>
      </c>
      <c r="AD178">
        <f t="shared" si="55"/>
        <v>1</v>
      </c>
      <c r="AE178">
        <f t="shared" si="55"/>
        <v>0</v>
      </c>
      <c r="AF178">
        <f t="shared" si="55"/>
        <v>0</v>
      </c>
      <c r="AG178">
        <f t="shared" si="55"/>
        <v>0</v>
      </c>
      <c r="AH178">
        <f t="shared" si="55"/>
        <v>0</v>
      </c>
      <c r="AI178">
        <f t="shared" si="55"/>
        <v>0</v>
      </c>
      <c r="AJ178">
        <f t="shared" si="55"/>
        <v>0</v>
      </c>
      <c r="AK178">
        <f t="shared" si="55"/>
        <v>0</v>
      </c>
      <c r="AL178">
        <f t="shared" si="55"/>
        <v>0</v>
      </c>
      <c r="AM178">
        <f t="shared" si="49"/>
        <v>25.466699999999999</v>
      </c>
      <c r="AN178">
        <f t="shared" si="50"/>
        <v>0</v>
      </c>
      <c r="AO178">
        <f t="shared" si="51"/>
        <v>0</v>
      </c>
      <c r="AP178">
        <f t="shared" si="52"/>
        <v>1</v>
      </c>
      <c r="AQ178">
        <f t="shared" si="53"/>
        <v>0</v>
      </c>
    </row>
    <row r="179" spans="1:43" x14ac:dyDescent="0.2">
      <c r="A179">
        <v>178</v>
      </c>
      <c r="B179">
        <v>1</v>
      </c>
      <c r="C179" t="s">
        <v>275</v>
      </c>
      <c r="D179" t="s">
        <v>17</v>
      </c>
      <c r="E179">
        <v>50</v>
      </c>
      <c r="F179">
        <v>0</v>
      </c>
      <c r="G179">
        <v>0</v>
      </c>
      <c r="H179" t="s">
        <v>276</v>
      </c>
      <c r="I179">
        <v>28.712499999999999</v>
      </c>
      <c r="J179" t="s">
        <v>277</v>
      </c>
      <c r="K179" t="s">
        <v>20</v>
      </c>
      <c r="L179">
        <v>0</v>
      </c>
      <c r="M179" t="b">
        <f t="shared" si="39"/>
        <v>0</v>
      </c>
      <c r="N179" t="str">
        <f>IF(E179&lt;&gt;"",INDEX(group!$A$1:$C$10,MATCH(E179,group!A:A,1),3),"NA")</f>
        <v>50 - 59</v>
      </c>
      <c r="O179" t="str">
        <f>VLOOKUP(H179,group!E:F,2,0)</f>
        <v>PC</v>
      </c>
      <c r="P179" t="str">
        <f>IF(I179&lt;&gt;"",INDEX(group!$L$1:$N$100,MATCH(I179,group!L:L,1),3),"NA")</f>
        <v>20 - 29</v>
      </c>
      <c r="Q179">
        <f t="shared" si="40"/>
        <v>178</v>
      </c>
      <c r="R179">
        <f t="shared" si="41"/>
        <v>1</v>
      </c>
      <c r="S179">
        <f t="shared" si="42"/>
        <v>0</v>
      </c>
      <c r="T179">
        <f t="shared" si="43"/>
        <v>0</v>
      </c>
      <c r="U179">
        <f t="shared" si="44"/>
        <v>0</v>
      </c>
      <c r="V179">
        <f t="shared" si="45"/>
        <v>1</v>
      </c>
      <c r="W179">
        <f t="shared" si="46"/>
        <v>50</v>
      </c>
      <c r="X179">
        <f t="shared" si="47"/>
        <v>0</v>
      </c>
      <c r="Y179">
        <f t="shared" si="48"/>
        <v>0</v>
      </c>
      <c r="Z179">
        <f t="shared" si="56"/>
        <v>0</v>
      </c>
      <c r="AA179">
        <f t="shared" si="55"/>
        <v>0</v>
      </c>
      <c r="AB179">
        <f t="shared" si="55"/>
        <v>0</v>
      </c>
      <c r="AC179">
        <f t="shared" si="55"/>
        <v>0</v>
      </c>
      <c r="AD179">
        <f t="shared" si="55"/>
        <v>0</v>
      </c>
      <c r="AE179">
        <f t="shared" si="55"/>
        <v>0</v>
      </c>
      <c r="AF179">
        <f t="shared" si="55"/>
        <v>1</v>
      </c>
      <c r="AG179">
        <f t="shared" si="55"/>
        <v>0</v>
      </c>
      <c r="AH179">
        <f t="shared" si="55"/>
        <v>0</v>
      </c>
      <c r="AI179">
        <f t="shared" si="55"/>
        <v>0</v>
      </c>
      <c r="AJ179">
        <f t="shared" si="55"/>
        <v>0</v>
      </c>
      <c r="AK179">
        <f t="shared" si="55"/>
        <v>0</v>
      </c>
      <c r="AL179">
        <f t="shared" si="55"/>
        <v>0</v>
      </c>
      <c r="AM179">
        <f t="shared" si="49"/>
        <v>28.712499999999999</v>
      </c>
      <c r="AN179">
        <f t="shared" si="50"/>
        <v>1</v>
      </c>
      <c r="AO179">
        <f t="shared" si="51"/>
        <v>0</v>
      </c>
      <c r="AP179">
        <f t="shared" si="52"/>
        <v>0</v>
      </c>
      <c r="AQ179">
        <f t="shared" si="53"/>
        <v>0</v>
      </c>
    </row>
    <row r="180" spans="1:43" x14ac:dyDescent="0.2">
      <c r="A180">
        <v>179</v>
      </c>
      <c r="B180">
        <v>2</v>
      </c>
      <c r="C180" t="s">
        <v>278</v>
      </c>
      <c r="D180" t="s">
        <v>13</v>
      </c>
      <c r="E180">
        <v>30</v>
      </c>
      <c r="F180">
        <v>0</v>
      </c>
      <c r="G180">
        <v>0</v>
      </c>
      <c r="H180">
        <v>250653</v>
      </c>
      <c r="I180">
        <v>13</v>
      </c>
      <c r="K180" t="s">
        <v>15</v>
      </c>
      <c r="L180">
        <v>0</v>
      </c>
      <c r="M180" t="b">
        <f t="shared" si="39"/>
        <v>0</v>
      </c>
      <c r="N180" t="str">
        <f>IF(E180&lt;&gt;"",INDEX(group!$A$1:$C$10,MATCH(E180,group!A:A,1),3),"NA")</f>
        <v>30 - 39</v>
      </c>
      <c r="O180" t="str">
        <f>VLOOKUP(H180,group!E:F,2,0)</f>
        <v>numeric</v>
      </c>
      <c r="P180" t="str">
        <f>IF(I180&lt;&gt;"",INDEX(group!$L$1:$N$100,MATCH(I180,group!L:L,1),3),"NA")</f>
        <v>10 - 19</v>
      </c>
      <c r="Q180">
        <f t="shared" si="40"/>
        <v>179</v>
      </c>
      <c r="R180">
        <f t="shared" si="41"/>
        <v>0</v>
      </c>
      <c r="S180">
        <f t="shared" si="42"/>
        <v>1</v>
      </c>
      <c r="T180">
        <f t="shared" si="43"/>
        <v>0</v>
      </c>
      <c r="U180">
        <f t="shared" si="44"/>
        <v>1</v>
      </c>
      <c r="V180">
        <f t="shared" si="45"/>
        <v>0</v>
      </c>
      <c r="W180">
        <f t="shared" si="46"/>
        <v>30</v>
      </c>
      <c r="X180">
        <f t="shared" si="47"/>
        <v>0</v>
      </c>
      <c r="Y180">
        <f t="shared" si="48"/>
        <v>0</v>
      </c>
      <c r="Z180">
        <f t="shared" si="56"/>
        <v>0</v>
      </c>
      <c r="AA180">
        <f t="shared" si="55"/>
        <v>0</v>
      </c>
      <c r="AB180">
        <f t="shared" si="55"/>
        <v>0</v>
      </c>
      <c r="AC180">
        <f t="shared" si="55"/>
        <v>0</v>
      </c>
      <c r="AD180">
        <f t="shared" si="55"/>
        <v>1</v>
      </c>
      <c r="AE180">
        <f t="shared" si="55"/>
        <v>0</v>
      </c>
      <c r="AF180">
        <f t="shared" si="55"/>
        <v>0</v>
      </c>
      <c r="AG180">
        <f t="shared" si="55"/>
        <v>0</v>
      </c>
      <c r="AH180">
        <f t="shared" si="55"/>
        <v>0</v>
      </c>
      <c r="AI180">
        <f t="shared" si="55"/>
        <v>0</v>
      </c>
      <c r="AJ180">
        <f t="shared" si="55"/>
        <v>0</v>
      </c>
      <c r="AK180">
        <f t="shared" si="55"/>
        <v>0</v>
      </c>
      <c r="AL180">
        <f t="shared" si="55"/>
        <v>0</v>
      </c>
      <c r="AM180">
        <f t="shared" si="49"/>
        <v>13</v>
      </c>
      <c r="AN180">
        <f t="shared" si="50"/>
        <v>0</v>
      </c>
      <c r="AO180">
        <f t="shared" si="51"/>
        <v>0</v>
      </c>
      <c r="AP180">
        <f t="shared" si="52"/>
        <v>1</v>
      </c>
      <c r="AQ180">
        <f t="shared" si="53"/>
        <v>0</v>
      </c>
    </row>
    <row r="181" spans="1:43" x14ac:dyDescent="0.2">
      <c r="A181">
        <v>180</v>
      </c>
      <c r="B181">
        <v>3</v>
      </c>
      <c r="C181" t="s">
        <v>279</v>
      </c>
      <c r="D181" t="s">
        <v>13</v>
      </c>
      <c r="E181">
        <v>36</v>
      </c>
      <c r="F181">
        <v>0</v>
      </c>
      <c r="G181">
        <v>0</v>
      </c>
      <c r="H181" t="s">
        <v>280</v>
      </c>
      <c r="I181">
        <v>0</v>
      </c>
      <c r="K181" t="s">
        <v>15</v>
      </c>
      <c r="L181">
        <v>0</v>
      </c>
      <c r="M181" t="b">
        <f t="shared" si="39"/>
        <v>0</v>
      </c>
      <c r="N181" t="str">
        <f>IF(E181&lt;&gt;"",INDEX(group!$A$1:$C$10,MATCH(E181,group!A:A,1),3),"NA")</f>
        <v>30 - 39</v>
      </c>
      <c r="O181" t="str">
        <f>VLOOKUP(H181,group!E:F,2,0)</f>
        <v>Others</v>
      </c>
      <c r="P181" t="str">
        <f>IF(I181&lt;&gt;"",INDEX(group!$L$1:$N$100,MATCH(I181,group!L:L,1),3),"NA")</f>
        <v>0 - 9</v>
      </c>
      <c r="Q181">
        <f t="shared" si="40"/>
        <v>180</v>
      </c>
      <c r="R181">
        <f t="shared" si="41"/>
        <v>0</v>
      </c>
      <c r="S181">
        <f t="shared" si="42"/>
        <v>0</v>
      </c>
      <c r="T181">
        <f t="shared" si="43"/>
        <v>1</v>
      </c>
      <c r="U181">
        <f t="shared" si="44"/>
        <v>1</v>
      </c>
      <c r="V181">
        <f t="shared" si="45"/>
        <v>0</v>
      </c>
      <c r="W181">
        <f t="shared" si="46"/>
        <v>36</v>
      </c>
      <c r="X181">
        <f t="shared" si="47"/>
        <v>0</v>
      </c>
      <c r="Y181">
        <f t="shared" si="48"/>
        <v>0</v>
      </c>
      <c r="Z181">
        <f t="shared" si="56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0</v>
      </c>
      <c r="AE181">
        <f t="shared" si="55"/>
        <v>1</v>
      </c>
      <c r="AF181">
        <f t="shared" si="55"/>
        <v>0</v>
      </c>
      <c r="AG181">
        <f t="shared" si="55"/>
        <v>0</v>
      </c>
      <c r="AH181">
        <f t="shared" si="55"/>
        <v>0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49"/>
        <v>0</v>
      </c>
      <c r="AN181">
        <f t="shared" si="50"/>
        <v>0</v>
      </c>
      <c r="AO181">
        <f t="shared" si="51"/>
        <v>0</v>
      </c>
      <c r="AP181">
        <f t="shared" si="52"/>
        <v>1</v>
      </c>
      <c r="AQ181">
        <f t="shared" si="53"/>
        <v>0</v>
      </c>
    </row>
    <row r="182" spans="1:43" x14ac:dyDescent="0.2">
      <c r="A182">
        <v>181</v>
      </c>
      <c r="B182">
        <v>3</v>
      </c>
      <c r="C182" t="s">
        <v>281</v>
      </c>
      <c r="D182" t="s">
        <v>17</v>
      </c>
      <c r="F182">
        <v>8</v>
      </c>
      <c r="G182">
        <v>2</v>
      </c>
      <c r="H182" t="s">
        <v>251</v>
      </c>
      <c r="I182">
        <v>69.55</v>
      </c>
      <c r="K182" t="s">
        <v>15</v>
      </c>
      <c r="L182">
        <v>0</v>
      </c>
      <c r="M182" t="b">
        <f t="shared" si="39"/>
        <v>1</v>
      </c>
      <c r="N182" t="str">
        <f>IF(E182&lt;&gt;"",INDEX(group!$A$1:$C$10,MATCH(E182,group!A:A,1),3),"NA")</f>
        <v>NA</v>
      </c>
      <c r="O182" t="str">
        <f>VLOOKUP(H182,group!E:F,2,0)</f>
        <v>CA</v>
      </c>
      <c r="P182" t="str">
        <f>IF(I182&lt;&gt;"",INDEX(group!$L$1:$N$100,MATCH(I182,group!L:L,1),3),"NA")</f>
        <v>60 - 69</v>
      </c>
      <c r="Q182">
        <f t="shared" si="40"/>
        <v>181</v>
      </c>
      <c r="R182">
        <f t="shared" si="41"/>
        <v>0</v>
      </c>
      <c r="S182">
        <f t="shared" si="42"/>
        <v>0</v>
      </c>
      <c r="T182">
        <f t="shared" si="43"/>
        <v>1</v>
      </c>
      <c r="U182">
        <f t="shared" si="44"/>
        <v>0</v>
      </c>
      <c r="V182">
        <f t="shared" si="45"/>
        <v>1</v>
      </c>
      <c r="W182">
        <f t="shared" si="46"/>
        <v>29.9</v>
      </c>
      <c r="X182">
        <f t="shared" si="47"/>
        <v>8</v>
      </c>
      <c r="Y182">
        <f t="shared" si="48"/>
        <v>2</v>
      </c>
      <c r="Z182">
        <f t="shared" si="56"/>
        <v>0</v>
      </c>
      <c r="AA182">
        <f t="shared" si="55"/>
        <v>0</v>
      </c>
      <c r="AB182">
        <f t="shared" si="55"/>
        <v>1</v>
      </c>
      <c r="AC182">
        <f t="shared" si="55"/>
        <v>0</v>
      </c>
      <c r="AD182">
        <f t="shared" si="55"/>
        <v>0</v>
      </c>
      <c r="AE182">
        <f t="shared" si="55"/>
        <v>0</v>
      </c>
      <c r="AF182">
        <f t="shared" si="55"/>
        <v>0</v>
      </c>
      <c r="AG182">
        <f t="shared" si="55"/>
        <v>0</v>
      </c>
      <c r="AH182">
        <f t="shared" si="55"/>
        <v>0</v>
      </c>
      <c r="AI182">
        <f t="shared" si="55"/>
        <v>0</v>
      </c>
      <c r="AJ182">
        <f t="shared" si="55"/>
        <v>0</v>
      </c>
      <c r="AK182">
        <f t="shared" si="55"/>
        <v>0</v>
      </c>
      <c r="AL182">
        <f t="shared" si="55"/>
        <v>0</v>
      </c>
      <c r="AM182">
        <f t="shared" si="49"/>
        <v>69.55</v>
      </c>
      <c r="AN182">
        <f t="shared" si="50"/>
        <v>0</v>
      </c>
      <c r="AO182">
        <f t="shared" si="51"/>
        <v>0</v>
      </c>
      <c r="AP182">
        <f t="shared" si="52"/>
        <v>1</v>
      </c>
      <c r="AQ182">
        <f t="shared" si="53"/>
        <v>0</v>
      </c>
    </row>
    <row r="183" spans="1:43" x14ac:dyDescent="0.2">
      <c r="A183">
        <v>182</v>
      </c>
      <c r="B183">
        <v>2</v>
      </c>
      <c r="C183" t="s">
        <v>282</v>
      </c>
      <c r="D183" t="s">
        <v>13</v>
      </c>
      <c r="F183">
        <v>0</v>
      </c>
      <c r="G183">
        <v>0</v>
      </c>
      <c r="H183" t="s">
        <v>283</v>
      </c>
      <c r="I183">
        <v>15.05</v>
      </c>
      <c r="K183" t="s">
        <v>20</v>
      </c>
      <c r="L183">
        <v>0</v>
      </c>
      <c r="M183" t="b">
        <f t="shared" si="39"/>
        <v>1</v>
      </c>
      <c r="N183" t="str">
        <f>IF(E183&lt;&gt;"",INDEX(group!$A$1:$C$10,MATCH(E183,group!A:A,1),3),"NA")</f>
        <v>NA</v>
      </c>
      <c r="O183" t="str">
        <f>VLOOKUP(H183,group!E:F,2,0)</f>
        <v>SC</v>
      </c>
      <c r="P183" t="str">
        <f>IF(I183&lt;&gt;"",INDEX(group!$L$1:$N$100,MATCH(I183,group!L:L,1),3),"NA")</f>
        <v>10 - 19</v>
      </c>
      <c r="Q183">
        <f t="shared" si="40"/>
        <v>182</v>
      </c>
      <c r="R183">
        <f t="shared" si="41"/>
        <v>0</v>
      </c>
      <c r="S183">
        <f t="shared" si="42"/>
        <v>1</v>
      </c>
      <c r="T183">
        <f t="shared" si="43"/>
        <v>0</v>
      </c>
      <c r="U183">
        <f t="shared" si="44"/>
        <v>1</v>
      </c>
      <c r="V183">
        <f t="shared" si="45"/>
        <v>0</v>
      </c>
      <c r="W183">
        <f t="shared" si="46"/>
        <v>29.9</v>
      </c>
      <c r="X183">
        <f t="shared" si="47"/>
        <v>0</v>
      </c>
      <c r="Y183">
        <f t="shared" si="48"/>
        <v>0</v>
      </c>
      <c r="Z183">
        <f t="shared" si="56"/>
        <v>0</v>
      </c>
      <c r="AA183">
        <f t="shared" si="55"/>
        <v>0</v>
      </c>
      <c r="AB183">
        <f t="shared" si="55"/>
        <v>0</v>
      </c>
      <c r="AC183">
        <f t="shared" si="55"/>
        <v>0</v>
      </c>
      <c r="AD183">
        <f t="shared" si="55"/>
        <v>0</v>
      </c>
      <c r="AE183">
        <f t="shared" si="55"/>
        <v>0</v>
      </c>
      <c r="AF183">
        <f t="shared" si="55"/>
        <v>0</v>
      </c>
      <c r="AG183">
        <f t="shared" si="55"/>
        <v>0</v>
      </c>
      <c r="AH183">
        <f t="shared" si="55"/>
        <v>1</v>
      </c>
      <c r="AI183">
        <f t="shared" si="55"/>
        <v>0</v>
      </c>
      <c r="AJ183">
        <f t="shared" si="55"/>
        <v>0</v>
      </c>
      <c r="AK183">
        <f t="shared" si="55"/>
        <v>0</v>
      </c>
      <c r="AL183">
        <f t="shared" si="55"/>
        <v>0</v>
      </c>
      <c r="AM183">
        <f t="shared" si="49"/>
        <v>15.05</v>
      </c>
      <c r="AN183">
        <f t="shared" si="50"/>
        <v>1</v>
      </c>
      <c r="AO183">
        <f t="shared" si="51"/>
        <v>0</v>
      </c>
      <c r="AP183">
        <f t="shared" si="52"/>
        <v>0</v>
      </c>
      <c r="AQ183">
        <f t="shared" si="53"/>
        <v>0</v>
      </c>
    </row>
    <row r="184" spans="1:43" x14ac:dyDescent="0.2">
      <c r="A184">
        <v>183</v>
      </c>
      <c r="B184">
        <v>3</v>
      </c>
      <c r="C184" t="s">
        <v>284</v>
      </c>
      <c r="D184" t="s">
        <v>13</v>
      </c>
      <c r="E184">
        <v>9</v>
      </c>
      <c r="F184">
        <v>4</v>
      </c>
      <c r="G184">
        <v>2</v>
      </c>
      <c r="H184">
        <v>347077</v>
      </c>
      <c r="I184">
        <v>31.387499999999999</v>
      </c>
      <c r="K184" t="s">
        <v>15</v>
      </c>
      <c r="L184">
        <v>0</v>
      </c>
      <c r="M184" t="b">
        <f t="shared" si="39"/>
        <v>0</v>
      </c>
      <c r="N184" t="str">
        <f>IF(E184&lt;&gt;"",INDEX(group!$A$1:$C$10,MATCH(E184,group!A:A,1),3),"NA")</f>
        <v>0 - 9</v>
      </c>
      <c r="O184" t="str">
        <f>VLOOKUP(H184,group!E:F,2,0)</f>
        <v>numeric</v>
      </c>
      <c r="P184" t="str">
        <f>IF(I184&lt;&gt;"",INDEX(group!$L$1:$N$100,MATCH(I184,group!L:L,1),3),"NA")</f>
        <v>30 - 39</v>
      </c>
      <c r="Q184">
        <f t="shared" si="40"/>
        <v>183</v>
      </c>
      <c r="R184">
        <f t="shared" si="41"/>
        <v>0</v>
      </c>
      <c r="S184">
        <f t="shared" si="42"/>
        <v>0</v>
      </c>
      <c r="T184">
        <f t="shared" si="43"/>
        <v>1</v>
      </c>
      <c r="U184">
        <f t="shared" si="44"/>
        <v>1</v>
      </c>
      <c r="V184">
        <f t="shared" si="45"/>
        <v>0</v>
      </c>
      <c r="W184">
        <f t="shared" si="46"/>
        <v>9</v>
      </c>
      <c r="X184">
        <f t="shared" si="47"/>
        <v>4</v>
      </c>
      <c r="Y184">
        <f t="shared" si="48"/>
        <v>2</v>
      </c>
      <c r="Z184">
        <f t="shared" si="56"/>
        <v>0</v>
      </c>
      <c r="AA184">
        <f t="shared" si="55"/>
        <v>0</v>
      </c>
      <c r="AB184">
        <f t="shared" si="55"/>
        <v>0</v>
      </c>
      <c r="AC184">
        <f t="shared" si="55"/>
        <v>0</v>
      </c>
      <c r="AD184">
        <f t="shared" si="55"/>
        <v>1</v>
      </c>
      <c r="AE184">
        <f t="shared" si="55"/>
        <v>0</v>
      </c>
      <c r="AF184">
        <f t="shared" si="55"/>
        <v>0</v>
      </c>
      <c r="AG184">
        <f t="shared" si="55"/>
        <v>0</v>
      </c>
      <c r="AH184">
        <f t="shared" si="55"/>
        <v>0</v>
      </c>
      <c r="AI184">
        <f t="shared" si="55"/>
        <v>0</v>
      </c>
      <c r="AJ184">
        <f t="shared" si="55"/>
        <v>0</v>
      </c>
      <c r="AK184">
        <f t="shared" si="55"/>
        <v>0</v>
      </c>
      <c r="AL184">
        <f t="shared" si="55"/>
        <v>0</v>
      </c>
      <c r="AM184">
        <f t="shared" si="49"/>
        <v>31.387499999999999</v>
      </c>
      <c r="AN184">
        <f t="shared" si="50"/>
        <v>0</v>
      </c>
      <c r="AO184">
        <f t="shared" si="51"/>
        <v>0</v>
      </c>
      <c r="AP184">
        <f t="shared" si="52"/>
        <v>1</v>
      </c>
      <c r="AQ184">
        <f t="shared" si="53"/>
        <v>0</v>
      </c>
    </row>
    <row r="185" spans="1:43" x14ac:dyDescent="0.2">
      <c r="A185">
        <v>184</v>
      </c>
      <c r="B185">
        <v>2</v>
      </c>
      <c r="C185" t="s">
        <v>285</v>
      </c>
      <c r="D185" t="s">
        <v>13</v>
      </c>
      <c r="E185">
        <v>1</v>
      </c>
      <c r="F185">
        <v>2</v>
      </c>
      <c r="G185">
        <v>1</v>
      </c>
      <c r="H185">
        <v>230136</v>
      </c>
      <c r="I185">
        <v>39</v>
      </c>
      <c r="J185" t="s">
        <v>286</v>
      </c>
      <c r="K185" t="s">
        <v>15</v>
      </c>
      <c r="L185">
        <v>1</v>
      </c>
      <c r="M185" t="b">
        <f t="shared" si="39"/>
        <v>0</v>
      </c>
      <c r="N185" t="str">
        <f>IF(E185&lt;&gt;"",INDEX(group!$A$1:$C$10,MATCH(E185,group!A:A,1),3),"NA")</f>
        <v>0 - 9</v>
      </c>
      <c r="O185" t="str">
        <f>VLOOKUP(H185,group!E:F,2,0)</f>
        <v>numeric</v>
      </c>
      <c r="P185" t="str">
        <f>IF(I185&lt;&gt;"",INDEX(group!$L$1:$N$100,MATCH(I185,group!L:L,1),3),"NA")</f>
        <v>30 - 39</v>
      </c>
      <c r="Q185">
        <f t="shared" si="40"/>
        <v>184</v>
      </c>
      <c r="R185">
        <f t="shared" si="41"/>
        <v>0</v>
      </c>
      <c r="S185">
        <f t="shared" si="42"/>
        <v>1</v>
      </c>
      <c r="T185">
        <f t="shared" si="43"/>
        <v>0</v>
      </c>
      <c r="U185">
        <f t="shared" si="44"/>
        <v>1</v>
      </c>
      <c r="V185">
        <f t="shared" si="45"/>
        <v>0</v>
      </c>
      <c r="W185">
        <f t="shared" si="46"/>
        <v>1</v>
      </c>
      <c r="X185">
        <f t="shared" si="47"/>
        <v>2</v>
      </c>
      <c r="Y185">
        <f t="shared" si="48"/>
        <v>1</v>
      </c>
      <c r="Z185">
        <f t="shared" si="56"/>
        <v>0</v>
      </c>
      <c r="AA185">
        <f t="shared" si="55"/>
        <v>0</v>
      </c>
      <c r="AB185">
        <f t="shared" si="55"/>
        <v>0</v>
      </c>
      <c r="AC185">
        <f t="shared" ref="AA185:AL206" si="57">IF($O185&amp;"_ticket"=AC$1,1,0)</f>
        <v>0</v>
      </c>
      <c r="AD185">
        <f t="shared" si="57"/>
        <v>1</v>
      </c>
      <c r="AE185">
        <f t="shared" si="57"/>
        <v>0</v>
      </c>
      <c r="AF185">
        <f t="shared" si="57"/>
        <v>0</v>
      </c>
      <c r="AG185">
        <f t="shared" si="57"/>
        <v>0</v>
      </c>
      <c r="AH185">
        <f t="shared" si="57"/>
        <v>0</v>
      </c>
      <c r="AI185">
        <f t="shared" si="57"/>
        <v>0</v>
      </c>
      <c r="AJ185">
        <f t="shared" si="57"/>
        <v>0</v>
      </c>
      <c r="AK185">
        <f t="shared" si="57"/>
        <v>0</v>
      </c>
      <c r="AL185">
        <f t="shared" si="57"/>
        <v>0</v>
      </c>
      <c r="AM185">
        <f t="shared" si="49"/>
        <v>39</v>
      </c>
      <c r="AN185">
        <f t="shared" si="50"/>
        <v>0</v>
      </c>
      <c r="AO185">
        <f t="shared" si="51"/>
        <v>0</v>
      </c>
      <c r="AP185">
        <f t="shared" si="52"/>
        <v>1</v>
      </c>
      <c r="AQ185">
        <f t="shared" si="53"/>
        <v>1</v>
      </c>
    </row>
    <row r="186" spans="1:43" x14ac:dyDescent="0.2">
      <c r="A186">
        <v>185</v>
      </c>
      <c r="B186">
        <v>3</v>
      </c>
      <c r="C186" t="s">
        <v>287</v>
      </c>
      <c r="D186" t="s">
        <v>17</v>
      </c>
      <c r="E186">
        <v>4</v>
      </c>
      <c r="F186">
        <v>0</v>
      </c>
      <c r="G186">
        <v>2</v>
      </c>
      <c r="H186">
        <v>315153</v>
      </c>
      <c r="I186">
        <v>22.024999999999999</v>
      </c>
      <c r="K186" t="s">
        <v>15</v>
      </c>
      <c r="L186">
        <v>1</v>
      </c>
      <c r="M186" t="b">
        <f t="shared" si="39"/>
        <v>0</v>
      </c>
      <c r="N186" t="str">
        <f>IF(E186&lt;&gt;"",INDEX(group!$A$1:$C$10,MATCH(E186,group!A:A,1),3),"NA")</f>
        <v>0 - 9</v>
      </c>
      <c r="O186" t="str">
        <f>VLOOKUP(H186,group!E:F,2,0)</f>
        <v>numeric</v>
      </c>
      <c r="P186" t="str">
        <f>IF(I186&lt;&gt;"",INDEX(group!$L$1:$N$100,MATCH(I186,group!L:L,1),3),"NA")</f>
        <v>20 - 29</v>
      </c>
      <c r="Q186">
        <f t="shared" si="40"/>
        <v>185</v>
      </c>
      <c r="R186">
        <f t="shared" si="41"/>
        <v>0</v>
      </c>
      <c r="S186">
        <f t="shared" si="42"/>
        <v>0</v>
      </c>
      <c r="T186">
        <f t="shared" si="43"/>
        <v>1</v>
      </c>
      <c r="U186">
        <f t="shared" si="44"/>
        <v>0</v>
      </c>
      <c r="V186">
        <f t="shared" si="45"/>
        <v>1</v>
      </c>
      <c r="W186">
        <f t="shared" si="46"/>
        <v>4</v>
      </c>
      <c r="X186">
        <f t="shared" si="47"/>
        <v>0</v>
      </c>
      <c r="Y186">
        <f t="shared" si="48"/>
        <v>2</v>
      </c>
      <c r="Z186">
        <f t="shared" si="56"/>
        <v>0</v>
      </c>
      <c r="AA186">
        <f t="shared" si="57"/>
        <v>0</v>
      </c>
      <c r="AB186">
        <f t="shared" si="57"/>
        <v>0</v>
      </c>
      <c r="AC186">
        <f t="shared" si="57"/>
        <v>0</v>
      </c>
      <c r="AD186">
        <f t="shared" si="57"/>
        <v>1</v>
      </c>
      <c r="AE186">
        <f t="shared" si="57"/>
        <v>0</v>
      </c>
      <c r="AF186">
        <f t="shared" si="57"/>
        <v>0</v>
      </c>
      <c r="AG186">
        <f t="shared" si="57"/>
        <v>0</v>
      </c>
      <c r="AH186">
        <f t="shared" si="57"/>
        <v>0</v>
      </c>
      <c r="AI186">
        <f t="shared" si="57"/>
        <v>0</v>
      </c>
      <c r="AJ186">
        <f t="shared" si="57"/>
        <v>0</v>
      </c>
      <c r="AK186">
        <f t="shared" si="57"/>
        <v>0</v>
      </c>
      <c r="AL186">
        <f t="shared" si="57"/>
        <v>0</v>
      </c>
      <c r="AM186">
        <f t="shared" si="49"/>
        <v>22.024999999999999</v>
      </c>
      <c r="AN186">
        <f t="shared" si="50"/>
        <v>0</v>
      </c>
      <c r="AO186">
        <f t="shared" si="51"/>
        <v>0</v>
      </c>
      <c r="AP186">
        <f t="shared" si="52"/>
        <v>1</v>
      </c>
      <c r="AQ186">
        <f t="shared" si="53"/>
        <v>1</v>
      </c>
    </row>
    <row r="187" spans="1:43" x14ac:dyDescent="0.2">
      <c r="A187">
        <v>186</v>
      </c>
      <c r="B187">
        <v>1</v>
      </c>
      <c r="C187" t="s">
        <v>288</v>
      </c>
      <c r="D187" t="s">
        <v>13</v>
      </c>
      <c r="F187">
        <v>0</v>
      </c>
      <c r="G187">
        <v>0</v>
      </c>
      <c r="H187">
        <v>113767</v>
      </c>
      <c r="I187">
        <v>50</v>
      </c>
      <c r="J187" t="s">
        <v>289</v>
      </c>
      <c r="K187" t="s">
        <v>15</v>
      </c>
      <c r="L187">
        <v>0</v>
      </c>
      <c r="M187" t="b">
        <f t="shared" si="39"/>
        <v>1</v>
      </c>
      <c r="N187" t="str">
        <f>IF(E187&lt;&gt;"",INDEX(group!$A$1:$C$10,MATCH(E187,group!A:A,1),3),"NA")</f>
        <v>NA</v>
      </c>
      <c r="O187" t="str">
        <f>VLOOKUP(H187,group!E:F,2,0)</f>
        <v>numeric</v>
      </c>
      <c r="P187" t="str">
        <f>IF(I187&lt;&gt;"",INDEX(group!$L$1:$N$100,MATCH(I187,group!L:L,1),3),"NA")</f>
        <v>50 - 59</v>
      </c>
      <c r="Q187">
        <f t="shared" si="40"/>
        <v>186</v>
      </c>
      <c r="R187">
        <f t="shared" si="41"/>
        <v>1</v>
      </c>
      <c r="S187">
        <f t="shared" si="42"/>
        <v>0</v>
      </c>
      <c r="T187">
        <f t="shared" si="43"/>
        <v>0</v>
      </c>
      <c r="U187">
        <f t="shared" si="44"/>
        <v>1</v>
      </c>
      <c r="V187">
        <f t="shared" si="45"/>
        <v>0</v>
      </c>
      <c r="W187">
        <f t="shared" si="46"/>
        <v>29.9</v>
      </c>
      <c r="X187">
        <f t="shared" si="47"/>
        <v>0</v>
      </c>
      <c r="Y187">
        <f t="shared" si="48"/>
        <v>0</v>
      </c>
      <c r="Z187">
        <f t="shared" si="56"/>
        <v>0</v>
      </c>
      <c r="AA187">
        <f t="shared" si="57"/>
        <v>0</v>
      </c>
      <c r="AB187">
        <f t="shared" si="57"/>
        <v>0</v>
      </c>
      <c r="AC187">
        <f t="shared" si="57"/>
        <v>0</v>
      </c>
      <c r="AD187">
        <f t="shared" si="57"/>
        <v>1</v>
      </c>
      <c r="AE187">
        <f t="shared" si="57"/>
        <v>0</v>
      </c>
      <c r="AF187">
        <f t="shared" si="57"/>
        <v>0</v>
      </c>
      <c r="AG187">
        <f t="shared" si="57"/>
        <v>0</v>
      </c>
      <c r="AH187">
        <f t="shared" si="57"/>
        <v>0</v>
      </c>
      <c r="AI187">
        <f t="shared" si="57"/>
        <v>0</v>
      </c>
      <c r="AJ187">
        <f t="shared" si="57"/>
        <v>0</v>
      </c>
      <c r="AK187">
        <f t="shared" si="57"/>
        <v>0</v>
      </c>
      <c r="AL187">
        <f t="shared" si="57"/>
        <v>0</v>
      </c>
      <c r="AM187">
        <f t="shared" si="49"/>
        <v>50</v>
      </c>
      <c r="AN187">
        <f t="shared" si="50"/>
        <v>0</v>
      </c>
      <c r="AO187">
        <f t="shared" si="51"/>
        <v>0</v>
      </c>
      <c r="AP187">
        <f t="shared" si="52"/>
        <v>1</v>
      </c>
      <c r="AQ187">
        <f t="shared" si="53"/>
        <v>0</v>
      </c>
    </row>
    <row r="188" spans="1:43" x14ac:dyDescent="0.2">
      <c r="A188">
        <v>187</v>
      </c>
      <c r="B188">
        <v>3</v>
      </c>
      <c r="C188" t="s">
        <v>290</v>
      </c>
      <c r="D188" t="s">
        <v>17</v>
      </c>
      <c r="F188">
        <v>1</v>
      </c>
      <c r="G188">
        <v>0</v>
      </c>
      <c r="H188">
        <v>370365</v>
      </c>
      <c r="I188">
        <v>15.5</v>
      </c>
      <c r="K188" t="s">
        <v>27</v>
      </c>
      <c r="L188">
        <v>1</v>
      </c>
      <c r="M188" t="b">
        <f t="shared" si="39"/>
        <v>1</v>
      </c>
      <c r="N188" t="str">
        <f>IF(E188&lt;&gt;"",INDEX(group!$A$1:$C$10,MATCH(E188,group!A:A,1),3),"NA")</f>
        <v>NA</v>
      </c>
      <c r="O188" t="str">
        <f>VLOOKUP(H188,group!E:F,2,0)</f>
        <v>numeric</v>
      </c>
      <c r="P188" t="str">
        <f>IF(I188&lt;&gt;"",INDEX(group!$L$1:$N$100,MATCH(I188,group!L:L,1),3),"NA")</f>
        <v>10 - 19</v>
      </c>
      <c r="Q188">
        <f t="shared" si="40"/>
        <v>187</v>
      </c>
      <c r="R188">
        <f t="shared" si="41"/>
        <v>0</v>
      </c>
      <c r="S188">
        <f t="shared" si="42"/>
        <v>0</v>
      </c>
      <c r="T188">
        <f t="shared" si="43"/>
        <v>1</v>
      </c>
      <c r="U188">
        <f t="shared" si="44"/>
        <v>0</v>
      </c>
      <c r="V188">
        <f t="shared" si="45"/>
        <v>1</v>
      </c>
      <c r="W188">
        <f t="shared" si="46"/>
        <v>29.9</v>
      </c>
      <c r="X188">
        <f t="shared" si="47"/>
        <v>1</v>
      </c>
      <c r="Y188">
        <f t="shared" si="48"/>
        <v>0</v>
      </c>
      <c r="Z188">
        <f t="shared" si="56"/>
        <v>0</v>
      </c>
      <c r="AA188">
        <f t="shared" si="57"/>
        <v>0</v>
      </c>
      <c r="AB188">
        <f t="shared" si="57"/>
        <v>0</v>
      </c>
      <c r="AC188">
        <f t="shared" si="57"/>
        <v>0</v>
      </c>
      <c r="AD188">
        <f t="shared" si="57"/>
        <v>1</v>
      </c>
      <c r="AE188">
        <f t="shared" si="57"/>
        <v>0</v>
      </c>
      <c r="AF188">
        <f t="shared" si="57"/>
        <v>0</v>
      </c>
      <c r="AG188">
        <f t="shared" si="57"/>
        <v>0</v>
      </c>
      <c r="AH188">
        <f t="shared" si="57"/>
        <v>0</v>
      </c>
      <c r="AI188">
        <f t="shared" si="57"/>
        <v>0</v>
      </c>
      <c r="AJ188">
        <f t="shared" si="57"/>
        <v>0</v>
      </c>
      <c r="AK188">
        <f t="shared" si="57"/>
        <v>0</v>
      </c>
      <c r="AL188">
        <f t="shared" si="57"/>
        <v>0</v>
      </c>
      <c r="AM188">
        <f t="shared" si="49"/>
        <v>15.5</v>
      </c>
      <c r="AN188">
        <f t="shared" si="50"/>
        <v>0</v>
      </c>
      <c r="AO188">
        <f t="shared" si="51"/>
        <v>1</v>
      </c>
      <c r="AP188">
        <f t="shared" si="52"/>
        <v>0</v>
      </c>
      <c r="AQ188">
        <f t="shared" si="53"/>
        <v>1</v>
      </c>
    </row>
    <row r="189" spans="1:43" x14ac:dyDescent="0.2">
      <c r="A189">
        <v>188</v>
      </c>
      <c r="B189">
        <v>1</v>
      </c>
      <c r="C189" t="s">
        <v>291</v>
      </c>
      <c r="D189" t="s">
        <v>13</v>
      </c>
      <c r="E189">
        <v>45</v>
      </c>
      <c r="F189">
        <v>0</v>
      </c>
      <c r="G189">
        <v>0</v>
      </c>
      <c r="H189">
        <v>111428</v>
      </c>
      <c r="I189">
        <v>26.55</v>
      </c>
      <c r="K189" t="s">
        <v>15</v>
      </c>
      <c r="L189">
        <v>1</v>
      </c>
      <c r="M189" t="b">
        <f t="shared" si="39"/>
        <v>0</v>
      </c>
      <c r="N189" t="str">
        <f>IF(E189&lt;&gt;"",INDEX(group!$A$1:$C$10,MATCH(E189,group!A:A,1),3),"NA")</f>
        <v>40 - 49</v>
      </c>
      <c r="O189" t="str">
        <f>VLOOKUP(H189,group!E:F,2,0)</f>
        <v>numeric</v>
      </c>
      <c r="P189" t="str">
        <f>IF(I189&lt;&gt;"",INDEX(group!$L$1:$N$100,MATCH(I189,group!L:L,1),3),"NA")</f>
        <v>20 - 29</v>
      </c>
      <c r="Q189">
        <f t="shared" si="40"/>
        <v>188</v>
      </c>
      <c r="R189">
        <f t="shared" si="41"/>
        <v>1</v>
      </c>
      <c r="S189">
        <f t="shared" si="42"/>
        <v>0</v>
      </c>
      <c r="T189">
        <f t="shared" si="43"/>
        <v>0</v>
      </c>
      <c r="U189">
        <f t="shared" si="44"/>
        <v>1</v>
      </c>
      <c r="V189">
        <f t="shared" si="45"/>
        <v>0</v>
      </c>
      <c r="W189">
        <f t="shared" si="46"/>
        <v>45</v>
      </c>
      <c r="X189">
        <f t="shared" si="47"/>
        <v>0</v>
      </c>
      <c r="Y189">
        <f t="shared" si="48"/>
        <v>0</v>
      </c>
      <c r="Z189">
        <f t="shared" si="56"/>
        <v>0</v>
      </c>
      <c r="AA189">
        <f t="shared" si="57"/>
        <v>0</v>
      </c>
      <c r="AB189">
        <f t="shared" si="57"/>
        <v>0</v>
      </c>
      <c r="AC189">
        <f t="shared" si="57"/>
        <v>0</v>
      </c>
      <c r="AD189">
        <f t="shared" si="57"/>
        <v>1</v>
      </c>
      <c r="AE189">
        <f t="shared" si="57"/>
        <v>0</v>
      </c>
      <c r="AF189">
        <f t="shared" si="57"/>
        <v>0</v>
      </c>
      <c r="AG189">
        <f t="shared" si="57"/>
        <v>0</v>
      </c>
      <c r="AH189">
        <f t="shared" si="57"/>
        <v>0</v>
      </c>
      <c r="AI189">
        <f t="shared" si="57"/>
        <v>0</v>
      </c>
      <c r="AJ189">
        <f t="shared" si="57"/>
        <v>0</v>
      </c>
      <c r="AK189">
        <f t="shared" si="57"/>
        <v>0</v>
      </c>
      <c r="AL189">
        <f t="shared" si="57"/>
        <v>0</v>
      </c>
      <c r="AM189">
        <f t="shared" si="49"/>
        <v>26.55</v>
      </c>
      <c r="AN189">
        <f t="shared" si="50"/>
        <v>0</v>
      </c>
      <c r="AO189">
        <f t="shared" si="51"/>
        <v>0</v>
      </c>
      <c r="AP189">
        <f t="shared" si="52"/>
        <v>1</v>
      </c>
      <c r="AQ189">
        <f t="shared" si="53"/>
        <v>1</v>
      </c>
    </row>
    <row r="190" spans="1:43" x14ac:dyDescent="0.2">
      <c r="A190">
        <v>189</v>
      </c>
      <c r="B190">
        <v>3</v>
      </c>
      <c r="C190" t="s">
        <v>292</v>
      </c>
      <c r="D190" t="s">
        <v>13</v>
      </c>
      <c r="E190">
        <v>40</v>
      </c>
      <c r="F190">
        <v>1</v>
      </c>
      <c r="G190">
        <v>1</v>
      </c>
      <c r="H190">
        <v>364849</v>
      </c>
      <c r="I190">
        <v>15.5</v>
      </c>
      <c r="K190" t="s">
        <v>27</v>
      </c>
      <c r="L190">
        <v>0</v>
      </c>
      <c r="M190" t="b">
        <f t="shared" si="39"/>
        <v>0</v>
      </c>
      <c r="N190" t="str">
        <f>IF(E190&lt;&gt;"",INDEX(group!$A$1:$C$10,MATCH(E190,group!A:A,1),3),"NA")</f>
        <v>40 - 49</v>
      </c>
      <c r="O190" t="str">
        <f>VLOOKUP(H190,group!E:F,2,0)</f>
        <v>numeric</v>
      </c>
      <c r="P190" t="str">
        <f>IF(I190&lt;&gt;"",INDEX(group!$L$1:$N$100,MATCH(I190,group!L:L,1),3),"NA")</f>
        <v>10 - 19</v>
      </c>
      <c r="Q190">
        <f t="shared" si="40"/>
        <v>189</v>
      </c>
      <c r="R190">
        <f t="shared" si="41"/>
        <v>0</v>
      </c>
      <c r="S190">
        <f t="shared" si="42"/>
        <v>0</v>
      </c>
      <c r="T190">
        <f t="shared" si="43"/>
        <v>1</v>
      </c>
      <c r="U190">
        <f t="shared" si="44"/>
        <v>1</v>
      </c>
      <c r="V190">
        <f t="shared" si="45"/>
        <v>0</v>
      </c>
      <c r="W190">
        <f t="shared" si="46"/>
        <v>40</v>
      </c>
      <c r="X190">
        <f t="shared" si="47"/>
        <v>1</v>
      </c>
      <c r="Y190">
        <f t="shared" si="48"/>
        <v>1</v>
      </c>
      <c r="Z190">
        <f t="shared" si="56"/>
        <v>0</v>
      </c>
      <c r="AA190">
        <f t="shared" si="57"/>
        <v>0</v>
      </c>
      <c r="AB190">
        <f t="shared" si="57"/>
        <v>0</v>
      </c>
      <c r="AC190">
        <f t="shared" si="57"/>
        <v>0</v>
      </c>
      <c r="AD190">
        <f t="shared" si="57"/>
        <v>1</v>
      </c>
      <c r="AE190">
        <f t="shared" si="57"/>
        <v>0</v>
      </c>
      <c r="AF190">
        <f t="shared" si="57"/>
        <v>0</v>
      </c>
      <c r="AG190">
        <f t="shared" si="57"/>
        <v>0</v>
      </c>
      <c r="AH190">
        <f t="shared" si="57"/>
        <v>0</v>
      </c>
      <c r="AI190">
        <f t="shared" si="57"/>
        <v>0</v>
      </c>
      <c r="AJ190">
        <f t="shared" si="57"/>
        <v>0</v>
      </c>
      <c r="AK190">
        <f t="shared" si="57"/>
        <v>0</v>
      </c>
      <c r="AL190">
        <f t="shared" si="57"/>
        <v>0</v>
      </c>
      <c r="AM190">
        <f t="shared" si="49"/>
        <v>15.5</v>
      </c>
      <c r="AN190">
        <f t="shared" si="50"/>
        <v>0</v>
      </c>
      <c r="AO190">
        <f t="shared" si="51"/>
        <v>1</v>
      </c>
      <c r="AP190">
        <f t="shared" si="52"/>
        <v>0</v>
      </c>
      <c r="AQ190">
        <f t="shared" si="53"/>
        <v>0</v>
      </c>
    </row>
    <row r="191" spans="1:43" x14ac:dyDescent="0.2">
      <c r="A191">
        <v>190</v>
      </c>
      <c r="B191">
        <v>3</v>
      </c>
      <c r="C191" t="s">
        <v>293</v>
      </c>
      <c r="D191" t="s">
        <v>13</v>
      </c>
      <c r="E191">
        <v>36</v>
      </c>
      <c r="F191">
        <v>0</v>
      </c>
      <c r="G191">
        <v>0</v>
      </c>
      <c r="H191">
        <v>349247</v>
      </c>
      <c r="I191">
        <v>7.8958000000000004</v>
      </c>
      <c r="K191" t="s">
        <v>15</v>
      </c>
      <c r="L191">
        <v>0</v>
      </c>
      <c r="M191" t="b">
        <f t="shared" si="39"/>
        <v>0</v>
      </c>
      <c r="N191" t="str">
        <f>IF(E191&lt;&gt;"",INDEX(group!$A$1:$C$10,MATCH(E191,group!A:A,1),3),"NA")</f>
        <v>30 - 39</v>
      </c>
      <c r="O191" t="str">
        <f>VLOOKUP(H191,group!E:F,2,0)</f>
        <v>numeric</v>
      </c>
      <c r="P191" t="str">
        <f>IF(I191&lt;&gt;"",INDEX(group!$L$1:$N$100,MATCH(I191,group!L:L,1),3),"NA")</f>
        <v>0 - 9</v>
      </c>
      <c r="Q191">
        <f t="shared" si="40"/>
        <v>190</v>
      </c>
      <c r="R191">
        <f t="shared" si="41"/>
        <v>0</v>
      </c>
      <c r="S191">
        <f t="shared" si="42"/>
        <v>0</v>
      </c>
      <c r="T191">
        <f t="shared" si="43"/>
        <v>1</v>
      </c>
      <c r="U191">
        <f t="shared" si="44"/>
        <v>1</v>
      </c>
      <c r="V191">
        <f t="shared" si="45"/>
        <v>0</v>
      </c>
      <c r="W191">
        <f t="shared" si="46"/>
        <v>36</v>
      </c>
      <c r="X191">
        <f t="shared" si="47"/>
        <v>0</v>
      </c>
      <c r="Y191">
        <f t="shared" si="48"/>
        <v>0</v>
      </c>
      <c r="Z191">
        <f t="shared" si="56"/>
        <v>0</v>
      </c>
      <c r="AA191">
        <f t="shared" si="57"/>
        <v>0</v>
      </c>
      <c r="AB191">
        <f t="shared" si="57"/>
        <v>0</v>
      </c>
      <c r="AC191">
        <f t="shared" si="57"/>
        <v>0</v>
      </c>
      <c r="AD191">
        <f t="shared" si="57"/>
        <v>1</v>
      </c>
      <c r="AE191">
        <f t="shared" si="57"/>
        <v>0</v>
      </c>
      <c r="AF191">
        <f t="shared" si="57"/>
        <v>0</v>
      </c>
      <c r="AG191">
        <f t="shared" si="57"/>
        <v>0</v>
      </c>
      <c r="AH191">
        <f t="shared" si="57"/>
        <v>0</v>
      </c>
      <c r="AI191">
        <f t="shared" si="57"/>
        <v>0</v>
      </c>
      <c r="AJ191">
        <f t="shared" si="57"/>
        <v>0</v>
      </c>
      <c r="AK191">
        <f t="shared" si="57"/>
        <v>0</v>
      </c>
      <c r="AL191">
        <f t="shared" si="57"/>
        <v>0</v>
      </c>
      <c r="AM191">
        <f t="shared" si="49"/>
        <v>7.8958000000000004</v>
      </c>
      <c r="AN191">
        <f t="shared" si="50"/>
        <v>0</v>
      </c>
      <c r="AO191">
        <f t="shared" si="51"/>
        <v>0</v>
      </c>
      <c r="AP191">
        <f t="shared" si="52"/>
        <v>1</v>
      </c>
      <c r="AQ191">
        <f t="shared" si="53"/>
        <v>0</v>
      </c>
    </row>
    <row r="192" spans="1:43" x14ac:dyDescent="0.2">
      <c r="A192">
        <v>191</v>
      </c>
      <c r="B192">
        <v>2</v>
      </c>
      <c r="C192" t="s">
        <v>294</v>
      </c>
      <c r="D192" t="s">
        <v>17</v>
      </c>
      <c r="E192">
        <v>32</v>
      </c>
      <c r="F192">
        <v>0</v>
      </c>
      <c r="G192">
        <v>0</v>
      </c>
      <c r="H192">
        <v>234604</v>
      </c>
      <c r="I192">
        <v>13</v>
      </c>
      <c r="K192" t="s">
        <v>15</v>
      </c>
      <c r="L192">
        <v>1</v>
      </c>
      <c r="M192" t="b">
        <f t="shared" si="39"/>
        <v>0</v>
      </c>
      <c r="N192" t="str">
        <f>IF(E192&lt;&gt;"",INDEX(group!$A$1:$C$10,MATCH(E192,group!A:A,1),3),"NA")</f>
        <v>30 - 39</v>
      </c>
      <c r="O192" t="str">
        <f>VLOOKUP(H192,group!E:F,2,0)</f>
        <v>numeric</v>
      </c>
      <c r="P192" t="str">
        <f>IF(I192&lt;&gt;"",INDEX(group!$L$1:$N$100,MATCH(I192,group!L:L,1),3),"NA")</f>
        <v>10 - 19</v>
      </c>
      <c r="Q192">
        <f t="shared" si="40"/>
        <v>191</v>
      </c>
      <c r="R192">
        <f t="shared" si="41"/>
        <v>0</v>
      </c>
      <c r="S192">
        <f t="shared" si="42"/>
        <v>1</v>
      </c>
      <c r="T192">
        <f t="shared" si="43"/>
        <v>0</v>
      </c>
      <c r="U192">
        <f t="shared" si="44"/>
        <v>0</v>
      </c>
      <c r="V192">
        <f t="shared" si="45"/>
        <v>1</v>
      </c>
      <c r="W192">
        <f t="shared" si="46"/>
        <v>32</v>
      </c>
      <c r="X192">
        <f t="shared" si="47"/>
        <v>0</v>
      </c>
      <c r="Y192">
        <f t="shared" si="48"/>
        <v>0</v>
      </c>
      <c r="Z192">
        <f t="shared" si="56"/>
        <v>0</v>
      </c>
      <c r="AA192">
        <f t="shared" si="57"/>
        <v>0</v>
      </c>
      <c r="AB192">
        <f t="shared" si="57"/>
        <v>0</v>
      </c>
      <c r="AC192">
        <f t="shared" si="57"/>
        <v>0</v>
      </c>
      <c r="AD192">
        <f t="shared" si="57"/>
        <v>1</v>
      </c>
      <c r="AE192">
        <f t="shared" si="57"/>
        <v>0</v>
      </c>
      <c r="AF192">
        <f t="shared" si="57"/>
        <v>0</v>
      </c>
      <c r="AG192">
        <f t="shared" si="57"/>
        <v>0</v>
      </c>
      <c r="AH192">
        <f t="shared" si="57"/>
        <v>0</v>
      </c>
      <c r="AI192">
        <f t="shared" si="57"/>
        <v>0</v>
      </c>
      <c r="AJ192">
        <f t="shared" si="57"/>
        <v>0</v>
      </c>
      <c r="AK192">
        <f t="shared" si="57"/>
        <v>0</v>
      </c>
      <c r="AL192">
        <f t="shared" si="57"/>
        <v>0</v>
      </c>
      <c r="AM192">
        <f t="shared" si="49"/>
        <v>13</v>
      </c>
      <c r="AN192">
        <f t="shared" si="50"/>
        <v>0</v>
      </c>
      <c r="AO192">
        <f t="shared" si="51"/>
        <v>0</v>
      </c>
      <c r="AP192">
        <f t="shared" si="52"/>
        <v>1</v>
      </c>
      <c r="AQ192">
        <f t="shared" si="53"/>
        <v>1</v>
      </c>
    </row>
    <row r="193" spans="1:43" x14ac:dyDescent="0.2">
      <c r="A193">
        <v>192</v>
      </c>
      <c r="B193">
        <v>2</v>
      </c>
      <c r="C193" t="s">
        <v>295</v>
      </c>
      <c r="D193" t="s">
        <v>13</v>
      </c>
      <c r="E193">
        <v>19</v>
      </c>
      <c r="F193">
        <v>0</v>
      </c>
      <c r="G193">
        <v>0</v>
      </c>
      <c r="H193">
        <v>28424</v>
      </c>
      <c r="I193">
        <v>13</v>
      </c>
      <c r="K193" t="s">
        <v>15</v>
      </c>
      <c r="L193">
        <v>0</v>
      </c>
      <c r="M193" t="b">
        <f t="shared" si="39"/>
        <v>0</v>
      </c>
      <c r="N193" t="str">
        <f>IF(E193&lt;&gt;"",INDEX(group!$A$1:$C$10,MATCH(E193,group!A:A,1),3),"NA")</f>
        <v>10 - 19</v>
      </c>
      <c r="O193" t="str">
        <f>VLOOKUP(H193,group!E:F,2,0)</f>
        <v>numeric</v>
      </c>
      <c r="P193" t="str">
        <f>IF(I193&lt;&gt;"",INDEX(group!$L$1:$N$100,MATCH(I193,group!L:L,1),3),"NA")</f>
        <v>10 - 19</v>
      </c>
      <c r="Q193">
        <f t="shared" si="40"/>
        <v>192</v>
      </c>
      <c r="R193">
        <f t="shared" si="41"/>
        <v>0</v>
      </c>
      <c r="S193">
        <f t="shared" si="42"/>
        <v>1</v>
      </c>
      <c r="T193">
        <f t="shared" si="43"/>
        <v>0</v>
      </c>
      <c r="U193">
        <f t="shared" si="44"/>
        <v>1</v>
      </c>
      <c r="V193">
        <f t="shared" si="45"/>
        <v>0</v>
      </c>
      <c r="W193">
        <f t="shared" si="46"/>
        <v>19</v>
      </c>
      <c r="X193">
        <f t="shared" si="47"/>
        <v>0</v>
      </c>
      <c r="Y193">
        <f t="shared" si="48"/>
        <v>0</v>
      </c>
      <c r="Z193">
        <f t="shared" si="56"/>
        <v>0</v>
      </c>
      <c r="AA193">
        <f t="shared" si="57"/>
        <v>0</v>
      </c>
      <c r="AB193">
        <f t="shared" si="57"/>
        <v>0</v>
      </c>
      <c r="AC193">
        <f t="shared" si="57"/>
        <v>0</v>
      </c>
      <c r="AD193">
        <f t="shared" si="57"/>
        <v>1</v>
      </c>
      <c r="AE193">
        <f t="shared" si="57"/>
        <v>0</v>
      </c>
      <c r="AF193">
        <f t="shared" si="57"/>
        <v>0</v>
      </c>
      <c r="AG193">
        <f t="shared" si="57"/>
        <v>0</v>
      </c>
      <c r="AH193">
        <f t="shared" si="57"/>
        <v>0</v>
      </c>
      <c r="AI193">
        <f t="shared" si="57"/>
        <v>0</v>
      </c>
      <c r="AJ193">
        <f t="shared" si="57"/>
        <v>0</v>
      </c>
      <c r="AK193">
        <f t="shared" si="57"/>
        <v>0</v>
      </c>
      <c r="AL193">
        <f t="shared" si="57"/>
        <v>0</v>
      </c>
      <c r="AM193">
        <f t="shared" si="49"/>
        <v>13</v>
      </c>
      <c r="AN193">
        <f t="shared" si="50"/>
        <v>0</v>
      </c>
      <c r="AO193">
        <f t="shared" si="51"/>
        <v>0</v>
      </c>
      <c r="AP193">
        <f t="shared" si="52"/>
        <v>1</v>
      </c>
      <c r="AQ193">
        <f t="shared" si="53"/>
        <v>0</v>
      </c>
    </row>
    <row r="194" spans="1:43" x14ac:dyDescent="0.2">
      <c r="A194">
        <v>193</v>
      </c>
      <c r="B194">
        <v>3</v>
      </c>
      <c r="C194" t="s">
        <v>296</v>
      </c>
      <c r="D194" t="s">
        <v>17</v>
      </c>
      <c r="E194">
        <v>19</v>
      </c>
      <c r="F194">
        <v>1</v>
      </c>
      <c r="G194">
        <v>0</v>
      </c>
      <c r="H194">
        <v>350046</v>
      </c>
      <c r="I194">
        <v>7.8541999999999996</v>
      </c>
      <c r="K194" t="s">
        <v>15</v>
      </c>
      <c r="L194">
        <v>1</v>
      </c>
      <c r="M194" t="b">
        <f t="shared" si="39"/>
        <v>0</v>
      </c>
      <c r="N194" t="str">
        <f>IF(E194&lt;&gt;"",INDEX(group!$A$1:$C$10,MATCH(E194,group!A:A,1),3),"NA")</f>
        <v>10 - 19</v>
      </c>
      <c r="O194" t="str">
        <f>VLOOKUP(H194,group!E:F,2,0)</f>
        <v>numeric</v>
      </c>
      <c r="P194" t="str">
        <f>IF(I194&lt;&gt;"",INDEX(group!$L$1:$N$100,MATCH(I194,group!L:L,1),3),"NA")</f>
        <v>0 - 9</v>
      </c>
      <c r="Q194">
        <f t="shared" si="40"/>
        <v>193</v>
      </c>
      <c r="R194">
        <f t="shared" si="41"/>
        <v>0</v>
      </c>
      <c r="S194">
        <f t="shared" si="42"/>
        <v>0</v>
      </c>
      <c r="T194">
        <f t="shared" si="43"/>
        <v>1</v>
      </c>
      <c r="U194">
        <f t="shared" si="44"/>
        <v>0</v>
      </c>
      <c r="V194">
        <f t="shared" si="45"/>
        <v>1</v>
      </c>
      <c r="W194">
        <f t="shared" si="46"/>
        <v>19</v>
      </c>
      <c r="X194">
        <f t="shared" si="47"/>
        <v>1</v>
      </c>
      <c r="Y194">
        <f t="shared" si="48"/>
        <v>0</v>
      </c>
      <c r="Z194">
        <f t="shared" si="56"/>
        <v>0</v>
      </c>
      <c r="AA194">
        <f t="shared" si="57"/>
        <v>0</v>
      </c>
      <c r="AB194">
        <f t="shared" si="57"/>
        <v>0</v>
      </c>
      <c r="AC194">
        <f t="shared" si="57"/>
        <v>0</v>
      </c>
      <c r="AD194">
        <f t="shared" si="57"/>
        <v>1</v>
      </c>
      <c r="AE194">
        <f t="shared" si="57"/>
        <v>0</v>
      </c>
      <c r="AF194">
        <f t="shared" si="57"/>
        <v>0</v>
      </c>
      <c r="AG194">
        <f t="shared" si="57"/>
        <v>0</v>
      </c>
      <c r="AH194">
        <f t="shared" si="57"/>
        <v>0</v>
      </c>
      <c r="AI194">
        <f t="shared" si="57"/>
        <v>0</v>
      </c>
      <c r="AJ194">
        <f t="shared" si="57"/>
        <v>0</v>
      </c>
      <c r="AK194">
        <f t="shared" si="57"/>
        <v>0</v>
      </c>
      <c r="AL194">
        <f t="shared" si="57"/>
        <v>0</v>
      </c>
      <c r="AM194">
        <f t="shared" si="49"/>
        <v>7.8541999999999996</v>
      </c>
      <c r="AN194">
        <f t="shared" si="50"/>
        <v>0</v>
      </c>
      <c r="AO194">
        <f t="shared" si="51"/>
        <v>0</v>
      </c>
      <c r="AP194">
        <f t="shared" si="52"/>
        <v>1</v>
      </c>
      <c r="AQ194">
        <f t="shared" si="53"/>
        <v>1</v>
      </c>
    </row>
    <row r="195" spans="1:43" x14ac:dyDescent="0.2">
      <c r="A195">
        <v>194</v>
      </c>
      <c r="B195">
        <v>2</v>
      </c>
      <c r="C195" t="s">
        <v>297</v>
      </c>
      <c r="D195" t="s">
        <v>13</v>
      </c>
      <c r="E195">
        <v>3</v>
      </c>
      <c r="F195">
        <v>1</v>
      </c>
      <c r="G195">
        <v>1</v>
      </c>
      <c r="H195">
        <v>230080</v>
      </c>
      <c r="I195">
        <v>26</v>
      </c>
      <c r="J195" t="s">
        <v>232</v>
      </c>
      <c r="K195" t="s">
        <v>15</v>
      </c>
      <c r="L195">
        <v>1</v>
      </c>
      <c r="M195" t="b">
        <f t="shared" ref="M195:M258" si="58">COUNTA(A195:I195,K195)&lt;10</f>
        <v>0</v>
      </c>
      <c r="N195" t="str">
        <f>IF(E195&lt;&gt;"",INDEX(group!$A$1:$C$10,MATCH(E195,group!A:A,1),3),"NA")</f>
        <v>0 - 9</v>
      </c>
      <c r="O195" t="str">
        <f>VLOOKUP(H195,group!E:F,2,0)</f>
        <v>numeric</v>
      </c>
      <c r="P195" t="str">
        <f>IF(I195&lt;&gt;"",INDEX(group!$L$1:$N$100,MATCH(I195,group!L:L,1),3),"NA")</f>
        <v>20 - 29</v>
      </c>
      <c r="Q195">
        <f t="shared" ref="Q195:Q258" si="59">A195</f>
        <v>194</v>
      </c>
      <c r="R195">
        <f t="shared" ref="R195:R258" si="60">IF(B195=1,1,0)</f>
        <v>0</v>
      </c>
      <c r="S195">
        <f t="shared" ref="S195:S258" si="61">IF(B195=2,1,0)</f>
        <v>1</v>
      </c>
      <c r="T195">
        <f t="shared" ref="T195:T258" si="62">IF(B195=3,1,0)</f>
        <v>0</v>
      </c>
      <c r="U195">
        <f t="shared" ref="U195:U258" si="63">IF(D195="male",1,0)</f>
        <v>1</v>
      </c>
      <c r="V195">
        <f t="shared" ref="V195:V258" si="64">IF(D195="female",1,0)</f>
        <v>0</v>
      </c>
      <c r="W195">
        <f t="shared" ref="W195:W258" si="65">IF(E195&lt;&gt;"",E195,29.9)</f>
        <v>3</v>
      </c>
      <c r="X195">
        <f t="shared" ref="X195:X258" si="66">F195</f>
        <v>1</v>
      </c>
      <c r="Y195">
        <f t="shared" ref="Y195:Y258" si="67">G195</f>
        <v>1</v>
      </c>
      <c r="Z195">
        <f t="shared" si="56"/>
        <v>0</v>
      </c>
      <c r="AA195">
        <f t="shared" si="57"/>
        <v>0</v>
      </c>
      <c r="AB195">
        <f t="shared" si="57"/>
        <v>0</v>
      </c>
      <c r="AC195">
        <f t="shared" si="57"/>
        <v>0</v>
      </c>
      <c r="AD195">
        <f t="shared" si="57"/>
        <v>1</v>
      </c>
      <c r="AE195">
        <f t="shared" si="57"/>
        <v>0</v>
      </c>
      <c r="AF195">
        <f t="shared" si="57"/>
        <v>0</v>
      </c>
      <c r="AG195">
        <f t="shared" si="57"/>
        <v>0</v>
      </c>
      <c r="AH195">
        <f t="shared" si="57"/>
        <v>0</v>
      </c>
      <c r="AI195">
        <f t="shared" si="57"/>
        <v>0</v>
      </c>
      <c r="AJ195">
        <f t="shared" si="57"/>
        <v>0</v>
      </c>
      <c r="AK195">
        <f t="shared" si="57"/>
        <v>0</v>
      </c>
      <c r="AL195">
        <f t="shared" si="57"/>
        <v>0</v>
      </c>
      <c r="AM195">
        <f t="shared" ref="AM195:AM258" si="68">I195</f>
        <v>26</v>
      </c>
      <c r="AN195">
        <f t="shared" ref="AN195:AN258" si="69">IF(K195="C",1,0)</f>
        <v>0</v>
      </c>
      <c r="AO195">
        <f t="shared" ref="AO195:AO258" si="70">IF(K195="Q",1,0)</f>
        <v>0</v>
      </c>
      <c r="AP195">
        <f t="shared" ref="AP195:AP258" si="71">IF(K195="S",1,0)</f>
        <v>1</v>
      </c>
      <c r="AQ195">
        <f t="shared" ref="AQ195:AQ258" si="72">IF(L195&lt;&gt;"",L195,"")</f>
        <v>1</v>
      </c>
    </row>
    <row r="196" spans="1:43" x14ac:dyDescent="0.2">
      <c r="A196">
        <v>195</v>
      </c>
      <c r="B196">
        <v>1</v>
      </c>
      <c r="C196" t="s">
        <v>298</v>
      </c>
      <c r="D196" t="s">
        <v>17</v>
      </c>
      <c r="E196">
        <v>44</v>
      </c>
      <c r="F196">
        <v>0</v>
      </c>
      <c r="G196">
        <v>0</v>
      </c>
      <c r="H196" t="s">
        <v>299</v>
      </c>
      <c r="I196">
        <v>27.720800000000001</v>
      </c>
      <c r="J196" t="s">
        <v>300</v>
      </c>
      <c r="K196" t="s">
        <v>20</v>
      </c>
      <c r="L196">
        <v>1</v>
      </c>
      <c r="M196" t="b">
        <f t="shared" si="58"/>
        <v>0</v>
      </c>
      <c r="N196" t="str">
        <f>IF(E196&lt;&gt;"",INDEX(group!$A$1:$C$10,MATCH(E196,group!A:A,1),3),"NA")</f>
        <v>40 - 49</v>
      </c>
      <c r="O196" t="str">
        <f>VLOOKUP(H196,group!E:F,2,0)</f>
        <v>PC</v>
      </c>
      <c r="P196" t="str">
        <f>IF(I196&lt;&gt;"",INDEX(group!$L$1:$N$100,MATCH(I196,group!L:L,1),3),"NA")</f>
        <v>20 - 29</v>
      </c>
      <c r="Q196">
        <f t="shared" si="59"/>
        <v>195</v>
      </c>
      <c r="R196">
        <f t="shared" si="60"/>
        <v>1</v>
      </c>
      <c r="S196">
        <f t="shared" si="61"/>
        <v>0</v>
      </c>
      <c r="T196">
        <f t="shared" si="62"/>
        <v>0</v>
      </c>
      <c r="U196">
        <f t="shared" si="63"/>
        <v>0</v>
      </c>
      <c r="V196">
        <f t="shared" si="64"/>
        <v>1</v>
      </c>
      <c r="W196">
        <f t="shared" si="65"/>
        <v>44</v>
      </c>
      <c r="X196">
        <f t="shared" si="66"/>
        <v>0</v>
      </c>
      <c r="Y196">
        <f t="shared" si="67"/>
        <v>0</v>
      </c>
      <c r="Z196">
        <f t="shared" si="56"/>
        <v>0</v>
      </c>
      <c r="AA196">
        <f t="shared" si="57"/>
        <v>0</v>
      </c>
      <c r="AB196">
        <f t="shared" si="57"/>
        <v>0</v>
      </c>
      <c r="AC196">
        <f t="shared" si="57"/>
        <v>0</v>
      </c>
      <c r="AD196">
        <f t="shared" si="57"/>
        <v>0</v>
      </c>
      <c r="AE196">
        <f t="shared" si="57"/>
        <v>0</v>
      </c>
      <c r="AF196">
        <f t="shared" si="57"/>
        <v>1</v>
      </c>
      <c r="AG196">
        <f t="shared" si="57"/>
        <v>0</v>
      </c>
      <c r="AH196">
        <f t="shared" si="57"/>
        <v>0</v>
      </c>
      <c r="AI196">
        <f t="shared" si="57"/>
        <v>0</v>
      </c>
      <c r="AJ196">
        <f t="shared" si="57"/>
        <v>0</v>
      </c>
      <c r="AK196">
        <f t="shared" si="57"/>
        <v>0</v>
      </c>
      <c r="AL196">
        <f t="shared" si="57"/>
        <v>0</v>
      </c>
      <c r="AM196">
        <f t="shared" si="68"/>
        <v>27.720800000000001</v>
      </c>
      <c r="AN196">
        <f t="shared" si="69"/>
        <v>1</v>
      </c>
      <c r="AO196">
        <f t="shared" si="70"/>
        <v>0</v>
      </c>
      <c r="AP196">
        <f t="shared" si="71"/>
        <v>0</v>
      </c>
      <c r="AQ196">
        <f t="shared" si="72"/>
        <v>1</v>
      </c>
    </row>
    <row r="197" spans="1:43" x14ac:dyDescent="0.2">
      <c r="A197">
        <v>196</v>
      </c>
      <c r="B197">
        <v>1</v>
      </c>
      <c r="C197" t="s">
        <v>301</v>
      </c>
      <c r="D197" t="s">
        <v>17</v>
      </c>
      <c r="E197">
        <v>58</v>
      </c>
      <c r="F197">
        <v>0</v>
      </c>
      <c r="G197">
        <v>0</v>
      </c>
      <c r="H197" t="s">
        <v>63</v>
      </c>
      <c r="I197">
        <v>146.52080000000001</v>
      </c>
      <c r="J197" t="s">
        <v>302</v>
      </c>
      <c r="K197" t="s">
        <v>20</v>
      </c>
      <c r="L197">
        <v>1</v>
      </c>
      <c r="M197" t="b">
        <f t="shared" si="58"/>
        <v>0</v>
      </c>
      <c r="N197" t="str">
        <f>IF(E197&lt;&gt;"",INDEX(group!$A$1:$C$10,MATCH(E197,group!A:A,1),3),"NA")</f>
        <v>50 - 59</v>
      </c>
      <c r="O197" t="str">
        <f>VLOOKUP(H197,group!E:F,2,0)</f>
        <v>PC</v>
      </c>
      <c r="P197" t="str">
        <f>IF(I197&lt;&gt;"",INDEX(group!$L$1:$N$100,MATCH(I197,group!L:L,1),3),"NA")</f>
        <v>130 - 149</v>
      </c>
      <c r="Q197">
        <f t="shared" si="59"/>
        <v>196</v>
      </c>
      <c r="R197">
        <f t="shared" si="60"/>
        <v>1</v>
      </c>
      <c r="S197">
        <f t="shared" si="61"/>
        <v>0</v>
      </c>
      <c r="T197">
        <f t="shared" si="62"/>
        <v>0</v>
      </c>
      <c r="U197">
        <f t="shared" si="63"/>
        <v>0</v>
      </c>
      <c r="V197">
        <f t="shared" si="64"/>
        <v>1</v>
      </c>
      <c r="W197">
        <f t="shared" si="65"/>
        <v>58</v>
      </c>
      <c r="X197">
        <f t="shared" si="66"/>
        <v>0</v>
      </c>
      <c r="Y197">
        <f t="shared" si="67"/>
        <v>0</v>
      </c>
      <c r="Z197">
        <f t="shared" si="56"/>
        <v>0</v>
      </c>
      <c r="AA197">
        <f t="shared" si="57"/>
        <v>0</v>
      </c>
      <c r="AB197">
        <f t="shared" si="57"/>
        <v>0</v>
      </c>
      <c r="AC197">
        <f t="shared" si="57"/>
        <v>0</v>
      </c>
      <c r="AD197">
        <f t="shared" si="57"/>
        <v>0</v>
      </c>
      <c r="AE197">
        <f t="shared" si="57"/>
        <v>0</v>
      </c>
      <c r="AF197">
        <f t="shared" si="57"/>
        <v>1</v>
      </c>
      <c r="AG197">
        <f t="shared" si="57"/>
        <v>0</v>
      </c>
      <c r="AH197">
        <f t="shared" si="57"/>
        <v>0</v>
      </c>
      <c r="AI197">
        <f t="shared" si="57"/>
        <v>0</v>
      </c>
      <c r="AJ197">
        <f t="shared" si="57"/>
        <v>0</v>
      </c>
      <c r="AK197">
        <f t="shared" si="57"/>
        <v>0</v>
      </c>
      <c r="AL197">
        <f t="shared" si="57"/>
        <v>0</v>
      </c>
      <c r="AM197">
        <f t="shared" si="68"/>
        <v>146.52080000000001</v>
      </c>
      <c r="AN197">
        <f t="shared" si="69"/>
        <v>1</v>
      </c>
      <c r="AO197">
        <f t="shared" si="70"/>
        <v>0</v>
      </c>
      <c r="AP197">
        <f t="shared" si="71"/>
        <v>0</v>
      </c>
      <c r="AQ197">
        <f t="shared" si="72"/>
        <v>1</v>
      </c>
    </row>
    <row r="198" spans="1:43" x14ac:dyDescent="0.2">
      <c r="A198">
        <v>197</v>
      </c>
      <c r="B198">
        <v>3</v>
      </c>
      <c r="C198" t="s">
        <v>303</v>
      </c>
      <c r="D198" t="s">
        <v>13</v>
      </c>
      <c r="F198">
        <v>0</v>
      </c>
      <c r="G198">
        <v>0</v>
      </c>
      <c r="H198">
        <v>368703</v>
      </c>
      <c r="I198">
        <v>7.75</v>
      </c>
      <c r="K198" t="s">
        <v>27</v>
      </c>
      <c r="L198">
        <v>0</v>
      </c>
      <c r="M198" t="b">
        <f t="shared" si="58"/>
        <v>1</v>
      </c>
      <c r="N198" t="str">
        <f>IF(E198&lt;&gt;"",INDEX(group!$A$1:$C$10,MATCH(E198,group!A:A,1),3),"NA")</f>
        <v>NA</v>
      </c>
      <c r="O198" t="str">
        <f>VLOOKUP(H198,group!E:F,2,0)</f>
        <v>numeric</v>
      </c>
      <c r="P198" t="str">
        <f>IF(I198&lt;&gt;"",INDEX(group!$L$1:$N$100,MATCH(I198,group!L:L,1),3),"NA")</f>
        <v>0 - 9</v>
      </c>
      <c r="Q198">
        <f t="shared" si="59"/>
        <v>197</v>
      </c>
      <c r="R198">
        <f t="shared" si="60"/>
        <v>0</v>
      </c>
      <c r="S198">
        <f t="shared" si="61"/>
        <v>0</v>
      </c>
      <c r="T198">
        <f t="shared" si="62"/>
        <v>1</v>
      </c>
      <c r="U198">
        <f t="shared" si="63"/>
        <v>1</v>
      </c>
      <c r="V198">
        <f t="shared" si="64"/>
        <v>0</v>
      </c>
      <c r="W198">
        <f t="shared" si="65"/>
        <v>29.9</v>
      </c>
      <c r="X198">
        <f t="shared" si="66"/>
        <v>0</v>
      </c>
      <c r="Y198">
        <f t="shared" si="67"/>
        <v>0</v>
      </c>
      <c r="Z198">
        <f t="shared" si="56"/>
        <v>0</v>
      </c>
      <c r="AA198">
        <f t="shared" si="57"/>
        <v>0</v>
      </c>
      <c r="AB198">
        <f t="shared" si="57"/>
        <v>0</v>
      </c>
      <c r="AC198">
        <f t="shared" si="57"/>
        <v>0</v>
      </c>
      <c r="AD198">
        <f t="shared" si="57"/>
        <v>1</v>
      </c>
      <c r="AE198">
        <f t="shared" si="57"/>
        <v>0</v>
      </c>
      <c r="AF198">
        <f t="shared" si="57"/>
        <v>0</v>
      </c>
      <c r="AG198">
        <f t="shared" si="57"/>
        <v>0</v>
      </c>
      <c r="AH198">
        <f t="shared" si="57"/>
        <v>0</v>
      </c>
      <c r="AI198">
        <f t="shared" si="57"/>
        <v>0</v>
      </c>
      <c r="AJ198">
        <f t="shared" si="57"/>
        <v>0</v>
      </c>
      <c r="AK198">
        <f t="shared" si="57"/>
        <v>0</v>
      </c>
      <c r="AL198">
        <f t="shared" si="57"/>
        <v>0</v>
      </c>
      <c r="AM198">
        <f t="shared" si="68"/>
        <v>7.75</v>
      </c>
      <c r="AN198">
        <f t="shared" si="69"/>
        <v>0</v>
      </c>
      <c r="AO198">
        <f t="shared" si="70"/>
        <v>1</v>
      </c>
      <c r="AP198">
        <f t="shared" si="71"/>
        <v>0</v>
      </c>
      <c r="AQ198">
        <f t="shared" si="72"/>
        <v>0</v>
      </c>
    </row>
    <row r="199" spans="1:43" x14ac:dyDescent="0.2">
      <c r="A199">
        <v>198</v>
      </c>
      <c r="B199">
        <v>3</v>
      </c>
      <c r="C199" t="s">
        <v>304</v>
      </c>
      <c r="D199" t="s">
        <v>13</v>
      </c>
      <c r="E199">
        <v>42</v>
      </c>
      <c r="F199">
        <v>0</v>
      </c>
      <c r="G199">
        <v>1</v>
      </c>
      <c r="H199">
        <v>4579</v>
      </c>
      <c r="I199">
        <v>8.4041999999999994</v>
      </c>
      <c r="K199" t="s">
        <v>15</v>
      </c>
      <c r="L199">
        <v>0</v>
      </c>
      <c r="M199" t="b">
        <f t="shared" si="58"/>
        <v>0</v>
      </c>
      <c r="N199" t="str">
        <f>IF(E199&lt;&gt;"",INDEX(group!$A$1:$C$10,MATCH(E199,group!A:A,1),3),"NA")</f>
        <v>40 - 49</v>
      </c>
      <c r="O199" t="str">
        <f>VLOOKUP(H199,group!E:F,2,0)</f>
        <v>numeric</v>
      </c>
      <c r="P199" t="str">
        <f>IF(I199&lt;&gt;"",INDEX(group!$L$1:$N$100,MATCH(I199,group!L:L,1),3),"NA")</f>
        <v>0 - 9</v>
      </c>
      <c r="Q199">
        <f t="shared" si="59"/>
        <v>198</v>
      </c>
      <c r="R199">
        <f t="shared" si="60"/>
        <v>0</v>
      </c>
      <c r="S199">
        <f t="shared" si="61"/>
        <v>0</v>
      </c>
      <c r="T199">
        <f t="shared" si="62"/>
        <v>1</v>
      </c>
      <c r="U199">
        <f t="shared" si="63"/>
        <v>1</v>
      </c>
      <c r="V199">
        <f t="shared" si="64"/>
        <v>0</v>
      </c>
      <c r="W199">
        <f t="shared" si="65"/>
        <v>42</v>
      </c>
      <c r="X199">
        <f t="shared" si="66"/>
        <v>0</v>
      </c>
      <c r="Y199">
        <f t="shared" si="67"/>
        <v>1</v>
      </c>
      <c r="Z199">
        <f t="shared" si="56"/>
        <v>0</v>
      </c>
      <c r="AA199">
        <f t="shared" si="57"/>
        <v>0</v>
      </c>
      <c r="AB199">
        <f t="shared" si="57"/>
        <v>0</v>
      </c>
      <c r="AC199">
        <f t="shared" si="57"/>
        <v>0</v>
      </c>
      <c r="AD199">
        <f t="shared" si="57"/>
        <v>1</v>
      </c>
      <c r="AE199">
        <f t="shared" si="57"/>
        <v>0</v>
      </c>
      <c r="AF199">
        <f t="shared" si="57"/>
        <v>0</v>
      </c>
      <c r="AG199">
        <f t="shared" si="57"/>
        <v>0</v>
      </c>
      <c r="AH199">
        <f t="shared" si="57"/>
        <v>0</v>
      </c>
      <c r="AI199">
        <f t="shared" si="57"/>
        <v>0</v>
      </c>
      <c r="AJ199">
        <f t="shared" si="57"/>
        <v>0</v>
      </c>
      <c r="AK199">
        <f t="shared" si="57"/>
        <v>0</v>
      </c>
      <c r="AL199">
        <f t="shared" si="57"/>
        <v>0</v>
      </c>
      <c r="AM199">
        <f t="shared" si="68"/>
        <v>8.4041999999999994</v>
      </c>
      <c r="AN199">
        <f t="shared" si="69"/>
        <v>0</v>
      </c>
      <c r="AO199">
        <f t="shared" si="70"/>
        <v>0</v>
      </c>
      <c r="AP199">
        <f t="shared" si="71"/>
        <v>1</v>
      </c>
      <c r="AQ199">
        <f t="shared" si="72"/>
        <v>0</v>
      </c>
    </row>
    <row r="200" spans="1:43" x14ac:dyDescent="0.2">
      <c r="A200">
        <v>199</v>
      </c>
      <c r="B200">
        <v>3</v>
      </c>
      <c r="C200" t="s">
        <v>305</v>
      </c>
      <c r="D200" t="s">
        <v>17</v>
      </c>
      <c r="F200">
        <v>0</v>
      </c>
      <c r="G200">
        <v>0</v>
      </c>
      <c r="H200">
        <v>370370</v>
      </c>
      <c r="I200">
        <v>7.75</v>
      </c>
      <c r="K200" t="s">
        <v>27</v>
      </c>
      <c r="L200">
        <v>1</v>
      </c>
      <c r="M200" t="b">
        <f t="shared" si="58"/>
        <v>1</v>
      </c>
      <c r="N200" t="str">
        <f>IF(E200&lt;&gt;"",INDEX(group!$A$1:$C$10,MATCH(E200,group!A:A,1),3),"NA")</f>
        <v>NA</v>
      </c>
      <c r="O200" t="str">
        <f>VLOOKUP(H200,group!E:F,2,0)</f>
        <v>numeric</v>
      </c>
      <c r="P200" t="str">
        <f>IF(I200&lt;&gt;"",INDEX(group!$L$1:$N$100,MATCH(I200,group!L:L,1),3),"NA")</f>
        <v>0 - 9</v>
      </c>
      <c r="Q200">
        <f t="shared" si="59"/>
        <v>199</v>
      </c>
      <c r="R200">
        <f t="shared" si="60"/>
        <v>0</v>
      </c>
      <c r="S200">
        <f t="shared" si="61"/>
        <v>0</v>
      </c>
      <c r="T200">
        <f t="shared" si="62"/>
        <v>1</v>
      </c>
      <c r="U200">
        <f t="shared" si="63"/>
        <v>0</v>
      </c>
      <c r="V200">
        <f t="shared" si="64"/>
        <v>1</v>
      </c>
      <c r="W200">
        <f t="shared" si="65"/>
        <v>29.9</v>
      </c>
      <c r="X200">
        <f t="shared" si="66"/>
        <v>0</v>
      </c>
      <c r="Y200">
        <f t="shared" si="67"/>
        <v>0</v>
      </c>
      <c r="Z200">
        <f t="shared" si="56"/>
        <v>0</v>
      </c>
      <c r="AA200">
        <f t="shared" si="57"/>
        <v>0</v>
      </c>
      <c r="AB200">
        <f t="shared" si="57"/>
        <v>0</v>
      </c>
      <c r="AC200">
        <f t="shared" si="57"/>
        <v>0</v>
      </c>
      <c r="AD200">
        <f t="shared" si="57"/>
        <v>1</v>
      </c>
      <c r="AE200">
        <f t="shared" si="57"/>
        <v>0</v>
      </c>
      <c r="AF200">
        <f t="shared" si="57"/>
        <v>0</v>
      </c>
      <c r="AG200">
        <f t="shared" si="57"/>
        <v>0</v>
      </c>
      <c r="AH200">
        <f t="shared" si="57"/>
        <v>0</v>
      </c>
      <c r="AI200">
        <f t="shared" si="57"/>
        <v>0</v>
      </c>
      <c r="AJ200">
        <f t="shared" si="57"/>
        <v>0</v>
      </c>
      <c r="AK200">
        <f t="shared" si="57"/>
        <v>0</v>
      </c>
      <c r="AL200">
        <f t="shared" si="57"/>
        <v>0</v>
      </c>
      <c r="AM200">
        <f t="shared" si="68"/>
        <v>7.75</v>
      </c>
      <c r="AN200">
        <f t="shared" si="69"/>
        <v>0</v>
      </c>
      <c r="AO200">
        <f t="shared" si="70"/>
        <v>1</v>
      </c>
      <c r="AP200">
        <f t="shared" si="71"/>
        <v>0</v>
      </c>
      <c r="AQ200">
        <f t="shared" si="72"/>
        <v>1</v>
      </c>
    </row>
    <row r="201" spans="1:43" x14ac:dyDescent="0.2">
      <c r="A201">
        <v>200</v>
      </c>
      <c r="B201">
        <v>2</v>
      </c>
      <c r="C201" t="s">
        <v>306</v>
      </c>
      <c r="D201" t="s">
        <v>17</v>
      </c>
      <c r="E201">
        <v>24</v>
      </c>
      <c r="F201">
        <v>0</v>
      </c>
      <c r="G201">
        <v>0</v>
      </c>
      <c r="H201">
        <v>248747</v>
      </c>
      <c r="I201">
        <v>13</v>
      </c>
      <c r="K201" t="s">
        <v>15</v>
      </c>
      <c r="L201">
        <v>0</v>
      </c>
      <c r="M201" t="b">
        <f t="shared" si="58"/>
        <v>0</v>
      </c>
      <c r="N201" t="str">
        <f>IF(E201&lt;&gt;"",INDEX(group!$A$1:$C$10,MATCH(E201,group!A:A,1),3),"NA")</f>
        <v>20 - 29</v>
      </c>
      <c r="O201" t="str">
        <f>VLOOKUP(H201,group!E:F,2,0)</f>
        <v>numeric</v>
      </c>
      <c r="P201" t="str">
        <f>IF(I201&lt;&gt;"",INDEX(group!$L$1:$N$100,MATCH(I201,group!L:L,1),3),"NA")</f>
        <v>10 - 19</v>
      </c>
      <c r="Q201">
        <f t="shared" si="59"/>
        <v>200</v>
      </c>
      <c r="R201">
        <f t="shared" si="60"/>
        <v>0</v>
      </c>
      <c r="S201">
        <f t="shared" si="61"/>
        <v>1</v>
      </c>
      <c r="T201">
        <f t="shared" si="62"/>
        <v>0</v>
      </c>
      <c r="U201">
        <f t="shared" si="63"/>
        <v>0</v>
      </c>
      <c r="V201">
        <f t="shared" si="64"/>
        <v>1</v>
      </c>
      <c r="W201">
        <f t="shared" si="65"/>
        <v>24</v>
      </c>
      <c r="X201">
        <f t="shared" si="66"/>
        <v>0</v>
      </c>
      <c r="Y201">
        <f t="shared" si="67"/>
        <v>0</v>
      </c>
      <c r="Z201">
        <f t="shared" si="56"/>
        <v>0</v>
      </c>
      <c r="AA201">
        <f t="shared" si="57"/>
        <v>0</v>
      </c>
      <c r="AB201">
        <f t="shared" si="57"/>
        <v>0</v>
      </c>
      <c r="AC201">
        <f t="shared" si="57"/>
        <v>0</v>
      </c>
      <c r="AD201">
        <f t="shared" si="57"/>
        <v>1</v>
      </c>
      <c r="AE201">
        <f t="shared" si="57"/>
        <v>0</v>
      </c>
      <c r="AF201">
        <f t="shared" si="57"/>
        <v>0</v>
      </c>
      <c r="AG201">
        <f t="shared" si="57"/>
        <v>0</v>
      </c>
      <c r="AH201">
        <f t="shared" si="57"/>
        <v>0</v>
      </c>
      <c r="AI201">
        <f t="shared" si="57"/>
        <v>0</v>
      </c>
      <c r="AJ201">
        <f t="shared" si="57"/>
        <v>0</v>
      </c>
      <c r="AK201">
        <f t="shared" si="57"/>
        <v>0</v>
      </c>
      <c r="AL201">
        <f t="shared" si="57"/>
        <v>0</v>
      </c>
      <c r="AM201">
        <f t="shared" si="68"/>
        <v>13</v>
      </c>
      <c r="AN201">
        <f t="shared" si="69"/>
        <v>0</v>
      </c>
      <c r="AO201">
        <f t="shared" si="70"/>
        <v>0</v>
      </c>
      <c r="AP201">
        <f t="shared" si="71"/>
        <v>1</v>
      </c>
      <c r="AQ201">
        <f t="shared" si="72"/>
        <v>0</v>
      </c>
    </row>
    <row r="202" spans="1:43" x14ac:dyDescent="0.2">
      <c r="A202">
        <v>201</v>
      </c>
      <c r="B202">
        <v>3</v>
      </c>
      <c r="C202" t="s">
        <v>307</v>
      </c>
      <c r="D202" t="s">
        <v>13</v>
      </c>
      <c r="E202">
        <v>28</v>
      </c>
      <c r="F202">
        <v>0</v>
      </c>
      <c r="G202">
        <v>0</v>
      </c>
      <c r="H202">
        <v>345770</v>
      </c>
      <c r="I202">
        <v>9.5</v>
      </c>
      <c r="K202" t="s">
        <v>15</v>
      </c>
      <c r="L202">
        <v>0</v>
      </c>
      <c r="M202" t="b">
        <f t="shared" si="58"/>
        <v>0</v>
      </c>
      <c r="N202" t="str">
        <f>IF(E202&lt;&gt;"",INDEX(group!$A$1:$C$10,MATCH(E202,group!A:A,1),3),"NA")</f>
        <v>20 - 29</v>
      </c>
      <c r="O202" t="str">
        <f>VLOOKUP(H202,group!E:F,2,0)</f>
        <v>numeric</v>
      </c>
      <c r="P202" t="str">
        <f>IF(I202&lt;&gt;"",INDEX(group!$L$1:$N$100,MATCH(I202,group!L:L,1),3),"NA")</f>
        <v>0 - 9</v>
      </c>
      <c r="Q202">
        <f t="shared" si="59"/>
        <v>201</v>
      </c>
      <c r="R202">
        <f t="shared" si="60"/>
        <v>0</v>
      </c>
      <c r="S202">
        <f t="shared" si="61"/>
        <v>0</v>
      </c>
      <c r="T202">
        <f t="shared" si="62"/>
        <v>1</v>
      </c>
      <c r="U202">
        <f t="shared" si="63"/>
        <v>1</v>
      </c>
      <c r="V202">
        <f t="shared" si="64"/>
        <v>0</v>
      </c>
      <c r="W202">
        <f t="shared" si="65"/>
        <v>28</v>
      </c>
      <c r="X202">
        <f t="shared" si="66"/>
        <v>0</v>
      </c>
      <c r="Y202">
        <f t="shared" si="67"/>
        <v>0</v>
      </c>
      <c r="Z202">
        <f t="shared" si="56"/>
        <v>0</v>
      </c>
      <c r="AA202">
        <f t="shared" si="57"/>
        <v>0</v>
      </c>
      <c r="AB202">
        <f t="shared" si="57"/>
        <v>0</v>
      </c>
      <c r="AC202">
        <f t="shared" si="57"/>
        <v>0</v>
      </c>
      <c r="AD202">
        <f t="shared" si="57"/>
        <v>1</v>
      </c>
      <c r="AE202">
        <f t="shared" si="57"/>
        <v>0</v>
      </c>
      <c r="AF202">
        <f t="shared" si="57"/>
        <v>0</v>
      </c>
      <c r="AG202">
        <f t="shared" si="57"/>
        <v>0</v>
      </c>
      <c r="AH202">
        <f t="shared" si="57"/>
        <v>0</v>
      </c>
      <c r="AI202">
        <f t="shared" si="57"/>
        <v>0</v>
      </c>
      <c r="AJ202">
        <f t="shared" si="57"/>
        <v>0</v>
      </c>
      <c r="AK202">
        <f t="shared" si="57"/>
        <v>0</v>
      </c>
      <c r="AL202">
        <f t="shared" si="57"/>
        <v>0</v>
      </c>
      <c r="AM202">
        <f t="shared" si="68"/>
        <v>9.5</v>
      </c>
      <c r="AN202">
        <f t="shared" si="69"/>
        <v>0</v>
      </c>
      <c r="AO202">
        <f t="shared" si="70"/>
        <v>0</v>
      </c>
      <c r="AP202">
        <f t="shared" si="71"/>
        <v>1</v>
      </c>
      <c r="AQ202">
        <f t="shared" si="72"/>
        <v>0</v>
      </c>
    </row>
    <row r="203" spans="1:43" x14ac:dyDescent="0.2">
      <c r="A203">
        <v>202</v>
      </c>
      <c r="B203">
        <v>3</v>
      </c>
      <c r="C203" t="s">
        <v>308</v>
      </c>
      <c r="D203" t="s">
        <v>13</v>
      </c>
      <c r="F203">
        <v>8</v>
      </c>
      <c r="G203">
        <v>2</v>
      </c>
      <c r="H203" t="s">
        <v>251</v>
      </c>
      <c r="I203">
        <v>69.55</v>
      </c>
      <c r="K203" t="s">
        <v>15</v>
      </c>
      <c r="L203">
        <v>0</v>
      </c>
      <c r="M203" t="b">
        <f t="shared" si="58"/>
        <v>1</v>
      </c>
      <c r="N203" t="str">
        <f>IF(E203&lt;&gt;"",INDEX(group!$A$1:$C$10,MATCH(E203,group!A:A,1),3),"NA")</f>
        <v>NA</v>
      </c>
      <c r="O203" t="str">
        <f>VLOOKUP(H203,group!E:F,2,0)</f>
        <v>CA</v>
      </c>
      <c r="P203" t="str">
        <f>IF(I203&lt;&gt;"",INDEX(group!$L$1:$N$100,MATCH(I203,group!L:L,1),3),"NA")</f>
        <v>60 - 69</v>
      </c>
      <c r="Q203">
        <f t="shared" si="59"/>
        <v>202</v>
      </c>
      <c r="R203">
        <f t="shared" si="60"/>
        <v>0</v>
      </c>
      <c r="S203">
        <f t="shared" si="61"/>
        <v>0</v>
      </c>
      <c r="T203">
        <f t="shared" si="62"/>
        <v>1</v>
      </c>
      <c r="U203">
        <f t="shared" si="63"/>
        <v>1</v>
      </c>
      <c r="V203">
        <f t="shared" si="64"/>
        <v>0</v>
      </c>
      <c r="W203">
        <f t="shared" si="65"/>
        <v>29.9</v>
      </c>
      <c r="X203">
        <f t="shared" si="66"/>
        <v>8</v>
      </c>
      <c r="Y203">
        <f t="shared" si="67"/>
        <v>2</v>
      </c>
      <c r="Z203">
        <f t="shared" si="56"/>
        <v>0</v>
      </c>
      <c r="AA203">
        <f t="shared" si="57"/>
        <v>0</v>
      </c>
      <c r="AB203">
        <f t="shared" si="57"/>
        <v>1</v>
      </c>
      <c r="AC203">
        <f t="shared" si="57"/>
        <v>0</v>
      </c>
      <c r="AD203">
        <f t="shared" si="57"/>
        <v>0</v>
      </c>
      <c r="AE203">
        <f t="shared" si="57"/>
        <v>0</v>
      </c>
      <c r="AF203">
        <f t="shared" si="57"/>
        <v>0</v>
      </c>
      <c r="AG203">
        <f t="shared" si="57"/>
        <v>0</v>
      </c>
      <c r="AH203">
        <f t="shared" si="57"/>
        <v>0</v>
      </c>
      <c r="AI203">
        <f t="shared" si="57"/>
        <v>0</v>
      </c>
      <c r="AJ203">
        <f t="shared" si="57"/>
        <v>0</v>
      </c>
      <c r="AK203">
        <f t="shared" si="57"/>
        <v>0</v>
      </c>
      <c r="AL203">
        <f t="shared" si="57"/>
        <v>0</v>
      </c>
      <c r="AM203">
        <f t="shared" si="68"/>
        <v>69.55</v>
      </c>
      <c r="AN203">
        <f t="shared" si="69"/>
        <v>0</v>
      </c>
      <c r="AO203">
        <f t="shared" si="70"/>
        <v>0</v>
      </c>
      <c r="AP203">
        <f t="shared" si="71"/>
        <v>1</v>
      </c>
      <c r="AQ203">
        <f t="shared" si="72"/>
        <v>0</v>
      </c>
    </row>
    <row r="204" spans="1:43" x14ac:dyDescent="0.2">
      <c r="A204">
        <v>203</v>
      </c>
      <c r="B204">
        <v>3</v>
      </c>
      <c r="C204" t="s">
        <v>309</v>
      </c>
      <c r="D204" t="s">
        <v>13</v>
      </c>
      <c r="E204">
        <v>34</v>
      </c>
      <c r="F204">
        <v>0</v>
      </c>
      <c r="G204">
        <v>0</v>
      </c>
      <c r="H204">
        <v>3101264</v>
      </c>
      <c r="I204">
        <v>6.4958</v>
      </c>
      <c r="K204" t="s">
        <v>15</v>
      </c>
      <c r="L204">
        <v>0</v>
      </c>
      <c r="M204" t="b">
        <f t="shared" si="58"/>
        <v>0</v>
      </c>
      <c r="N204" t="str">
        <f>IF(E204&lt;&gt;"",INDEX(group!$A$1:$C$10,MATCH(E204,group!A:A,1),3),"NA")</f>
        <v>30 - 39</v>
      </c>
      <c r="O204" t="str">
        <f>VLOOKUP(H204,group!E:F,2,0)</f>
        <v>numeric</v>
      </c>
      <c r="P204" t="str">
        <f>IF(I204&lt;&gt;"",INDEX(group!$L$1:$N$100,MATCH(I204,group!L:L,1),3),"NA")</f>
        <v>0 - 9</v>
      </c>
      <c r="Q204">
        <f t="shared" si="59"/>
        <v>203</v>
      </c>
      <c r="R204">
        <f t="shared" si="60"/>
        <v>0</v>
      </c>
      <c r="S204">
        <f t="shared" si="61"/>
        <v>0</v>
      </c>
      <c r="T204">
        <f t="shared" si="62"/>
        <v>1</v>
      </c>
      <c r="U204">
        <f t="shared" si="63"/>
        <v>1</v>
      </c>
      <c r="V204">
        <f t="shared" si="64"/>
        <v>0</v>
      </c>
      <c r="W204">
        <f t="shared" si="65"/>
        <v>34</v>
      </c>
      <c r="X204">
        <f t="shared" si="66"/>
        <v>0</v>
      </c>
      <c r="Y204">
        <f t="shared" si="67"/>
        <v>0</v>
      </c>
      <c r="Z204">
        <f t="shared" si="56"/>
        <v>0</v>
      </c>
      <c r="AA204">
        <f t="shared" si="57"/>
        <v>0</v>
      </c>
      <c r="AB204">
        <f t="shared" si="57"/>
        <v>0</v>
      </c>
      <c r="AC204">
        <f t="shared" si="57"/>
        <v>0</v>
      </c>
      <c r="AD204">
        <f t="shared" si="57"/>
        <v>1</v>
      </c>
      <c r="AE204">
        <f t="shared" si="57"/>
        <v>0</v>
      </c>
      <c r="AF204">
        <f t="shared" si="57"/>
        <v>0</v>
      </c>
      <c r="AG204">
        <f t="shared" si="57"/>
        <v>0</v>
      </c>
      <c r="AH204">
        <f t="shared" si="57"/>
        <v>0</v>
      </c>
      <c r="AI204">
        <f t="shared" si="57"/>
        <v>0</v>
      </c>
      <c r="AJ204">
        <f t="shared" si="57"/>
        <v>0</v>
      </c>
      <c r="AK204">
        <f t="shared" si="57"/>
        <v>0</v>
      </c>
      <c r="AL204">
        <f t="shared" si="57"/>
        <v>0</v>
      </c>
      <c r="AM204">
        <f t="shared" si="68"/>
        <v>6.4958</v>
      </c>
      <c r="AN204">
        <f t="shared" si="69"/>
        <v>0</v>
      </c>
      <c r="AO204">
        <f t="shared" si="70"/>
        <v>0</v>
      </c>
      <c r="AP204">
        <f t="shared" si="71"/>
        <v>1</v>
      </c>
      <c r="AQ204">
        <f t="shared" si="72"/>
        <v>0</v>
      </c>
    </row>
    <row r="205" spans="1:43" x14ac:dyDescent="0.2">
      <c r="A205">
        <v>204</v>
      </c>
      <c r="B205">
        <v>3</v>
      </c>
      <c r="C205" t="s">
        <v>310</v>
      </c>
      <c r="D205" t="s">
        <v>13</v>
      </c>
      <c r="E205">
        <v>45.5</v>
      </c>
      <c r="F205">
        <v>0</v>
      </c>
      <c r="G205">
        <v>0</v>
      </c>
      <c r="H205">
        <v>2628</v>
      </c>
      <c r="I205">
        <v>7.2249999999999996</v>
      </c>
      <c r="K205" t="s">
        <v>20</v>
      </c>
      <c r="L205">
        <v>0</v>
      </c>
      <c r="M205" t="b">
        <f t="shared" si="58"/>
        <v>0</v>
      </c>
      <c r="N205" t="str">
        <f>IF(E205&lt;&gt;"",INDEX(group!$A$1:$C$10,MATCH(E205,group!A:A,1),3),"NA")</f>
        <v>40 - 49</v>
      </c>
      <c r="O205" t="str">
        <f>VLOOKUP(H205,group!E:F,2,0)</f>
        <v>numeric</v>
      </c>
      <c r="P205" t="str">
        <f>IF(I205&lt;&gt;"",INDEX(group!$L$1:$N$100,MATCH(I205,group!L:L,1),3),"NA")</f>
        <v>0 - 9</v>
      </c>
      <c r="Q205">
        <f t="shared" si="59"/>
        <v>204</v>
      </c>
      <c r="R205">
        <f t="shared" si="60"/>
        <v>0</v>
      </c>
      <c r="S205">
        <f t="shared" si="61"/>
        <v>0</v>
      </c>
      <c r="T205">
        <f t="shared" si="62"/>
        <v>1</v>
      </c>
      <c r="U205">
        <f t="shared" si="63"/>
        <v>1</v>
      </c>
      <c r="V205">
        <f t="shared" si="64"/>
        <v>0</v>
      </c>
      <c r="W205">
        <f t="shared" si="65"/>
        <v>45.5</v>
      </c>
      <c r="X205">
        <f t="shared" si="66"/>
        <v>0</v>
      </c>
      <c r="Y205">
        <f t="shared" si="67"/>
        <v>0</v>
      </c>
      <c r="Z205">
        <f t="shared" si="56"/>
        <v>0</v>
      </c>
      <c r="AA205">
        <f t="shared" si="57"/>
        <v>0</v>
      </c>
      <c r="AB205">
        <f t="shared" si="57"/>
        <v>0</v>
      </c>
      <c r="AC205">
        <f t="shared" si="57"/>
        <v>0</v>
      </c>
      <c r="AD205">
        <f t="shared" si="57"/>
        <v>1</v>
      </c>
      <c r="AE205">
        <f t="shared" si="57"/>
        <v>0</v>
      </c>
      <c r="AF205">
        <f t="shared" si="57"/>
        <v>0</v>
      </c>
      <c r="AG205">
        <f t="shared" si="57"/>
        <v>0</v>
      </c>
      <c r="AH205">
        <f t="shared" si="57"/>
        <v>0</v>
      </c>
      <c r="AI205">
        <f t="shared" si="57"/>
        <v>0</v>
      </c>
      <c r="AJ205">
        <f t="shared" si="57"/>
        <v>0</v>
      </c>
      <c r="AK205">
        <f t="shared" si="57"/>
        <v>0</v>
      </c>
      <c r="AL205">
        <f t="shared" si="57"/>
        <v>0</v>
      </c>
      <c r="AM205">
        <f t="shared" si="68"/>
        <v>7.2249999999999996</v>
      </c>
      <c r="AN205">
        <f t="shared" si="69"/>
        <v>1</v>
      </c>
      <c r="AO205">
        <f t="shared" si="70"/>
        <v>0</v>
      </c>
      <c r="AP205">
        <f t="shared" si="71"/>
        <v>0</v>
      </c>
      <c r="AQ205">
        <f t="shared" si="72"/>
        <v>0</v>
      </c>
    </row>
    <row r="206" spans="1:43" x14ac:dyDescent="0.2">
      <c r="A206">
        <v>205</v>
      </c>
      <c r="B206">
        <v>3</v>
      </c>
      <c r="C206" t="s">
        <v>311</v>
      </c>
      <c r="D206" t="s">
        <v>13</v>
      </c>
      <c r="E206">
        <v>18</v>
      </c>
      <c r="F206">
        <v>0</v>
      </c>
      <c r="G206">
        <v>0</v>
      </c>
      <c r="H206" t="s">
        <v>312</v>
      </c>
      <c r="I206">
        <v>8.0500000000000007</v>
      </c>
      <c r="K206" t="s">
        <v>15</v>
      </c>
      <c r="L206">
        <v>1</v>
      </c>
      <c r="M206" t="b">
        <f t="shared" si="58"/>
        <v>0</v>
      </c>
      <c r="N206" t="str">
        <f>IF(E206&lt;&gt;"",INDEX(group!$A$1:$C$10,MATCH(E206,group!A:A,1),3),"NA")</f>
        <v>10 - 19</v>
      </c>
      <c r="O206" t="str">
        <f>VLOOKUP(H206,group!E:F,2,0)</f>
        <v>A</v>
      </c>
      <c r="P206" t="str">
        <f>IF(I206&lt;&gt;"",INDEX(group!$L$1:$N$100,MATCH(I206,group!L:L,1),3),"NA")</f>
        <v>0 - 9</v>
      </c>
      <c r="Q206">
        <f t="shared" si="59"/>
        <v>205</v>
      </c>
      <c r="R206">
        <f t="shared" si="60"/>
        <v>0</v>
      </c>
      <c r="S206">
        <f t="shared" si="61"/>
        <v>0</v>
      </c>
      <c r="T206">
        <f t="shared" si="62"/>
        <v>1</v>
      </c>
      <c r="U206">
        <f t="shared" si="63"/>
        <v>1</v>
      </c>
      <c r="V206">
        <f t="shared" si="64"/>
        <v>0</v>
      </c>
      <c r="W206">
        <f t="shared" si="65"/>
        <v>18</v>
      </c>
      <c r="X206">
        <f t="shared" si="66"/>
        <v>0</v>
      </c>
      <c r="Y206">
        <f t="shared" si="67"/>
        <v>0</v>
      </c>
      <c r="Z206">
        <f t="shared" si="56"/>
        <v>1</v>
      </c>
      <c r="AA206">
        <f t="shared" si="57"/>
        <v>0</v>
      </c>
      <c r="AB206">
        <f t="shared" si="57"/>
        <v>0</v>
      </c>
      <c r="AC206">
        <f t="shared" si="57"/>
        <v>0</v>
      </c>
      <c r="AD206">
        <f t="shared" si="57"/>
        <v>0</v>
      </c>
      <c r="AE206">
        <f t="shared" si="57"/>
        <v>0</v>
      </c>
      <c r="AF206">
        <f t="shared" ref="AA206:AL227" si="73">IF($O206&amp;"_ticket"=AF$1,1,0)</f>
        <v>0</v>
      </c>
      <c r="AG206">
        <f t="shared" si="73"/>
        <v>0</v>
      </c>
      <c r="AH206">
        <f t="shared" si="73"/>
        <v>0</v>
      </c>
      <c r="AI206">
        <f t="shared" si="73"/>
        <v>0</v>
      </c>
      <c r="AJ206">
        <f t="shared" si="73"/>
        <v>0</v>
      </c>
      <c r="AK206">
        <f t="shared" si="73"/>
        <v>0</v>
      </c>
      <c r="AL206">
        <f t="shared" si="73"/>
        <v>0</v>
      </c>
      <c r="AM206">
        <f t="shared" si="68"/>
        <v>8.0500000000000007</v>
      </c>
      <c r="AN206">
        <f t="shared" si="69"/>
        <v>0</v>
      </c>
      <c r="AO206">
        <f t="shared" si="70"/>
        <v>0</v>
      </c>
      <c r="AP206">
        <f t="shared" si="71"/>
        <v>1</v>
      </c>
      <c r="AQ206">
        <f t="shared" si="72"/>
        <v>1</v>
      </c>
    </row>
    <row r="207" spans="1:43" x14ac:dyDescent="0.2">
      <c r="A207">
        <v>206</v>
      </c>
      <c r="B207">
        <v>3</v>
      </c>
      <c r="C207" t="s">
        <v>313</v>
      </c>
      <c r="D207" t="s">
        <v>17</v>
      </c>
      <c r="E207">
        <v>2</v>
      </c>
      <c r="F207">
        <v>0</v>
      </c>
      <c r="G207">
        <v>1</v>
      </c>
      <c r="H207">
        <v>347054</v>
      </c>
      <c r="I207">
        <v>10.4625</v>
      </c>
      <c r="J207" t="s">
        <v>35</v>
      </c>
      <c r="K207" t="s">
        <v>15</v>
      </c>
      <c r="L207">
        <v>0</v>
      </c>
      <c r="M207" t="b">
        <f t="shared" si="58"/>
        <v>0</v>
      </c>
      <c r="N207" t="str">
        <f>IF(E207&lt;&gt;"",INDEX(group!$A$1:$C$10,MATCH(E207,group!A:A,1),3),"NA")</f>
        <v>0 - 9</v>
      </c>
      <c r="O207" t="str">
        <f>VLOOKUP(H207,group!E:F,2,0)</f>
        <v>numeric</v>
      </c>
      <c r="P207" t="str">
        <f>IF(I207&lt;&gt;"",INDEX(group!$L$1:$N$100,MATCH(I207,group!L:L,1),3),"NA")</f>
        <v>10 - 19</v>
      </c>
      <c r="Q207">
        <f t="shared" si="59"/>
        <v>206</v>
      </c>
      <c r="R207">
        <f t="shared" si="60"/>
        <v>0</v>
      </c>
      <c r="S207">
        <f t="shared" si="61"/>
        <v>0</v>
      </c>
      <c r="T207">
        <f t="shared" si="62"/>
        <v>1</v>
      </c>
      <c r="U207">
        <f t="shared" si="63"/>
        <v>0</v>
      </c>
      <c r="V207">
        <f t="shared" si="64"/>
        <v>1</v>
      </c>
      <c r="W207">
        <f t="shared" si="65"/>
        <v>2</v>
      </c>
      <c r="X207">
        <f t="shared" si="66"/>
        <v>0</v>
      </c>
      <c r="Y207">
        <f t="shared" si="67"/>
        <v>1</v>
      </c>
      <c r="Z207">
        <f t="shared" si="56"/>
        <v>0</v>
      </c>
      <c r="AA207">
        <f t="shared" si="73"/>
        <v>0</v>
      </c>
      <c r="AB207">
        <f t="shared" si="73"/>
        <v>0</v>
      </c>
      <c r="AC207">
        <f t="shared" si="73"/>
        <v>0</v>
      </c>
      <c r="AD207">
        <f t="shared" si="73"/>
        <v>1</v>
      </c>
      <c r="AE207">
        <f t="shared" si="73"/>
        <v>0</v>
      </c>
      <c r="AF207">
        <f t="shared" si="73"/>
        <v>0</v>
      </c>
      <c r="AG207">
        <f t="shared" si="73"/>
        <v>0</v>
      </c>
      <c r="AH207">
        <f t="shared" si="73"/>
        <v>0</v>
      </c>
      <c r="AI207">
        <f t="shared" si="73"/>
        <v>0</v>
      </c>
      <c r="AJ207">
        <f t="shared" si="73"/>
        <v>0</v>
      </c>
      <c r="AK207">
        <f t="shared" si="73"/>
        <v>0</v>
      </c>
      <c r="AL207">
        <f t="shared" si="73"/>
        <v>0</v>
      </c>
      <c r="AM207">
        <f t="shared" si="68"/>
        <v>10.4625</v>
      </c>
      <c r="AN207">
        <f t="shared" si="69"/>
        <v>0</v>
      </c>
      <c r="AO207">
        <f t="shared" si="70"/>
        <v>0</v>
      </c>
      <c r="AP207">
        <f t="shared" si="71"/>
        <v>1</v>
      </c>
      <c r="AQ207">
        <f t="shared" si="72"/>
        <v>0</v>
      </c>
    </row>
    <row r="208" spans="1:43" x14ac:dyDescent="0.2">
      <c r="A208">
        <v>207</v>
      </c>
      <c r="B208">
        <v>3</v>
      </c>
      <c r="C208" t="s">
        <v>314</v>
      </c>
      <c r="D208" t="s">
        <v>13</v>
      </c>
      <c r="E208">
        <v>32</v>
      </c>
      <c r="F208">
        <v>1</v>
      </c>
      <c r="G208">
        <v>0</v>
      </c>
      <c r="H208">
        <v>3101278</v>
      </c>
      <c r="I208">
        <v>15.85</v>
      </c>
      <c r="K208" t="s">
        <v>15</v>
      </c>
      <c r="L208">
        <v>0</v>
      </c>
      <c r="M208" t="b">
        <f t="shared" si="58"/>
        <v>0</v>
      </c>
      <c r="N208" t="str">
        <f>IF(E208&lt;&gt;"",INDEX(group!$A$1:$C$10,MATCH(E208,group!A:A,1),3),"NA")</f>
        <v>30 - 39</v>
      </c>
      <c r="O208" t="str">
        <f>VLOOKUP(H208,group!E:F,2,0)</f>
        <v>numeric</v>
      </c>
      <c r="P208" t="str">
        <f>IF(I208&lt;&gt;"",INDEX(group!$L$1:$N$100,MATCH(I208,group!L:L,1),3),"NA")</f>
        <v>10 - 19</v>
      </c>
      <c r="Q208">
        <f t="shared" si="59"/>
        <v>207</v>
      </c>
      <c r="R208">
        <f t="shared" si="60"/>
        <v>0</v>
      </c>
      <c r="S208">
        <f t="shared" si="61"/>
        <v>0</v>
      </c>
      <c r="T208">
        <f t="shared" si="62"/>
        <v>1</v>
      </c>
      <c r="U208">
        <f t="shared" si="63"/>
        <v>1</v>
      </c>
      <c r="V208">
        <f t="shared" si="64"/>
        <v>0</v>
      </c>
      <c r="W208">
        <f t="shared" si="65"/>
        <v>32</v>
      </c>
      <c r="X208">
        <f t="shared" si="66"/>
        <v>1</v>
      </c>
      <c r="Y208">
        <f t="shared" si="67"/>
        <v>0</v>
      </c>
      <c r="Z208">
        <f t="shared" si="56"/>
        <v>0</v>
      </c>
      <c r="AA208">
        <f t="shared" si="73"/>
        <v>0</v>
      </c>
      <c r="AB208">
        <f t="shared" si="73"/>
        <v>0</v>
      </c>
      <c r="AC208">
        <f t="shared" si="73"/>
        <v>0</v>
      </c>
      <c r="AD208">
        <f t="shared" si="73"/>
        <v>1</v>
      </c>
      <c r="AE208">
        <f t="shared" si="73"/>
        <v>0</v>
      </c>
      <c r="AF208">
        <f t="shared" si="73"/>
        <v>0</v>
      </c>
      <c r="AG208">
        <f t="shared" si="73"/>
        <v>0</v>
      </c>
      <c r="AH208">
        <f t="shared" si="73"/>
        <v>0</v>
      </c>
      <c r="AI208">
        <f t="shared" si="73"/>
        <v>0</v>
      </c>
      <c r="AJ208">
        <f t="shared" si="73"/>
        <v>0</v>
      </c>
      <c r="AK208">
        <f t="shared" si="73"/>
        <v>0</v>
      </c>
      <c r="AL208">
        <f t="shared" si="73"/>
        <v>0</v>
      </c>
      <c r="AM208">
        <f t="shared" si="68"/>
        <v>15.85</v>
      </c>
      <c r="AN208">
        <f t="shared" si="69"/>
        <v>0</v>
      </c>
      <c r="AO208">
        <f t="shared" si="70"/>
        <v>0</v>
      </c>
      <c r="AP208">
        <f t="shared" si="71"/>
        <v>1</v>
      </c>
      <c r="AQ208">
        <f t="shared" si="72"/>
        <v>0</v>
      </c>
    </row>
    <row r="209" spans="1:43" x14ac:dyDescent="0.2">
      <c r="A209">
        <v>208</v>
      </c>
      <c r="B209">
        <v>3</v>
      </c>
      <c r="C209" t="s">
        <v>315</v>
      </c>
      <c r="D209" t="s">
        <v>13</v>
      </c>
      <c r="E209">
        <v>26</v>
      </c>
      <c r="F209">
        <v>0</v>
      </c>
      <c r="G209">
        <v>0</v>
      </c>
      <c r="H209">
        <v>2699</v>
      </c>
      <c r="I209">
        <v>18.787500000000001</v>
      </c>
      <c r="K209" t="s">
        <v>20</v>
      </c>
      <c r="L209">
        <v>1</v>
      </c>
      <c r="M209" t="b">
        <f t="shared" si="58"/>
        <v>0</v>
      </c>
      <c r="N209" t="str">
        <f>IF(E209&lt;&gt;"",INDEX(group!$A$1:$C$10,MATCH(E209,group!A:A,1),3),"NA")</f>
        <v>20 - 29</v>
      </c>
      <c r="O209" t="str">
        <f>VLOOKUP(H209,group!E:F,2,0)</f>
        <v>numeric</v>
      </c>
      <c r="P209" t="str">
        <f>IF(I209&lt;&gt;"",INDEX(group!$L$1:$N$100,MATCH(I209,group!L:L,1),3),"NA")</f>
        <v>10 - 19</v>
      </c>
      <c r="Q209">
        <f t="shared" si="59"/>
        <v>208</v>
      </c>
      <c r="R209">
        <f t="shared" si="60"/>
        <v>0</v>
      </c>
      <c r="S209">
        <f t="shared" si="61"/>
        <v>0</v>
      </c>
      <c r="T209">
        <f t="shared" si="62"/>
        <v>1</v>
      </c>
      <c r="U209">
        <f t="shared" si="63"/>
        <v>1</v>
      </c>
      <c r="V209">
        <f t="shared" si="64"/>
        <v>0</v>
      </c>
      <c r="W209">
        <f t="shared" si="65"/>
        <v>26</v>
      </c>
      <c r="X209">
        <f t="shared" si="66"/>
        <v>0</v>
      </c>
      <c r="Y209">
        <f t="shared" si="67"/>
        <v>0</v>
      </c>
      <c r="Z209">
        <f t="shared" si="56"/>
        <v>0</v>
      </c>
      <c r="AA209">
        <f t="shared" si="73"/>
        <v>0</v>
      </c>
      <c r="AB209">
        <f t="shared" si="73"/>
        <v>0</v>
      </c>
      <c r="AC209">
        <f t="shared" si="73"/>
        <v>0</v>
      </c>
      <c r="AD209">
        <f t="shared" si="73"/>
        <v>1</v>
      </c>
      <c r="AE209">
        <f t="shared" si="73"/>
        <v>0</v>
      </c>
      <c r="AF209">
        <f t="shared" si="73"/>
        <v>0</v>
      </c>
      <c r="AG209">
        <f t="shared" si="73"/>
        <v>0</v>
      </c>
      <c r="AH209">
        <f t="shared" si="73"/>
        <v>0</v>
      </c>
      <c r="AI209">
        <f t="shared" si="73"/>
        <v>0</v>
      </c>
      <c r="AJ209">
        <f t="shared" si="73"/>
        <v>0</v>
      </c>
      <c r="AK209">
        <f t="shared" si="73"/>
        <v>0</v>
      </c>
      <c r="AL209">
        <f t="shared" si="73"/>
        <v>0</v>
      </c>
      <c r="AM209">
        <f t="shared" si="68"/>
        <v>18.787500000000001</v>
      </c>
      <c r="AN209">
        <f t="shared" si="69"/>
        <v>1</v>
      </c>
      <c r="AO209">
        <f t="shared" si="70"/>
        <v>0</v>
      </c>
      <c r="AP209">
        <f t="shared" si="71"/>
        <v>0</v>
      </c>
      <c r="AQ209">
        <f t="shared" si="72"/>
        <v>1</v>
      </c>
    </row>
    <row r="210" spans="1:43" x14ac:dyDescent="0.2">
      <c r="A210">
        <v>209</v>
      </c>
      <c r="B210">
        <v>3</v>
      </c>
      <c r="C210" t="s">
        <v>316</v>
      </c>
      <c r="D210" t="s">
        <v>17</v>
      </c>
      <c r="E210">
        <v>16</v>
      </c>
      <c r="F210">
        <v>0</v>
      </c>
      <c r="G210">
        <v>0</v>
      </c>
      <c r="H210">
        <v>367231</v>
      </c>
      <c r="I210">
        <v>7.75</v>
      </c>
      <c r="K210" t="s">
        <v>27</v>
      </c>
      <c r="L210">
        <v>1</v>
      </c>
      <c r="M210" t="b">
        <f t="shared" si="58"/>
        <v>0</v>
      </c>
      <c r="N210" t="str">
        <f>IF(E210&lt;&gt;"",INDEX(group!$A$1:$C$10,MATCH(E210,group!A:A,1),3),"NA")</f>
        <v>10 - 19</v>
      </c>
      <c r="O210" t="str">
        <f>VLOOKUP(H210,group!E:F,2,0)</f>
        <v>numeric</v>
      </c>
      <c r="P210" t="str">
        <f>IF(I210&lt;&gt;"",INDEX(group!$L$1:$N$100,MATCH(I210,group!L:L,1),3),"NA")</f>
        <v>0 - 9</v>
      </c>
      <c r="Q210">
        <f t="shared" si="59"/>
        <v>209</v>
      </c>
      <c r="R210">
        <f t="shared" si="60"/>
        <v>0</v>
      </c>
      <c r="S210">
        <f t="shared" si="61"/>
        <v>0</v>
      </c>
      <c r="T210">
        <f t="shared" si="62"/>
        <v>1</v>
      </c>
      <c r="U210">
        <f t="shared" si="63"/>
        <v>0</v>
      </c>
      <c r="V210">
        <f t="shared" si="64"/>
        <v>1</v>
      </c>
      <c r="W210">
        <f t="shared" si="65"/>
        <v>16</v>
      </c>
      <c r="X210">
        <f t="shared" si="66"/>
        <v>0</v>
      </c>
      <c r="Y210">
        <f t="shared" si="67"/>
        <v>0</v>
      </c>
      <c r="Z210">
        <f t="shared" si="56"/>
        <v>0</v>
      </c>
      <c r="AA210">
        <f t="shared" si="73"/>
        <v>0</v>
      </c>
      <c r="AB210">
        <f t="shared" si="73"/>
        <v>0</v>
      </c>
      <c r="AC210">
        <f t="shared" si="73"/>
        <v>0</v>
      </c>
      <c r="AD210">
        <f t="shared" si="73"/>
        <v>1</v>
      </c>
      <c r="AE210">
        <f t="shared" si="73"/>
        <v>0</v>
      </c>
      <c r="AF210">
        <f t="shared" si="73"/>
        <v>0</v>
      </c>
      <c r="AG210">
        <f t="shared" si="73"/>
        <v>0</v>
      </c>
      <c r="AH210">
        <f t="shared" si="73"/>
        <v>0</v>
      </c>
      <c r="AI210">
        <f t="shared" si="73"/>
        <v>0</v>
      </c>
      <c r="AJ210">
        <f t="shared" si="73"/>
        <v>0</v>
      </c>
      <c r="AK210">
        <f t="shared" si="73"/>
        <v>0</v>
      </c>
      <c r="AL210">
        <f t="shared" si="73"/>
        <v>0</v>
      </c>
      <c r="AM210">
        <f t="shared" si="68"/>
        <v>7.75</v>
      </c>
      <c r="AN210">
        <f t="shared" si="69"/>
        <v>0</v>
      </c>
      <c r="AO210">
        <f t="shared" si="70"/>
        <v>1</v>
      </c>
      <c r="AP210">
        <f t="shared" si="71"/>
        <v>0</v>
      </c>
      <c r="AQ210">
        <f t="shared" si="72"/>
        <v>1</v>
      </c>
    </row>
    <row r="211" spans="1:43" x14ac:dyDescent="0.2">
      <c r="A211">
        <v>210</v>
      </c>
      <c r="B211">
        <v>1</v>
      </c>
      <c r="C211" t="s">
        <v>317</v>
      </c>
      <c r="D211" t="s">
        <v>13</v>
      </c>
      <c r="E211">
        <v>40</v>
      </c>
      <c r="F211">
        <v>0</v>
      </c>
      <c r="G211">
        <v>0</v>
      </c>
      <c r="H211">
        <v>112277</v>
      </c>
      <c r="I211">
        <v>31</v>
      </c>
      <c r="J211" t="s">
        <v>318</v>
      </c>
      <c r="K211" t="s">
        <v>20</v>
      </c>
      <c r="L211">
        <v>1</v>
      </c>
      <c r="M211" t="b">
        <f t="shared" si="58"/>
        <v>0</v>
      </c>
      <c r="N211" t="str">
        <f>IF(E211&lt;&gt;"",INDEX(group!$A$1:$C$10,MATCH(E211,group!A:A,1),3),"NA")</f>
        <v>40 - 49</v>
      </c>
      <c r="O211" t="str">
        <f>VLOOKUP(H211,group!E:F,2,0)</f>
        <v>numeric</v>
      </c>
      <c r="P211" t="str">
        <f>IF(I211&lt;&gt;"",INDEX(group!$L$1:$N$100,MATCH(I211,group!L:L,1),3),"NA")</f>
        <v>30 - 39</v>
      </c>
      <c r="Q211">
        <f t="shared" si="59"/>
        <v>210</v>
      </c>
      <c r="R211">
        <f t="shared" si="60"/>
        <v>1</v>
      </c>
      <c r="S211">
        <f t="shared" si="61"/>
        <v>0</v>
      </c>
      <c r="T211">
        <f t="shared" si="62"/>
        <v>0</v>
      </c>
      <c r="U211">
        <f t="shared" si="63"/>
        <v>1</v>
      </c>
      <c r="V211">
        <f t="shared" si="64"/>
        <v>0</v>
      </c>
      <c r="W211">
        <f t="shared" si="65"/>
        <v>40</v>
      </c>
      <c r="X211">
        <f t="shared" si="66"/>
        <v>0</v>
      </c>
      <c r="Y211">
        <f t="shared" si="67"/>
        <v>0</v>
      </c>
      <c r="Z211">
        <f t="shared" si="56"/>
        <v>0</v>
      </c>
      <c r="AA211">
        <f t="shared" si="73"/>
        <v>0</v>
      </c>
      <c r="AB211">
        <f t="shared" si="73"/>
        <v>0</v>
      </c>
      <c r="AC211">
        <f t="shared" si="73"/>
        <v>0</v>
      </c>
      <c r="AD211">
        <f t="shared" si="73"/>
        <v>1</v>
      </c>
      <c r="AE211">
        <f t="shared" si="73"/>
        <v>0</v>
      </c>
      <c r="AF211">
        <f t="shared" si="73"/>
        <v>0</v>
      </c>
      <c r="AG211">
        <f t="shared" si="73"/>
        <v>0</v>
      </c>
      <c r="AH211">
        <f t="shared" si="73"/>
        <v>0</v>
      </c>
      <c r="AI211">
        <f t="shared" si="73"/>
        <v>0</v>
      </c>
      <c r="AJ211">
        <f t="shared" si="73"/>
        <v>0</v>
      </c>
      <c r="AK211">
        <f t="shared" si="73"/>
        <v>0</v>
      </c>
      <c r="AL211">
        <f t="shared" si="73"/>
        <v>0</v>
      </c>
      <c r="AM211">
        <f t="shared" si="68"/>
        <v>31</v>
      </c>
      <c r="AN211">
        <f t="shared" si="69"/>
        <v>1</v>
      </c>
      <c r="AO211">
        <f t="shared" si="70"/>
        <v>0</v>
      </c>
      <c r="AP211">
        <f t="shared" si="71"/>
        <v>0</v>
      </c>
      <c r="AQ211">
        <f t="shared" si="72"/>
        <v>1</v>
      </c>
    </row>
    <row r="212" spans="1:43" x14ac:dyDescent="0.2">
      <c r="A212">
        <v>211</v>
      </c>
      <c r="B212">
        <v>3</v>
      </c>
      <c r="C212" t="s">
        <v>319</v>
      </c>
      <c r="D212" t="s">
        <v>13</v>
      </c>
      <c r="E212">
        <v>24</v>
      </c>
      <c r="F212">
        <v>0</v>
      </c>
      <c r="G212">
        <v>0</v>
      </c>
      <c r="H212" t="s">
        <v>320</v>
      </c>
      <c r="I212">
        <v>7.05</v>
      </c>
      <c r="K212" t="s">
        <v>15</v>
      </c>
      <c r="L212">
        <v>0</v>
      </c>
      <c r="M212" t="b">
        <f t="shared" si="58"/>
        <v>0</v>
      </c>
      <c r="N212" t="str">
        <f>IF(E212&lt;&gt;"",INDEX(group!$A$1:$C$10,MATCH(E212,group!A:A,1),3),"NA")</f>
        <v>20 - 29</v>
      </c>
      <c r="O212" t="str">
        <f>VLOOKUP(H212,group!E:F,2,0)</f>
        <v>SOTON</v>
      </c>
      <c r="P212" t="str">
        <f>IF(I212&lt;&gt;"",INDEX(group!$L$1:$N$100,MATCH(I212,group!L:L,1),3),"NA")</f>
        <v>0 - 9</v>
      </c>
      <c r="Q212">
        <f t="shared" si="59"/>
        <v>211</v>
      </c>
      <c r="R212">
        <f t="shared" si="60"/>
        <v>0</v>
      </c>
      <c r="S212">
        <f t="shared" si="61"/>
        <v>0</v>
      </c>
      <c r="T212">
        <f t="shared" si="62"/>
        <v>1</v>
      </c>
      <c r="U212">
        <f t="shared" si="63"/>
        <v>1</v>
      </c>
      <c r="V212">
        <f t="shared" si="64"/>
        <v>0</v>
      </c>
      <c r="W212">
        <f t="shared" si="65"/>
        <v>24</v>
      </c>
      <c r="X212">
        <f t="shared" si="66"/>
        <v>0</v>
      </c>
      <c r="Y212">
        <f t="shared" si="67"/>
        <v>0</v>
      </c>
      <c r="Z212">
        <f t="shared" si="56"/>
        <v>0</v>
      </c>
      <c r="AA212">
        <f t="shared" si="73"/>
        <v>0</v>
      </c>
      <c r="AB212">
        <f t="shared" si="73"/>
        <v>0</v>
      </c>
      <c r="AC212">
        <f t="shared" si="73"/>
        <v>0</v>
      </c>
      <c r="AD212">
        <f t="shared" si="73"/>
        <v>0</v>
      </c>
      <c r="AE212">
        <f t="shared" si="73"/>
        <v>0</v>
      </c>
      <c r="AF212">
        <f t="shared" si="73"/>
        <v>0</v>
      </c>
      <c r="AG212">
        <f t="shared" si="73"/>
        <v>0</v>
      </c>
      <c r="AH212">
        <f t="shared" si="73"/>
        <v>0</v>
      </c>
      <c r="AI212">
        <f t="shared" si="73"/>
        <v>0</v>
      </c>
      <c r="AJ212">
        <f t="shared" si="73"/>
        <v>1</v>
      </c>
      <c r="AK212">
        <f t="shared" si="73"/>
        <v>0</v>
      </c>
      <c r="AL212">
        <f t="shared" si="73"/>
        <v>0</v>
      </c>
      <c r="AM212">
        <f t="shared" si="68"/>
        <v>7.05</v>
      </c>
      <c r="AN212">
        <f t="shared" si="69"/>
        <v>0</v>
      </c>
      <c r="AO212">
        <f t="shared" si="70"/>
        <v>0</v>
      </c>
      <c r="AP212">
        <f t="shared" si="71"/>
        <v>1</v>
      </c>
      <c r="AQ212">
        <f t="shared" si="72"/>
        <v>0</v>
      </c>
    </row>
    <row r="213" spans="1:43" x14ac:dyDescent="0.2">
      <c r="A213">
        <v>212</v>
      </c>
      <c r="B213">
        <v>2</v>
      </c>
      <c r="C213" t="s">
        <v>321</v>
      </c>
      <c r="D213" t="s">
        <v>17</v>
      </c>
      <c r="E213">
        <v>35</v>
      </c>
      <c r="F213">
        <v>0</v>
      </c>
      <c r="G213">
        <v>0</v>
      </c>
      <c r="H213" t="s">
        <v>322</v>
      </c>
      <c r="I213">
        <v>21</v>
      </c>
      <c r="K213" t="s">
        <v>15</v>
      </c>
      <c r="L213">
        <v>1</v>
      </c>
      <c r="M213" t="b">
        <f t="shared" si="58"/>
        <v>0</v>
      </c>
      <c r="N213" t="str">
        <f>IF(E213&lt;&gt;"",INDEX(group!$A$1:$C$10,MATCH(E213,group!A:A,1),3),"NA")</f>
        <v>30 - 39</v>
      </c>
      <c r="O213" t="str">
        <f>VLOOKUP(H213,group!E:F,2,0)</f>
        <v>FC</v>
      </c>
      <c r="P213" t="str">
        <f>IF(I213&lt;&gt;"",INDEX(group!$L$1:$N$100,MATCH(I213,group!L:L,1),3),"NA")</f>
        <v>20 - 29</v>
      </c>
      <c r="Q213">
        <f t="shared" si="59"/>
        <v>212</v>
      </c>
      <c r="R213">
        <f t="shared" si="60"/>
        <v>0</v>
      </c>
      <c r="S213">
        <f t="shared" si="61"/>
        <v>1</v>
      </c>
      <c r="T213">
        <f t="shared" si="62"/>
        <v>0</v>
      </c>
      <c r="U213">
        <f t="shared" si="63"/>
        <v>0</v>
      </c>
      <c r="V213">
        <f t="shared" si="64"/>
        <v>1</v>
      </c>
      <c r="W213">
        <f t="shared" si="65"/>
        <v>35</v>
      </c>
      <c r="X213">
        <f t="shared" si="66"/>
        <v>0</v>
      </c>
      <c r="Y213">
        <f t="shared" si="67"/>
        <v>0</v>
      </c>
      <c r="Z213">
        <f t="shared" si="56"/>
        <v>0</v>
      </c>
      <c r="AA213">
        <f t="shared" si="73"/>
        <v>0</v>
      </c>
      <c r="AB213">
        <f t="shared" si="73"/>
        <v>0</v>
      </c>
      <c r="AC213">
        <f t="shared" si="73"/>
        <v>1</v>
      </c>
      <c r="AD213">
        <f t="shared" si="73"/>
        <v>0</v>
      </c>
      <c r="AE213">
        <f t="shared" si="73"/>
        <v>0</v>
      </c>
      <c r="AF213">
        <f t="shared" si="73"/>
        <v>0</v>
      </c>
      <c r="AG213">
        <f t="shared" si="73"/>
        <v>0</v>
      </c>
      <c r="AH213">
        <f t="shared" si="73"/>
        <v>0</v>
      </c>
      <c r="AI213">
        <f t="shared" si="73"/>
        <v>0</v>
      </c>
      <c r="AJ213">
        <f t="shared" si="73"/>
        <v>0</v>
      </c>
      <c r="AK213">
        <f t="shared" si="73"/>
        <v>0</v>
      </c>
      <c r="AL213">
        <f t="shared" si="73"/>
        <v>0</v>
      </c>
      <c r="AM213">
        <f t="shared" si="68"/>
        <v>21</v>
      </c>
      <c r="AN213">
        <f t="shared" si="69"/>
        <v>0</v>
      </c>
      <c r="AO213">
        <f t="shared" si="70"/>
        <v>0</v>
      </c>
      <c r="AP213">
        <f t="shared" si="71"/>
        <v>1</v>
      </c>
      <c r="AQ213">
        <f t="shared" si="72"/>
        <v>1</v>
      </c>
    </row>
    <row r="214" spans="1:43" x14ac:dyDescent="0.2">
      <c r="A214">
        <v>213</v>
      </c>
      <c r="B214">
        <v>3</v>
      </c>
      <c r="C214" t="s">
        <v>323</v>
      </c>
      <c r="D214" t="s">
        <v>13</v>
      </c>
      <c r="E214">
        <v>22</v>
      </c>
      <c r="F214">
        <v>0</v>
      </c>
      <c r="G214">
        <v>0</v>
      </c>
      <c r="H214" t="s">
        <v>324</v>
      </c>
      <c r="I214">
        <v>7.25</v>
      </c>
      <c r="K214" t="s">
        <v>15</v>
      </c>
      <c r="L214">
        <v>0</v>
      </c>
      <c r="M214" t="b">
        <f t="shared" si="58"/>
        <v>0</v>
      </c>
      <c r="N214" t="str">
        <f>IF(E214&lt;&gt;"",INDEX(group!$A$1:$C$10,MATCH(E214,group!A:A,1),3),"NA")</f>
        <v>20 - 29</v>
      </c>
      <c r="O214" t="str">
        <f>VLOOKUP(H214,group!E:F,2,0)</f>
        <v>A</v>
      </c>
      <c r="P214" t="str">
        <f>IF(I214&lt;&gt;"",INDEX(group!$L$1:$N$100,MATCH(I214,group!L:L,1),3),"NA")</f>
        <v>0 - 9</v>
      </c>
      <c r="Q214">
        <f t="shared" si="59"/>
        <v>213</v>
      </c>
      <c r="R214">
        <f t="shared" si="60"/>
        <v>0</v>
      </c>
      <c r="S214">
        <f t="shared" si="61"/>
        <v>0</v>
      </c>
      <c r="T214">
        <f t="shared" si="62"/>
        <v>1</v>
      </c>
      <c r="U214">
        <f t="shared" si="63"/>
        <v>1</v>
      </c>
      <c r="V214">
        <f t="shared" si="64"/>
        <v>0</v>
      </c>
      <c r="W214">
        <f t="shared" si="65"/>
        <v>22</v>
      </c>
      <c r="X214">
        <f t="shared" si="66"/>
        <v>0</v>
      </c>
      <c r="Y214">
        <f t="shared" si="67"/>
        <v>0</v>
      </c>
      <c r="Z214">
        <f t="shared" si="56"/>
        <v>1</v>
      </c>
      <c r="AA214">
        <f t="shared" si="73"/>
        <v>0</v>
      </c>
      <c r="AB214">
        <f t="shared" si="73"/>
        <v>0</v>
      </c>
      <c r="AC214">
        <f t="shared" si="73"/>
        <v>0</v>
      </c>
      <c r="AD214">
        <f t="shared" si="73"/>
        <v>0</v>
      </c>
      <c r="AE214">
        <f t="shared" si="73"/>
        <v>0</v>
      </c>
      <c r="AF214">
        <f t="shared" si="73"/>
        <v>0</v>
      </c>
      <c r="AG214">
        <f t="shared" si="73"/>
        <v>0</v>
      </c>
      <c r="AH214">
        <f t="shared" si="73"/>
        <v>0</v>
      </c>
      <c r="AI214">
        <f t="shared" si="73"/>
        <v>0</v>
      </c>
      <c r="AJ214">
        <f t="shared" si="73"/>
        <v>0</v>
      </c>
      <c r="AK214">
        <f t="shared" si="73"/>
        <v>0</v>
      </c>
      <c r="AL214">
        <f t="shared" si="73"/>
        <v>0</v>
      </c>
      <c r="AM214">
        <f t="shared" si="68"/>
        <v>7.25</v>
      </c>
      <c r="AN214">
        <f t="shared" si="69"/>
        <v>0</v>
      </c>
      <c r="AO214">
        <f t="shared" si="70"/>
        <v>0</v>
      </c>
      <c r="AP214">
        <f t="shared" si="71"/>
        <v>1</v>
      </c>
      <c r="AQ214">
        <f t="shared" si="72"/>
        <v>0</v>
      </c>
    </row>
    <row r="215" spans="1:43" x14ac:dyDescent="0.2">
      <c r="A215">
        <v>214</v>
      </c>
      <c r="B215">
        <v>2</v>
      </c>
      <c r="C215" t="s">
        <v>325</v>
      </c>
      <c r="D215" t="s">
        <v>13</v>
      </c>
      <c r="E215">
        <v>30</v>
      </c>
      <c r="F215">
        <v>0</v>
      </c>
      <c r="G215">
        <v>0</v>
      </c>
      <c r="H215">
        <v>250646</v>
      </c>
      <c r="I215">
        <v>13</v>
      </c>
      <c r="K215" t="s">
        <v>15</v>
      </c>
      <c r="L215">
        <v>0</v>
      </c>
      <c r="M215" t="b">
        <f t="shared" si="58"/>
        <v>0</v>
      </c>
      <c r="N215" t="str">
        <f>IF(E215&lt;&gt;"",INDEX(group!$A$1:$C$10,MATCH(E215,group!A:A,1),3),"NA")</f>
        <v>30 - 39</v>
      </c>
      <c r="O215" t="str">
        <f>VLOOKUP(H215,group!E:F,2,0)</f>
        <v>numeric</v>
      </c>
      <c r="P215" t="str">
        <f>IF(I215&lt;&gt;"",INDEX(group!$L$1:$N$100,MATCH(I215,group!L:L,1),3),"NA")</f>
        <v>10 - 19</v>
      </c>
      <c r="Q215">
        <f t="shared" si="59"/>
        <v>214</v>
      </c>
      <c r="R215">
        <f t="shared" si="60"/>
        <v>0</v>
      </c>
      <c r="S215">
        <f t="shared" si="61"/>
        <v>1</v>
      </c>
      <c r="T215">
        <f t="shared" si="62"/>
        <v>0</v>
      </c>
      <c r="U215">
        <f t="shared" si="63"/>
        <v>1</v>
      </c>
      <c r="V215">
        <f t="shared" si="64"/>
        <v>0</v>
      </c>
      <c r="W215">
        <f t="shared" si="65"/>
        <v>30</v>
      </c>
      <c r="X215">
        <f t="shared" si="66"/>
        <v>0</v>
      </c>
      <c r="Y215">
        <f t="shared" si="67"/>
        <v>0</v>
      </c>
      <c r="Z215">
        <f t="shared" si="56"/>
        <v>0</v>
      </c>
      <c r="AA215">
        <f t="shared" si="73"/>
        <v>0</v>
      </c>
      <c r="AB215">
        <f t="shared" si="73"/>
        <v>0</v>
      </c>
      <c r="AC215">
        <f t="shared" si="73"/>
        <v>0</v>
      </c>
      <c r="AD215">
        <f t="shared" si="73"/>
        <v>1</v>
      </c>
      <c r="AE215">
        <f t="shared" si="73"/>
        <v>0</v>
      </c>
      <c r="AF215">
        <f t="shared" si="73"/>
        <v>0</v>
      </c>
      <c r="AG215">
        <f t="shared" si="73"/>
        <v>0</v>
      </c>
      <c r="AH215">
        <f t="shared" si="73"/>
        <v>0</v>
      </c>
      <c r="AI215">
        <f t="shared" si="73"/>
        <v>0</v>
      </c>
      <c r="AJ215">
        <f t="shared" si="73"/>
        <v>0</v>
      </c>
      <c r="AK215">
        <f t="shared" si="73"/>
        <v>0</v>
      </c>
      <c r="AL215">
        <f t="shared" si="73"/>
        <v>0</v>
      </c>
      <c r="AM215">
        <f t="shared" si="68"/>
        <v>13</v>
      </c>
      <c r="AN215">
        <f t="shared" si="69"/>
        <v>0</v>
      </c>
      <c r="AO215">
        <f t="shared" si="70"/>
        <v>0</v>
      </c>
      <c r="AP215">
        <f t="shared" si="71"/>
        <v>1</v>
      </c>
      <c r="AQ215">
        <f t="shared" si="72"/>
        <v>0</v>
      </c>
    </row>
    <row r="216" spans="1:43" x14ac:dyDescent="0.2">
      <c r="A216">
        <v>215</v>
      </c>
      <c r="B216">
        <v>3</v>
      </c>
      <c r="C216" t="s">
        <v>326</v>
      </c>
      <c r="D216" t="s">
        <v>13</v>
      </c>
      <c r="F216">
        <v>1</v>
      </c>
      <c r="G216">
        <v>0</v>
      </c>
      <c r="H216">
        <v>367229</v>
      </c>
      <c r="I216">
        <v>7.75</v>
      </c>
      <c r="K216" t="s">
        <v>27</v>
      </c>
      <c r="L216">
        <v>0</v>
      </c>
      <c r="M216" t="b">
        <f t="shared" si="58"/>
        <v>1</v>
      </c>
      <c r="N216" t="str">
        <f>IF(E216&lt;&gt;"",INDEX(group!$A$1:$C$10,MATCH(E216,group!A:A,1),3),"NA")</f>
        <v>NA</v>
      </c>
      <c r="O216" t="str">
        <f>VLOOKUP(H216,group!E:F,2,0)</f>
        <v>numeric</v>
      </c>
      <c r="P216" t="str">
        <f>IF(I216&lt;&gt;"",INDEX(group!$L$1:$N$100,MATCH(I216,group!L:L,1),3),"NA")</f>
        <v>0 - 9</v>
      </c>
      <c r="Q216">
        <f t="shared" si="59"/>
        <v>215</v>
      </c>
      <c r="R216">
        <f t="shared" si="60"/>
        <v>0</v>
      </c>
      <c r="S216">
        <f t="shared" si="61"/>
        <v>0</v>
      </c>
      <c r="T216">
        <f t="shared" si="62"/>
        <v>1</v>
      </c>
      <c r="U216">
        <f t="shared" si="63"/>
        <v>1</v>
      </c>
      <c r="V216">
        <f t="shared" si="64"/>
        <v>0</v>
      </c>
      <c r="W216">
        <f t="shared" si="65"/>
        <v>29.9</v>
      </c>
      <c r="X216">
        <f t="shared" si="66"/>
        <v>1</v>
      </c>
      <c r="Y216">
        <f t="shared" si="67"/>
        <v>0</v>
      </c>
      <c r="Z216">
        <f t="shared" si="56"/>
        <v>0</v>
      </c>
      <c r="AA216">
        <f t="shared" si="73"/>
        <v>0</v>
      </c>
      <c r="AB216">
        <f t="shared" si="73"/>
        <v>0</v>
      </c>
      <c r="AC216">
        <f t="shared" si="73"/>
        <v>0</v>
      </c>
      <c r="AD216">
        <f t="shared" si="73"/>
        <v>1</v>
      </c>
      <c r="AE216">
        <f t="shared" si="73"/>
        <v>0</v>
      </c>
      <c r="AF216">
        <f t="shared" si="73"/>
        <v>0</v>
      </c>
      <c r="AG216">
        <f t="shared" si="73"/>
        <v>0</v>
      </c>
      <c r="AH216">
        <f t="shared" si="73"/>
        <v>0</v>
      </c>
      <c r="AI216">
        <f t="shared" si="73"/>
        <v>0</v>
      </c>
      <c r="AJ216">
        <f t="shared" si="73"/>
        <v>0</v>
      </c>
      <c r="AK216">
        <f t="shared" si="73"/>
        <v>0</v>
      </c>
      <c r="AL216">
        <f t="shared" si="73"/>
        <v>0</v>
      </c>
      <c r="AM216">
        <f t="shared" si="68"/>
        <v>7.75</v>
      </c>
      <c r="AN216">
        <f t="shared" si="69"/>
        <v>0</v>
      </c>
      <c r="AO216">
        <f t="shared" si="70"/>
        <v>1</v>
      </c>
      <c r="AP216">
        <f t="shared" si="71"/>
        <v>0</v>
      </c>
      <c r="AQ216">
        <f t="shared" si="72"/>
        <v>0</v>
      </c>
    </row>
    <row r="217" spans="1:43" x14ac:dyDescent="0.2">
      <c r="A217">
        <v>216</v>
      </c>
      <c r="B217">
        <v>1</v>
      </c>
      <c r="C217" t="s">
        <v>327</v>
      </c>
      <c r="D217" t="s">
        <v>17</v>
      </c>
      <c r="E217">
        <v>31</v>
      </c>
      <c r="F217">
        <v>1</v>
      </c>
      <c r="G217">
        <v>0</v>
      </c>
      <c r="H217">
        <v>35273</v>
      </c>
      <c r="I217">
        <v>113.27500000000001</v>
      </c>
      <c r="J217" t="s">
        <v>328</v>
      </c>
      <c r="K217" t="s">
        <v>20</v>
      </c>
      <c r="L217">
        <v>1</v>
      </c>
      <c r="M217" t="b">
        <f t="shared" si="58"/>
        <v>0</v>
      </c>
      <c r="N217" t="str">
        <f>IF(E217&lt;&gt;"",INDEX(group!$A$1:$C$10,MATCH(E217,group!A:A,1),3),"NA")</f>
        <v>30 - 39</v>
      </c>
      <c r="O217" t="str">
        <f>VLOOKUP(H217,group!E:F,2,0)</f>
        <v>numeric</v>
      </c>
      <c r="P217" t="str">
        <f>IF(I217&lt;&gt;"",INDEX(group!$L$1:$N$100,MATCH(I217,group!L:L,1),3),"NA")</f>
        <v>110 - 129</v>
      </c>
      <c r="Q217">
        <f t="shared" si="59"/>
        <v>216</v>
      </c>
      <c r="R217">
        <f t="shared" si="60"/>
        <v>1</v>
      </c>
      <c r="S217">
        <f t="shared" si="61"/>
        <v>0</v>
      </c>
      <c r="T217">
        <f t="shared" si="62"/>
        <v>0</v>
      </c>
      <c r="U217">
        <f t="shared" si="63"/>
        <v>0</v>
      </c>
      <c r="V217">
        <f t="shared" si="64"/>
        <v>1</v>
      </c>
      <c r="W217">
        <f t="shared" si="65"/>
        <v>31</v>
      </c>
      <c r="X217">
        <f t="shared" si="66"/>
        <v>1</v>
      </c>
      <c r="Y217">
        <f t="shared" si="67"/>
        <v>0</v>
      </c>
      <c r="Z217">
        <f t="shared" si="56"/>
        <v>0</v>
      </c>
      <c r="AA217">
        <f t="shared" si="73"/>
        <v>0</v>
      </c>
      <c r="AB217">
        <f t="shared" si="73"/>
        <v>0</v>
      </c>
      <c r="AC217">
        <f t="shared" si="73"/>
        <v>0</v>
      </c>
      <c r="AD217">
        <f t="shared" si="73"/>
        <v>1</v>
      </c>
      <c r="AE217">
        <f t="shared" si="73"/>
        <v>0</v>
      </c>
      <c r="AF217">
        <f t="shared" si="73"/>
        <v>0</v>
      </c>
      <c r="AG217">
        <f t="shared" si="73"/>
        <v>0</v>
      </c>
      <c r="AH217">
        <f t="shared" si="73"/>
        <v>0</v>
      </c>
      <c r="AI217">
        <f t="shared" si="73"/>
        <v>0</v>
      </c>
      <c r="AJ217">
        <f t="shared" si="73"/>
        <v>0</v>
      </c>
      <c r="AK217">
        <f t="shared" si="73"/>
        <v>0</v>
      </c>
      <c r="AL217">
        <f t="shared" si="73"/>
        <v>0</v>
      </c>
      <c r="AM217">
        <f t="shared" si="68"/>
        <v>113.27500000000001</v>
      </c>
      <c r="AN217">
        <f t="shared" si="69"/>
        <v>1</v>
      </c>
      <c r="AO217">
        <f t="shared" si="70"/>
        <v>0</v>
      </c>
      <c r="AP217">
        <f t="shared" si="71"/>
        <v>0</v>
      </c>
      <c r="AQ217">
        <f t="shared" si="72"/>
        <v>1</v>
      </c>
    </row>
    <row r="218" spans="1:43" x14ac:dyDescent="0.2">
      <c r="A218">
        <v>217</v>
      </c>
      <c r="B218">
        <v>3</v>
      </c>
      <c r="C218" t="s">
        <v>329</v>
      </c>
      <c r="D218" t="s">
        <v>17</v>
      </c>
      <c r="E218">
        <v>27</v>
      </c>
      <c r="F218">
        <v>0</v>
      </c>
      <c r="G218">
        <v>0</v>
      </c>
      <c r="H218" t="s">
        <v>330</v>
      </c>
      <c r="I218">
        <v>7.9249999999999998</v>
      </c>
      <c r="K218" t="s">
        <v>15</v>
      </c>
      <c r="L218">
        <v>1</v>
      </c>
      <c r="M218" t="b">
        <f t="shared" si="58"/>
        <v>0</v>
      </c>
      <c r="N218" t="str">
        <f>IF(E218&lt;&gt;"",INDEX(group!$A$1:$C$10,MATCH(E218,group!A:A,1),3),"NA")</f>
        <v>20 - 29</v>
      </c>
      <c r="O218" t="str">
        <f>VLOOKUP(H218,group!E:F,2,0)</f>
        <v>STON</v>
      </c>
      <c r="P218" t="str">
        <f>IF(I218&lt;&gt;"",INDEX(group!$L$1:$N$100,MATCH(I218,group!L:L,1),3),"NA")</f>
        <v>0 - 9</v>
      </c>
      <c r="Q218">
        <f t="shared" si="59"/>
        <v>217</v>
      </c>
      <c r="R218">
        <f t="shared" si="60"/>
        <v>0</v>
      </c>
      <c r="S218">
        <f t="shared" si="61"/>
        <v>0</v>
      </c>
      <c r="T218">
        <f t="shared" si="62"/>
        <v>1</v>
      </c>
      <c r="U218">
        <f t="shared" si="63"/>
        <v>0</v>
      </c>
      <c r="V218">
        <f t="shared" si="64"/>
        <v>1</v>
      </c>
      <c r="W218">
        <f t="shared" si="65"/>
        <v>27</v>
      </c>
      <c r="X218">
        <f t="shared" si="66"/>
        <v>0</v>
      </c>
      <c r="Y218">
        <f t="shared" si="67"/>
        <v>0</v>
      </c>
      <c r="Z218">
        <f t="shared" si="56"/>
        <v>0</v>
      </c>
      <c r="AA218">
        <f t="shared" si="73"/>
        <v>0</v>
      </c>
      <c r="AB218">
        <f t="shared" si="73"/>
        <v>0</v>
      </c>
      <c r="AC218">
        <f t="shared" si="73"/>
        <v>0</v>
      </c>
      <c r="AD218">
        <f t="shared" si="73"/>
        <v>0</v>
      </c>
      <c r="AE218">
        <f t="shared" si="73"/>
        <v>0</v>
      </c>
      <c r="AF218">
        <f t="shared" si="73"/>
        <v>0</v>
      </c>
      <c r="AG218">
        <f t="shared" si="73"/>
        <v>0</v>
      </c>
      <c r="AH218">
        <f t="shared" si="73"/>
        <v>0</v>
      </c>
      <c r="AI218">
        <f t="shared" si="73"/>
        <v>0</v>
      </c>
      <c r="AJ218">
        <f t="shared" si="73"/>
        <v>0</v>
      </c>
      <c r="AK218">
        <f t="shared" si="73"/>
        <v>1</v>
      </c>
      <c r="AL218">
        <f t="shared" si="73"/>
        <v>0</v>
      </c>
      <c r="AM218">
        <f t="shared" si="68"/>
        <v>7.9249999999999998</v>
      </c>
      <c r="AN218">
        <f t="shared" si="69"/>
        <v>0</v>
      </c>
      <c r="AO218">
        <f t="shared" si="70"/>
        <v>0</v>
      </c>
      <c r="AP218">
        <f t="shared" si="71"/>
        <v>1</v>
      </c>
      <c r="AQ218">
        <f t="shared" si="72"/>
        <v>1</v>
      </c>
    </row>
    <row r="219" spans="1:43" x14ac:dyDescent="0.2">
      <c r="A219">
        <v>218</v>
      </c>
      <c r="B219">
        <v>2</v>
      </c>
      <c r="C219" t="s">
        <v>331</v>
      </c>
      <c r="D219" t="s">
        <v>13</v>
      </c>
      <c r="E219">
        <v>42</v>
      </c>
      <c r="F219">
        <v>1</v>
      </c>
      <c r="G219">
        <v>0</v>
      </c>
      <c r="H219">
        <v>243847</v>
      </c>
      <c r="I219">
        <v>27</v>
      </c>
      <c r="K219" t="s">
        <v>15</v>
      </c>
      <c r="L219">
        <v>0</v>
      </c>
      <c r="M219" t="b">
        <f t="shared" si="58"/>
        <v>0</v>
      </c>
      <c r="N219" t="str">
        <f>IF(E219&lt;&gt;"",INDEX(group!$A$1:$C$10,MATCH(E219,group!A:A,1),3),"NA")</f>
        <v>40 - 49</v>
      </c>
      <c r="O219" t="str">
        <f>VLOOKUP(H219,group!E:F,2,0)</f>
        <v>numeric</v>
      </c>
      <c r="P219" t="str">
        <f>IF(I219&lt;&gt;"",INDEX(group!$L$1:$N$100,MATCH(I219,group!L:L,1),3),"NA")</f>
        <v>20 - 29</v>
      </c>
      <c r="Q219">
        <f t="shared" si="59"/>
        <v>218</v>
      </c>
      <c r="R219">
        <f t="shared" si="60"/>
        <v>0</v>
      </c>
      <c r="S219">
        <f t="shared" si="61"/>
        <v>1</v>
      </c>
      <c r="T219">
        <f t="shared" si="62"/>
        <v>0</v>
      </c>
      <c r="U219">
        <f t="shared" si="63"/>
        <v>1</v>
      </c>
      <c r="V219">
        <f t="shared" si="64"/>
        <v>0</v>
      </c>
      <c r="W219">
        <f t="shared" si="65"/>
        <v>42</v>
      </c>
      <c r="X219">
        <f t="shared" si="66"/>
        <v>1</v>
      </c>
      <c r="Y219">
        <f t="shared" si="67"/>
        <v>0</v>
      </c>
      <c r="Z219">
        <f t="shared" si="56"/>
        <v>0</v>
      </c>
      <c r="AA219">
        <f t="shared" si="73"/>
        <v>0</v>
      </c>
      <c r="AB219">
        <f t="shared" si="73"/>
        <v>0</v>
      </c>
      <c r="AC219">
        <f t="shared" si="73"/>
        <v>0</v>
      </c>
      <c r="AD219">
        <f t="shared" si="73"/>
        <v>1</v>
      </c>
      <c r="AE219">
        <f t="shared" si="73"/>
        <v>0</v>
      </c>
      <c r="AF219">
        <f t="shared" si="73"/>
        <v>0</v>
      </c>
      <c r="AG219">
        <f t="shared" si="73"/>
        <v>0</v>
      </c>
      <c r="AH219">
        <f t="shared" si="73"/>
        <v>0</v>
      </c>
      <c r="AI219">
        <f t="shared" si="73"/>
        <v>0</v>
      </c>
      <c r="AJ219">
        <f t="shared" si="73"/>
        <v>0</v>
      </c>
      <c r="AK219">
        <f t="shared" si="73"/>
        <v>0</v>
      </c>
      <c r="AL219">
        <f t="shared" si="73"/>
        <v>0</v>
      </c>
      <c r="AM219">
        <f t="shared" si="68"/>
        <v>27</v>
      </c>
      <c r="AN219">
        <f t="shared" si="69"/>
        <v>0</v>
      </c>
      <c r="AO219">
        <f t="shared" si="70"/>
        <v>0</v>
      </c>
      <c r="AP219">
        <f t="shared" si="71"/>
        <v>1</v>
      </c>
      <c r="AQ219">
        <f t="shared" si="72"/>
        <v>0</v>
      </c>
    </row>
    <row r="220" spans="1:43" x14ac:dyDescent="0.2">
      <c r="A220">
        <v>219</v>
      </c>
      <c r="B220">
        <v>1</v>
      </c>
      <c r="C220" t="s">
        <v>332</v>
      </c>
      <c r="D220" t="s">
        <v>17</v>
      </c>
      <c r="E220">
        <v>32</v>
      </c>
      <c r="F220">
        <v>0</v>
      </c>
      <c r="G220">
        <v>0</v>
      </c>
      <c r="H220">
        <v>11813</v>
      </c>
      <c r="I220">
        <v>76.291700000000006</v>
      </c>
      <c r="J220" t="s">
        <v>333</v>
      </c>
      <c r="K220" t="s">
        <v>20</v>
      </c>
      <c r="L220">
        <v>1</v>
      </c>
      <c r="M220" t="b">
        <f t="shared" si="58"/>
        <v>0</v>
      </c>
      <c r="N220" t="str">
        <f>IF(E220&lt;&gt;"",INDEX(group!$A$1:$C$10,MATCH(E220,group!A:A,1),3),"NA")</f>
        <v>30 - 39</v>
      </c>
      <c r="O220" t="str">
        <f>VLOOKUP(H220,group!E:F,2,0)</f>
        <v>numeric</v>
      </c>
      <c r="P220" t="str">
        <f>IF(I220&lt;&gt;"",INDEX(group!$L$1:$N$100,MATCH(I220,group!L:L,1),3),"NA")</f>
        <v>70 - 79</v>
      </c>
      <c r="Q220">
        <f t="shared" si="59"/>
        <v>219</v>
      </c>
      <c r="R220">
        <f t="shared" si="60"/>
        <v>1</v>
      </c>
      <c r="S220">
        <f t="shared" si="61"/>
        <v>0</v>
      </c>
      <c r="T220">
        <f t="shared" si="62"/>
        <v>0</v>
      </c>
      <c r="U220">
        <f t="shared" si="63"/>
        <v>0</v>
      </c>
      <c r="V220">
        <f t="shared" si="64"/>
        <v>1</v>
      </c>
      <c r="W220">
        <f t="shared" si="65"/>
        <v>32</v>
      </c>
      <c r="X220">
        <f t="shared" si="66"/>
        <v>0</v>
      </c>
      <c r="Y220">
        <f t="shared" si="67"/>
        <v>0</v>
      </c>
      <c r="Z220">
        <f t="shared" si="56"/>
        <v>0</v>
      </c>
      <c r="AA220">
        <f t="shared" si="73"/>
        <v>0</v>
      </c>
      <c r="AB220">
        <f t="shared" si="73"/>
        <v>0</v>
      </c>
      <c r="AC220">
        <f t="shared" si="73"/>
        <v>0</v>
      </c>
      <c r="AD220">
        <f t="shared" si="73"/>
        <v>1</v>
      </c>
      <c r="AE220">
        <f t="shared" si="73"/>
        <v>0</v>
      </c>
      <c r="AF220">
        <f t="shared" si="73"/>
        <v>0</v>
      </c>
      <c r="AG220">
        <f t="shared" si="73"/>
        <v>0</v>
      </c>
      <c r="AH220">
        <f t="shared" si="73"/>
        <v>0</v>
      </c>
      <c r="AI220">
        <f t="shared" si="73"/>
        <v>0</v>
      </c>
      <c r="AJ220">
        <f t="shared" si="73"/>
        <v>0</v>
      </c>
      <c r="AK220">
        <f t="shared" si="73"/>
        <v>0</v>
      </c>
      <c r="AL220">
        <f t="shared" si="73"/>
        <v>0</v>
      </c>
      <c r="AM220">
        <f t="shared" si="68"/>
        <v>76.291700000000006</v>
      </c>
      <c r="AN220">
        <f t="shared" si="69"/>
        <v>1</v>
      </c>
      <c r="AO220">
        <f t="shared" si="70"/>
        <v>0</v>
      </c>
      <c r="AP220">
        <f t="shared" si="71"/>
        <v>0</v>
      </c>
      <c r="AQ220">
        <f t="shared" si="72"/>
        <v>1</v>
      </c>
    </row>
    <row r="221" spans="1:43" x14ac:dyDescent="0.2">
      <c r="A221">
        <v>220</v>
      </c>
      <c r="B221">
        <v>2</v>
      </c>
      <c r="C221" t="s">
        <v>334</v>
      </c>
      <c r="D221" t="s">
        <v>13</v>
      </c>
      <c r="E221">
        <v>30</v>
      </c>
      <c r="F221">
        <v>0</v>
      </c>
      <c r="G221">
        <v>0</v>
      </c>
      <c r="H221" t="s">
        <v>335</v>
      </c>
      <c r="I221">
        <v>10.5</v>
      </c>
      <c r="K221" t="s">
        <v>15</v>
      </c>
      <c r="L221">
        <v>0</v>
      </c>
      <c r="M221" t="b">
        <f t="shared" si="58"/>
        <v>0</v>
      </c>
      <c r="N221" t="str">
        <f>IF(E221&lt;&gt;"",INDEX(group!$A$1:$C$10,MATCH(E221,group!A:A,1),3),"NA")</f>
        <v>30 - 39</v>
      </c>
      <c r="O221" t="str">
        <f>VLOOKUP(H221,group!E:F,2,0)</f>
        <v>W</v>
      </c>
      <c r="P221" t="str">
        <f>IF(I221&lt;&gt;"",INDEX(group!$L$1:$N$100,MATCH(I221,group!L:L,1),3),"NA")</f>
        <v>10 - 19</v>
      </c>
      <c r="Q221">
        <f t="shared" si="59"/>
        <v>220</v>
      </c>
      <c r="R221">
        <f t="shared" si="60"/>
        <v>0</v>
      </c>
      <c r="S221">
        <f t="shared" si="61"/>
        <v>1</v>
      </c>
      <c r="T221">
        <f t="shared" si="62"/>
        <v>0</v>
      </c>
      <c r="U221">
        <f t="shared" si="63"/>
        <v>1</v>
      </c>
      <c r="V221">
        <f t="shared" si="64"/>
        <v>0</v>
      </c>
      <c r="W221">
        <f t="shared" si="65"/>
        <v>30</v>
      </c>
      <c r="X221">
        <f t="shared" si="66"/>
        <v>0</v>
      </c>
      <c r="Y221">
        <f t="shared" si="67"/>
        <v>0</v>
      </c>
      <c r="Z221">
        <f t="shared" si="56"/>
        <v>0</v>
      </c>
      <c r="AA221">
        <f t="shared" si="73"/>
        <v>0</v>
      </c>
      <c r="AB221">
        <f t="shared" si="73"/>
        <v>0</v>
      </c>
      <c r="AC221">
        <f t="shared" si="73"/>
        <v>0</v>
      </c>
      <c r="AD221">
        <f t="shared" si="73"/>
        <v>0</v>
      </c>
      <c r="AE221">
        <f t="shared" si="73"/>
        <v>0</v>
      </c>
      <c r="AF221">
        <f t="shared" si="73"/>
        <v>0</v>
      </c>
      <c r="AG221">
        <f t="shared" si="73"/>
        <v>0</v>
      </c>
      <c r="AH221">
        <f t="shared" si="73"/>
        <v>0</v>
      </c>
      <c r="AI221">
        <f t="shared" si="73"/>
        <v>0</v>
      </c>
      <c r="AJ221">
        <f t="shared" si="73"/>
        <v>0</v>
      </c>
      <c r="AK221">
        <f t="shared" si="73"/>
        <v>0</v>
      </c>
      <c r="AL221">
        <f t="shared" si="73"/>
        <v>1</v>
      </c>
      <c r="AM221">
        <f t="shared" si="68"/>
        <v>10.5</v>
      </c>
      <c r="AN221">
        <f t="shared" si="69"/>
        <v>0</v>
      </c>
      <c r="AO221">
        <f t="shared" si="70"/>
        <v>0</v>
      </c>
      <c r="AP221">
        <f t="shared" si="71"/>
        <v>1</v>
      </c>
      <c r="AQ221">
        <f t="shared" si="72"/>
        <v>0</v>
      </c>
    </row>
    <row r="222" spans="1:43" x14ac:dyDescent="0.2">
      <c r="A222">
        <v>221</v>
      </c>
      <c r="B222">
        <v>3</v>
      </c>
      <c r="C222" t="s">
        <v>336</v>
      </c>
      <c r="D222" t="s">
        <v>13</v>
      </c>
      <c r="E222">
        <v>16</v>
      </c>
      <c r="F222">
        <v>0</v>
      </c>
      <c r="G222">
        <v>0</v>
      </c>
      <c r="H222" t="s">
        <v>337</v>
      </c>
      <c r="I222">
        <v>8.0500000000000007</v>
      </c>
      <c r="K222" t="s">
        <v>15</v>
      </c>
      <c r="L222">
        <v>1</v>
      </c>
      <c r="M222" t="b">
        <f t="shared" si="58"/>
        <v>0</v>
      </c>
      <c r="N222" t="str">
        <f>IF(E222&lt;&gt;"",INDEX(group!$A$1:$C$10,MATCH(E222,group!A:A,1),3),"NA")</f>
        <v>10 - 19</v>
      </c>
      <c r="O222" t="str">
        <f>VLOOKUP(H222,group!E:F,2,0)</f>
        <v>SOTON</v>
      </c>
      <c r="P222" t="str">
        <f>IF(I222&lt;&gt;"",INDEX(group!$L$1:$N$100,MATCH(I222,group!L:L,1),3),"NA")</f>
        <v>0 - 9</v>
      </c>
      <c r="Q222">
        <f t="shared" si="59"/>
        <v>221</v>
      </c>
      <c r="R222">
        <f t="shared" si="60"/>
        <v>0</v>
      </c>
      <c r="S222">
        <f t="shared" si="61"/>
        <v>0</v>
      </c>
      <c r="T222">
        <f t="shared" si="62"/>
        <v>1</v>
      </c>
      <c r="U222">
        <f t="shared" si="63"/>
        <v>1</v>
      </c>
      <c r="V222">
        <f t="shared" si="64"/>
        <v>0</v>
      </c>
      <c r="W222">
        <f t="shared" si="65"/>
        <v>16</v>
      </c>
      <c r="X222">
        <f t="shared" si="66"/>
        <v>0</v>
      </c>
      <c r="Y222">
        <f t="shared" si="67"/>
        <v>0</v>
      </c>
      <c r="Z222">
        <f t="shared" si="56"/>
        <v>0</v>
      </c>
      <c r="AA222">
        <f t="shared" si="73"/>
        <v>0</v>
      </c>
      <c r="AB222">
        <f t="shared" si="73"/>
        <v>0</v>
      </c>
      <c r="AC222">
        <f t="shared" si="73"/>
        <v>0</v>
      </c>
      <c r="AD222">
        <f t="shared" si="73"/>
        <v>0</v>
      </c>
      <c r="AE222">
        <f t="shared" si="73"/>
        <v>0</v>
      </c>
      <c r="AF222">
        <f t="shared" si="73"/>
        <v>0</v>
      </c>
      <c r="AG222">
        <f t="shared" si="73"/>
        <v>0</v>
      </c>
      <c r="AH222">
        <f t="shared" si="73"/>
        <v>0</v>
      </c>
      <c r="AI222">
        <f t="shared" si="73"/>
        <v>0</v>
      </c>
      <c r="AJ222">
        <f t="shared" si="73"/>
        <v>1</v>
      </c>
      <c r="AK222">
        <f t="shared" si="73"/>
        <v>0</v>
      </c>
      <c r="AL222">
        <f t="shared" si="73"/>
        <v>0</v>
      </c>
      <c r="AM222">
        <f t="shared" si="68"/>
        <v>8.0500000000000007</v>
      </c>
      <c r="AN222">
        <f t="shared" si="69"/>
        <v>0</v>
      </c>
      <c r="AO222">
        <f t="shared" si="70"/>
        <v>0</v>
      </c>
      <c r="AP222">
        <f t="shared" si="71"/>
        <v>1</v>
      </c>
      <c r="AQ222">
        <f t="shared" si="72"/>
        <v>1</v>
      </c>
    </row>
    <row r="223" spans="1:43" x14ac:dyDescent="0.2">
      <c r="A223">
        <v>222</v>
      </c>
      <c r="B223">
        <v>2</v>
      </c>
      <c r="C223" t="s">
        <v>338</v>
      </c>
      <c r="D223" t="s">
        <v>13</v>
      </c>
      <c r="E223">
        <v>27</v>
      </c>
      <c r="F223">
        <v>0</v>
      </c>
      <c r="G223">
        <v>0</v>
      </c>
      <c r="H223">
        <v>220367</v>
      </c>
      <c r="I223">
        <v>13</v>
      </c>
      <c r="K223" t="s">
        <v>15</v>
      </c>
      <c r="L223">
        <v>0</v>
      </c>
      <c r="M223" t="b">
        <f t="shared" si="58"/>
        <v>0</v>
      </c>
      <c r="N223" t="str">
        <f>IF(E223&lt;&gt;"",INDEX(group!$A$1:$C$10,MATCH(E223,group!A:A,1),3),"NA")</f>
        <v>20 - 29</v>
      </c>
      <c r="O223" t="str">
        <f>VLOOKUP(H223,group!E:F,2,0)</f>
        <v>numeric</v>
      </c>
      <c r="P223" t="str">
        <f>IF(I223&lt;&gt;"",INDEX(group!$L$1:$N$100,MATCH(I223,group!L:L,1),3),"NA")</f>
        <v>10 - 19</v>
      </c>
      <c r="Q223">
        <f t="shared" si="59"/>
        <v>222</v>
      </c>
      <c r="R223">
        <f t="shared" si="60"/>
        <v>0</v>
      </c>
      <c r="S223">
        <f t="shared" si="61"/>
        <v>1</v>
      </c>
      <c r="T223">
        <f t="shared" si="62"/>
        <v>0</v>
      </c>
      <c r="U223">
        <f t="shared" si="63"/>
        <v>1</v>
      </c>
      <c r="V223">
        <f t="shared" si="64"/>
        <v>0</v>
      </c>
      <c r="W223">
        <f t="shared" si="65"/>
        <v>27</v>
      </c>
      <c r="X223">
        <f t="shared" si="66"/>
        <v>0</v>
      </c>
      <c r="Y223">
        <f t="shared" si="67"/>
        <v>0</v>
      </c>
      <c r="Z223">
        <f t="shared" si="56"/>
        <v>0</v>
      </c>
      <c r="AA223">
        <f t="shared" si="73"/>
        <v>0</v>
      </c>
      <c r="AB223">
        <f t="shared" si="73"/>
        <v>0</v>
      </c>
      <c r="AC223">
        <f t="shared" si="73"/>
        <v>0</v>
      </c>
      <c r="AD223">
        <f t="shared" si="73"/>
        <v>1</v>
      </c>
      <c r="AE223">
        <f t="shared" si="73"/>
        <v>0</v>
      </c>
      <c r="AF223">
        <f t="shared" si="73"/>
        <v>0</v>
      </c>
      <c r="AG223">
        <f t="shared" si="73"/>
        <v>0</v>
      </c>
      <c r="AH223">
        <f t="shared" si="73"/>
        <v>0</v>
      </c>
      <c r="AI223">
        <f t="shared" si="73"/>
        <v>0</v>
      </c>
      <c r="AJ223">
        <f t="shared" si="73"/>
        <v>0</v>
      </c>
      <c r="AK223">
        <f t="shared" si="73"/>
        <v>0</v>
      </c>
      <c r="AL223">
        <f t="shared" si="73"/>
        <v>0</v>
      </c>
      <c r="AM223">
        <f t="shared" si="68"/>
        <v>13</v>
      </c>
      <c r="AN223">
        <f t="shared" si="69"/>
        <v>0</v>
      </c>
      <c r="AO223">
        <f t="shared" si="70"/>
        <v>0</v>
      </c>
      <c r="AP223">
        <f t="shared" si="71"/>
        <v>1</v>
      </c>
      <c r="AQ223">
        <f t="shared" si="72"/>
        <v>0</v>
      </c>
    </row>
    <row r="224" spans="1:43" x14ac:dyDescent="0.2">
      <c r="A224">
        <v>223</v>
      </c>
      <c r="B224">
        <v>3</v>
      </c>
      <c r="C224" t="s">
        <v>339</v>
      </c>
      <c r="D224" t="s">
        <v>13</v>
      </c>
      <c r="E224">
        <v>51</v>
      </c>
      <c r="F224">
        <v>0</v>
      </c>
      <c r="G224">
        <v>0</v>
      </c>
      <c r="H224">
        <v>21440</v>
      </c>
      <c r="I224">
        <v>8.0500000000000007</v>
      </c>
      <c r="K224" t="s">
        <v>15</v>
      </c>
      <c r="L224">
        <v>0</v>
      </c>
      <c r="M224" t="b">
        <f t="shared" si="58"/>
        <v>0</v>
      </c>
      <c r="N224" t="str">
        <f>IF(E224&lt;&gt;"",INDEX(group!$A$1:$C$10,MATCH(E224,group!A:A,1),3),"NA")</f>
        <v>50 - 59</v>
      </c>
      <c r="O224" t="str">
        <f>VLOOKUP(H224,group!E:F,2,0)</f>
        <v>numeric</v>
      </c>
      <c r="P224" t="str">
        <f>IF(I224&lt;&gt;"",INDEX(group!$L$1:$N$100,MATCH(I224,group!L:L,1),3),"NA")</f>
        <v>0 - 9</v>
      </c>
      <c r="Q224">
        <f t="shared" si="59"/>
        <v>223</v>
      </c>
      <c r="R224">
        <f t="shared" si="60"/>
        <v>0</v>
      </c>
      <c r="S224">
        <f t="shared" si="61"/>
        <v>0</v>
      </c>
      <c r="T224">
        <f t="shared" si="62"/>
        <v>1</v>
      </c>
      <c r="U224">
        <f t="shared" si="63"/>
        <v>1</v>
      </c>
      <c r="V224">
        <f t="shared" si="64"/>
        <v>0</v>
      </c>
      <c r="W224">
        <f t="shared" si="65"/>
        <v>51</v>
      </c>
      <c r="X224">
        <f t="shared" si="66"/>
        <v>0</v>
      </c>
      <c r="Y224">
        <f t="shared" si="67"/>
        <v>0</v>
      </c>
      <c r="Z224">
        <f t="shared" si="56"/>
        <v>0</v>
      </c>
      <c r="AA224">
        <f t="shared" si="73"/>
        <v>0</v>
      </c>
      <c r="AB224">
        <f t="shared" si="73"/>
        <v>0</v>
      </c>
      <c r="AC224">
        <f t="shared" si="73"/>
        <v>0</v>
      </c>
      <c r="AD224">
        <f t="shared" si="73"/>
        <v>1</v>
      </c>
      <c r="AE224">
        <f t="shared" si="73"/>
        <v>0</v>
      </c>
      <c r="AF224">
        <f t="shared" si="73"/>
        <v>0</v>
      </c>
      <c r="AG224">
        <f t="shared" si="73"/>
        <v>0</v>
      </c>
      <c r="AH224">
        <f t="shared" si="73"/>
        <v>0</v>
      </c>
      <c r="AI224">
        <f t="shared" si="73"/>
        <v>0</v>
      </c>
      <c r="AJ224">
        <f t="shared" si="73"/>
        <v>0</v>
      </c>
      <c r="AK224">
        <f t="shared" si="73"/>
        <v>0</v>
      </c>
      <c r="AL224">
        <f t="shared" si="73"/>
        <v>0</v>
      </c>
      <c r="AM224">
        <f t="shared" si="68"/>
        <v>8.0500000000000007</v>
      </c>
      <c r="AN224">
        <f t="shared" si="69"/>
        <v>0</v>
      </c>
      <c r="AO224">
        <f t="shared" si="70"/>
        <v>0</v>
      </c>
      <c r="AP224">
        <f t="shared" si="71"/>
        <v>1</v>
      </c>
      <c r="AQ224">
        <f t="shared" si="72"/>
        <v>0</v>
      </c>
    </row>
    <row r="225" spans="1:43" x14ac:dyDescent="0.2">
      <c r="A225">
        <v>224</v>
      </c>
      <c r="B225">
        <v>3</v>
      </c>
      <c r="C225" t="s">
        <v>340</v>
      </c>
      <c r="D225" t="s">
        <v>13</v>
      </c>
      <c r="F225">
        <v>0</v>
      </c>
      <c r="G225">
        <v>0</v>
      </c>
      <c r="H225">
        <v>349234</v>
      </c>
      <c r="I225">
        <v>7.8958000000000004</v>
      </c>
      <c r="K225" t="s">
        <v>15</v>
      </c>
      <c r="L225">
        <v>0</v>
      </c>
      <c r="M225" t="b">
        <f t="shared" si="58"/>
        <v>1</v>
      </c>
      <c r="N225" t="str">
        <f>IF(E225&lt;&gt;"",INDEX(group!$A$1:$C$10,MATCH(E225,group!A:A,1),3),"NA")</f>
        <v>NA</v>
      </c>
      <c r="O225" t="str">
        <f>VLOOKUP(H225,group!E:F,2,0)</f>
        <v>numeric</v>
      </c>
      <c r="P225" t="str">
        <f>IF(I225&lt;&gt;"",INDEX(group!$L$1:$N$100,MATCH(I225,group!L:L,1),3),"NA")</f>
        <v>0 - 9</v>
      </c>
      <c r="Q225">
        <f t="shared" si="59"/>
        <v>224</v>
      </c>
      <c r="R225">
        <f t="shared" si="60"/>
        <v>0</v>
      </c>
      <c r="S225">
        <f t="shared" si="61"/>
        <v>0</v>
      </c>
      <c r="T225">
        <f t="shared" si="62"/>
        <v>1</v>
      </c>
      <c r="U225">
        <f t="shared" si="63"/>
        <v>1</v>
      </c>
      <c r="V225">
        <f t="shared" si="64"/>
        <v>0</v>
      </c>
      <c r="W225">
        <f t="shared" si="65"/>
        <v>29.9</v>
      </c>
      <c r="X225">
        <f t="shared" si="66"/>
        <v>0</v>
      </c>
      <c r="Y225">
        <f t="shared" si="67"/>
        <v>0</v>
      </c>
      <c r="Z225">
        <f t="shared" si="56"/>
        <v>0</v>
      </c>
      <c r="AA225">
        <f t="shared" si="73"/>
        <v>0</v>
      </c>
      <c r="AB225">
        <f t="shared" si="73"/>
        <v>0</v>
      </c>
      <c r="AC225">
        <f t="shared" si="73"/>
        <v>0</v>
      </c>
      <c r="AD225">
        <f t="shared" si="73"/>
        <v>1</v>
      </c>
      <c r="AE225">
        <f t="shared" si="73"/>
        <v>0</v>
      </c>
      <c r="AF225">
        <f t="shared" si="73"/>
        <v>0</v>
      </c>
      <c r="AG225">
        <f t="shared" si="73"/>
        <v>0</v>
      </c>
      <c r="AH225">
        <f t="shared" si="73"/>
        <v>0</v>
      </c>
      <c r="AI225">
        <f t="shared" si="73"/>
        <v>0</v>
      </c>
      <c r="AJ225">
        <f t="shared" si="73"/>
        <v>0</v>
      </c>
      <c r="AK225">
        <f t="shared" si="73"/>
        <v>0</v>
      </c>
      <c r="AL225">
        <f t="shared" si="73"/>
        <v>0</v>
      </c>
      <c r="AM225">
        <f t="shared" si="68"/>
        <v>7.8958000000000004</v>
      </c>
      <c r="AN225">
        <f t="shared" si="69"/>
        <v>0</v>
      </c>
      <c r="AO225">
        <f t="shared" si="70"/>
        <v>0</v>
      </c>
      <c r="AP225">
        <f t="shared" si="71"/>
        <v>1</v>
      </c>
      <c r="AQ225">
        <f t="shared" si="72"/>
        <v>0</v>
      </c>
    </row>
    <row r="226" spans="1:43" x14ac:dyDescent="0.2">
      <c r="A226">
        <v>225</v>
      </c>
      <c r="B226">
        <v>1</v>
      </c>
      <c r="C226" t="s">
        <v>341</v>
      </c>
      <c r="D226" t="s">
        <v>13</v>
      </c>
      <c r="E226">
        <v>38</v>
      </c>
      <c r="F226">
        <v>1</v>
      </c>
      <c r="G226">
        <v>0</v>
      </c>
      <c r="H226">
        <v>19943</v>
      </c>
      <c r="I226">
        <v>90</v>
      </c>
      <c r="J226" t="s">
        <v>342</v>
      </c>
      <c r="K226" t="s">
        <v>15</v>
      </c>
      <c r="L226">
        <v>1</v>
      </c>
      <c r="M226" t="b">
        <f t="shared" si="58"/>
        <v>0</v>
      </c>
      <c r="N226" t="str">
        <f>IF(E226&lt;&gt;"",INDEX(group!$A$1:$C$10,MATCH(E226,group!A:A,1),3),"NA")</f>
        <v>30 - 39</v>
      </c>
      <c r="O226" t="str">
        <f>VLOOKUP(H226,group!E:F,2,0)</f>
        <v>numeric</v>
      </c>
      <c r="P226" t="str">
        <f>IF(I226&lt;&gt;"",INDEX(group!$L$1:$N$100,MATCH(I226,group!L:L,1),3),"NA")</f>
        <v>90 - 99</v>
      </c>
      <c r="Q226">
        <f t="shared" si="59"/>
        <v>225</v>
      </c>
      <c r="R226">
        <f t="shared" si="60"/>
        <v>1</v>
      </c>
      <c r="S226">
        <f t="shared" si="61"/>
        <v>0</v>
      </c>
      <c r="T226">
        <f t="shared" si="62"/>
        <v>0</v>
      </c>
      <c r="U226">
        <f t="shared" si="63"/>
        <v>1</v>
      </c>
      <c r="V226">
        <f t="shared" si="64"/>
        <v>0</v>
      </c>
      <c r="W226">
        <f t="shared" si="65"/>
        <v>38</v>
      </c>
      <c r="X226">
        <f t="shared" si="66"/>
        <v>1</v>
      </c>
      <c r="Y226">
        <f t="shared" si="67"/>
        <v>0</v>
      </c>
      <c r="Z226">
        <f t="shared" si="56"/>
        <v>0</v>
      </c>
      <c r="AA226">
        <f t="shared" si="73"/>
        <v>0</v>
      </c>
      <c r="AB226">
        <f t="shared" si="73"/>
        <v>0</v>
      </c>
      <c r="AC226">
        <f t="shared" si="73"/>
        <v>0</v>
      </c>
      <c r="AD226">
        <f t="shared" si="73"/>
        <v>1</v>
      </c>
      <c r="AE226">
        <f t="shared" si="73"/>
        <v>0</v>
      </c>
      <c r="AF226">
        <f t="shared" si="73"/>
        <v>0</v>
      </c>
      <c r="AG226">
        <f t="shared" si="73"/>
        <v>0</v>
      </c>
      <c r="AH226">
        <f t="shared" si="73"/>
        <v>0</v>
      </c>
      <c r="AI226">
        <f t="shared" si="73"/>
        <v>0</v>
      </c>
      <c r="AJ226">
        <f t="shared" si="73"/>
        <v>0</v>
      </c>
      <c r="AK226">
        <f t="shared" si="73"/>
        <v>0</v>
      </c>
      <c r="AL226">
        <f t="shared" si="73"/>
        <v>0</v>
      </c>
      <c r="AM226">
        <f t="shared" si="68"/>
        <v>90</v>
      </c>
      <c r="AN226">
        <f t="shared" si="69"/>
        <v>0</v>
      </c>
      <c r="AO226">
        <f t="shared" si="70"/>
        <v>0</v>
      </c>
      <c r="AP226">
        <f t="shared" si="71"/>
        <v>1</v>
      </c>
      <c r="AQ226">
        <f t="shared" si="72"/>
        <v>1</v>
      </c>
    </row>
    <row r="227" spans="1:43" x14ac:dyDescent="0.2">
      <c r="A227">
        <v>226</v>
      </c>
      <c r="B227">
        <v>3</v>
      </c>
      <c r="C227" t="s">
        <v>343</v>
      </c>
      <c r="D227" t="s">
        <v>13</v>
      </c>
      <c r="E227">
        <v>22</v>
      </c>
      <c r="F227">
        <v>0</v>
      </c>
      <c r="G227">
        <v>0</v>
      </c>
      <c r="H227" t="s">
        <v>344</v>
      </c>
      <c r="I227">
        <v>9.35</v>
      </c>
      <c r="K227" t="s">
        <v>15</v>
      </c>
      <c r="L227">
        <v>0</v>
      </c>
      <c r="M227" t="b">
        <f t="shared" si="58"/>
        <v>0</v>
      </c>
      <c r="N227" t="str">
        <f>IF(E227&lt;&gt;"",INDEX(group!$A$1:$C$10,MATCH(E227,group!A:A,1),3),"NA")</f>
        <v>20 - 29</v>
      </c>
      <c r="O227" t="str">
        <f>VLOOKUP(H227,group!E:F,2,0)</f>
        <v>PP</v>
      </c>
      <c r="P227" t="str">
        <f>IF(I227&lt;&gt;"",INDEX(group!$L$1:$N$100,MATCH(I227,group!L:L,1),3),"NA")</f>
        <v>0 - 9</v>
      </c>
      <c r="Q227">
        <f t="shared" si="59"/>
        <v>226</v>
      </c>
      <c r="R227">
        <f t="shared" si="60"/>
        <v>0</v>
      </c>
      <c r="S227">
        <f t="shared" si="61"/>
        <v>0</v>
      </c>
      <c r="T227">
        <f t="shared" si="62"/>
        <v>1</v>
      </c>
      <c r="U227">
        <f t="shared" si="63"/>
        <v>1</v>
      </c>
      <c r="V227">
        <f t="shared" si="64"/>
        <v>0</v>
      </c>
      <c r="W227">
        <f t="shared" si="65"/>
        <v>22</v>
      </c>
      <c r="X227">
        <f t="shared" si="66"/>
        <v>0</v>
      </c>
      <c r="Y227">
        <f t="shared" si="67"/>
        <v>0</v>
      </c>
      <c r="Z227">
        <f t="shared" si="56"/>
        <v>0</v>
      </c>
      <c r="AA227">
        <f t="shared" si="73"/>
        <v>0</v>
      </c>
      <c r="AB227">
        <f t="shared" si="73"/>
        <v>0</v>
      </c>
      <c r="AC227">
        <f t="shared" si="73"/>
        <v>0</v>
      </c>
      <c r="AD227">
        <f t="shared" si="73"/>
        <v>0</v>
      </c>
      <c r="AE227">
        <f t="shared" si="73"/>
        <v>0</v>
      </c>
      <c r="AF227">
        <f t="shared" si="73"/>
        <v>0</v>
      </c>
      <c r="AG227">
        <f t="shared" si="73"/>
        <v>1</v>
      </c>
      <c r="AH227">
        <f t="shared" si="73"/>
        <v>0</v>
      </c>
      <c r="AI227">
        <f t="shared" ref="AA227:AL248" si="74">IF($O227&amp;"_ticket"=AI$1,1,0)</f>
        <v>0</v>
      </c>
      <c r="AJ227">
        <f t="shared" si="74"/>
        <v>0</v>
      </c>
      <c r="AK227">
        <f t="shared" si="74"/>
        <v>0</v>
      </c>
      <c r="AL227">
        <f t="shared" si="74"/>
        <v>0</v>
      </c>
      <c r="AM227">
        <f t="shared" si="68"/>
        <v>9.35</v>
      </c>
      <c r="AN227">
        <f t="shared" si="69"/>
        <v>0</v>
      </c>
      <c r="AO227">
        <f t="shared" si="70"/>
        <v>0</v>
      </c>
      <c r="AP227">
        <f t="shared" si="71"/>
        <v>1</v>
      </c>
      <c r="AQ227">
        <f t="shared" si="72"/>
        <v>0</v>
      </c>
    </row>
    <row r="228" spans="1:43" x14ac:dyDescent="0.2">
      <c r="A228">
        <v>227</v>
      </c>
      <c r="B228">
        <v>2</v>
      </c>
      <c r="C228" t="s">
        <v>345</v>
      </c>
      <c r="D228" t="s">
        <v>13</v>
      </c>
      <c r="E228">
        <v>19</v>
      </c>
      <c r="F228">
        <v>0</v>
      </c>
      <c r="G228">
        <v>0</v>
      </c>
      <c r="H228" t="s">
        <v>346</v>
      </c>
      <c r="I228">
        <v>10.5</v>
      </c>
      <c r="K228" t="s">
        <v>15</v>
      </c>
      <c r="L228">
        <v>1</v>
      </c>
      <c r="M228" t="b">
        <f t="shared" si="58"/>
        <v>0</v>
      </c>
      <c r="N228" t="str">
        <f>IF(E228&lt;&gt;"",INDEX(group!$A$1:$C$10,MATCH(E228,group!A:A,1),3),"NA")</f>
        <v>10 - 19</v>
      </c>
      <c r="O228" t="str">
        <f>VLOOKUP(H228,group!E:F,2,0)</f>
        <v>Others</v>
      </c>
      <c r="P228" t="str">
        <f>IF(I228&lt;&gt;"",INDEX(group!$L$1:$N$100,MATCH(I228,group!L:L,1),3),"NA")</f>
        <v>10 - 19</v>
      </c>
      <c r="Q228">
        <f t="shared" si="59"/>
        <v>227</v>
      </c>
      <c r="R228">
        <f t="shared" si="60"/>
        <v>0</v>
      </c>
      <c r="S228">
        <f t="shared" si="61"/>
        <v>1</v>
      </c>
      <c r="T228">
        <f t="shared" si="62"/>
        <v>0</v>
      </c>
      <c r="U228">
        <f t="shared" si="63"/>
        <v>1</v>
      </c>
      <c r="V228">
        <f t="shared" si="64"/>
        <v>0</v>
      </c>
      <c r="W228">
        <f t="shared" si="65"/>
        <v>19</v>
      </c>
      <c r="X228">
        <f t="shared" si="66"/>
        <v>0</v>
      </c>
      <c r="Y228">
        <f t="shared" si="67"/>
        <v>0</v>
      </c>
      <c r="Z228">
        <f t="shared" si="56"/>
        <v>0</v>
      </c>
      <c r="AA228">
        <f t="shared" si="74"/>
        <v>0</v>
      </c>
      <c r="AB228">
        <f t="shared" si="74"/>
        <v>0</v>
      </c>
      <c r="AC228">
        <f t="shared" si="74"/>
        <v>0</v>
      </c>
      <c r="AD228">
        <f t="shared" si="74"/>
        <v>0</v>
      </c>
      <c r="AE228">
        <f t="shared" si="74"/>
        <v>1</v>
      </c>
      <c r="AF228">
        <f t="shared" si="74"/>
        <v>0</v>
      </c>
      <c r="AG228">
        <f t="shared" si="74"/>
        <v>0</v>
      </c>
      <c r="AH228">
        <f t="shared" si="74"/>
        <v>0</v>
      </c>
      <c r="AI228">
        <f t="shared" si="74"/>
        <v>0</v>
      </c>
      <c r="AJ228">
        <f t="shared" si="74"/>
        <v>0</v>
      </c>
      <c r="AK228">
        <f t="shared" si="74"/>
        <v>0</v>
      </c>
      <c r="AL228">
        <f t="shared" si="74"/>
        <v>0</v>
      </c>
      <c r="AM228">
        <f t="shared" si="68"/>
        <v>10.5</v>
      </c>
      <c r="AN228">
        <f t="shared" si="69"/>
        <v>0</v>
      </c>
      <c r="AO228">
        <f t="shared" si="70"/>
        <v>0</v>
      </c>
      <c r="AP228">
        <f t="shared" si="71"/>
        <v>1</v>
      </c>
      <c r="AQ228">
        <f t="shared" si="72"/>
        <v>1</v>
      </c>
    </row>
    <row r="229" spans="1:43" x14ac:dyDescent="0.2">
      <c r="A229">
        <v>228</v>
      </c>
      <c r="B229">
        <v>3</v>
      </c>
      <c r="C229" t="s">
        <v>347</v>
      </c>
      <c r="D229" t="s">
        <v>13</v>
      </c>
      <c r="E229">
        <v>20.5</v>
      </c>
      <c r="F229">
        <v>0</v>
      </c>
      <c r="G229">
        <v>0</v>
      </c>
      <c r="H229" t="s">
        <v>348</v>
      </c>
      <c r="I229">
        <v>7.25</v>
      </c>
      <c r="K229" t="s">
        <v>15</v>
      </c>
      <c r="L229">
        <v>0</v>
      </c>
      <c r="M229" t="b">
        <f t="shared" si="58"/>
        <v>0</v>
      </c>
      <c r="N229" t="str">
        <f>IF(E229&lt;&gt;"",INDEX(group!$A$1:$C$10,MATCH(E229,group!A:A,1),3),"NA")</f>
        <v>20 - 29</v>
      </c>
      <c r="O229" t="str">
        <f>VLOOKUP(H229,group!E:F,2,0)</f>
        <v>A</v>
      </c>
      <c r="P229" t="str">
        <f>IF(I229&lt;&gt;"",INDEX(group!$L$1:$N$100,MATCH(I229,group!L:L,1),3),"NA")</f>
        <v>0 - 9</v>
      </c>
      <c r="Q229">
        <f t="shared" si="59"/>
        <v>228</v>
      </c>
      <c r="R229">
        <f t="shared" si="60"/>
        <v>0</v>
      </c>
      <c r="S229">
        <f t="shared" si="61"/>
        <v>0</v>
      </c>
      <c r="T229">
        <f t="shared" si="62"/>
        <v>1</v>
      </c>
      <c r="U229">
        <f t="shared" si="63"/>
        <v>1</v>
      </c>
      <c r="V229">
        <f t="shared" si="64"/>
        <v>0</v>
      </c>
      <c r="W229">
        <f t="shared" si="65"/>
        <v>20.5</v>
      </c>
      <c r="X229">
        <f t="shared" si="66"/>
        <v>0</v>
      </c>
      <c r="Y229">
        <f t="shared" si="67"/>
        <v>0</v>
      </c>
      <c r="Z229">
        <f t="shared" ref="Z229:Z292" si="75">IF($O229&amp;"_ticket"=Z$1,1,0)</f>
        <v>1</v>
      </c>
      <c r="AA229">
        <f t="shared" si="74"/>
        <v>0</v>
      </c>
      <c r="AB229">
        <f t="shared" si="74"/>
        <v>0</v>
      </c>
      <c r="AC229">
        <f t="shared" si="74"/>
        <v>0</v>
      </c>
      <c r="AD229">
        <f t="shared" si="74"/>
        <v>0</v>
      </c>
      <c r="AE229">
        <f t="shared" si="74"/>
        <v>0</v>
      </c>
      <c r="AF229">
        <f t="shared" si="74"/>
        <v>0</v>
      </c>
      <c r="AG229">
        <f t="shared" si="74"/>
        <v>0</v>
      </c>
      <c r="AH229">
        <f t="shared" si="74"/>
        <v>0</v>
      </c>
      <c r="AI229">
        <f t="shared" si="74"/>
        <v>0</v>
      </c>
      <c r="AJ229">
        <f t="shared" si="74"/>
        <v>0</v>
      </c>
      <c r="AK229">
        <f t="shared" si="74"/>
        <v>0</v>
      </c>
      <c r="AL229">
        <f t="shared" si="74"/>
        <v>0</v>
      </c>
      <c r="AM229">
        <f t="shared" si="68"/>
        <v>7.25</v>
      </c>
      <c r="AN229">
        <f t="shared" si="69"/>
        <v>0</v>
      </c>
      <c r="AO229">
        <f t="shared" si="70"/>
        <v>0</v>
      </c>
      <c r="AP229">
        <f t="shared" si="71"/>
        <v>1</v>
      </c>
      <c r="AQ229">
        <f t="shared" si="72"/>
        <v>0</v>
      </c>
    </row>
    <row r="230" spans="1:43" x14ac:dyDescent="0.2">
      <c r="A230">
        <v>229</v>
      </c>
      <c r="B230">
        <v>2</v>
      </c>
      <c r="C230" t="s">
        <v>349</v>
      </c>
      <c r="D230" t="s">
        <v>13</v>
      </c>
      <c r="E230">
        <v>18</v>
      </c>
      <c r="F230">
        <v>0</v>
      </c>
      <c r="G230">
        <v>0</v>
      </c>
      <c r="H230">
        <v>236171</v>
      </c>
      <c r="I230">
        <v>13</v>
      </c>
      <c r="K230" t="s">
        <v>15</v>
      </c>
      <c r="L230">
        <v>0</v>
      </c>
      <c r="M230" t="b">
        <f t="shared" si="58"/>
        <v>0</v>
      </c>
      <c r="N230" t="str">
        <f>IF(E230&lt;&gt;"",INDEX(group!$A$1:$C$10,MATCH(E230,group!A:A,1),3),"NA")</f>
        <v>10 - 19</v>
      </c>
      <c r="O230" t="str">
        <f>VLOOKUP(H230,group!E:F,2,0)</f>
        <v>numeric</v>
      </c>
      <c r="P230" t="str">
        <f>IF(I230&lt;&gt;"",INDEX(group!$L$1:$N$100,MATCH(I230,group!L:L,1),3),"NA")</f>
        <v>10 - 19</v>
      </c>
      <c r="Q230">
        <f t="shared" si="59"/>
        <v>229</v>
      </c>
      <c r="R230">
        <f t="shared" si="60"/>
        <v>0</v>
      </c>
      <c r="S230">
        <f t="shared" si="61"/>
        <v>1</v>
      </c>
      <c r="T230">
        <f t="shared" si="62"/>
        <v>0</v>
      </c>
      <c r="U230">
        <f t="shared" si="63"/>
        <v>1</v>
      </c>
      <c r="V230">
        <f t="shared" si="64"/>
        <v>0</v>
      </c>
      <c r="W230">
        <f t="shared" si="65"/>
        <v>18</v>
      </c>
      <c r="X230">
        <f t="shared" si="66"/>
        <v>0</v>
      </c>
      <c r="Y230">
        <f t="shared" si="67"/>
        <v>0</v>
      </c>
      <c r="Z230">
        <f t="shared" si="75"/>
        <v>0</v>
      </c>
      <c r="AA230">
        <f t="shared" si="74"/>
        <v>0</v>
      </c>
      <c r="AB230">
        <f t="shared" si="74"/>
        <v>0</v>
      </c>
      <c r="AC230">
        <f t="shared" si="74"/>
        <v>0</v>
      </c>
      <c r="AD230">
        <f t="shared" si="74"/>
        <v>1</v>
      </c>
      <c r="AE230">
        <f t="shared" si="74"/>
        <v>0</v>
      </c>
      <c r="AF230">
        <f t="shared" si="74"/>
        <v>0</v>
      </c>
      <c r="AG230">
        <f t="shared" si="74"/>
        <v>0</v>
      </c>
      <c r="AH230">
        <f t="shared" si="74"/>
        <v>0</v>
      </c>
      <c r="AI230">
        <f t="shared" si="74"/>
        <v>0</v>
      </c>
      <c r="AJ230">
        <f t="shared" si="74"/>
        <v>0</v>
      </c>
      <c r="AK230">
        <f t="shared" si="74"/>
        <v>0</v>
      </c>
      <c r="AL230">
        <f t="shared" si="74"/>
        <v>0</v>
      </c>
      <c r="AM230">
        <f t="shared" si="68"/>
        <v>13</v>
      </c>
      <c r="AN230">
        <f t="shared" si="69"/>
        <v>0</v>
      </c>
      <c r="AO230">
        <f t="shared" si="70"/>
        <v>0</v>
      </c>
      <c r="AP230">
        <f t="shared" si="71"/>
        <v>1</v>
      </c>
      <c r="AQ230">
        <f t="shared" si="72"/>
        <v>0</v>
      </c>
    </row>
    <row r="231" spans="1:43" x14ac:dyDescent="0.2">
      <c r="A231">
        <v>230</v>
      </c>
      <c r="B231">
        <v>3</v>
      </c>
      <c r="C231" t="s">
        <v>350</v>
      </c>
      <c r="D231" t="s">
        <v>17</v>
      </c>
      <c r="F231">
        <v>3</v>
      </c>
      <c r="G231">
        <v>1</v>
      </c>
      <c r="H231">
        <v>4133</v>
      </c>
      <c r="I231">
        <v>25.466699999999999</v>
      </c>
      <c r="K231" t="s">
        <v>15</v>
      </c>
      <c r="L231">
        <v>0</v>
      </c>
      <c r="M231" t="b">
        <f t="shared" si="58"/>
        <v>1</v>
      </c>
      <c r="N231" t="str">
        <f>IF(E231&lt;&gt;"",INDEX(group!$A$1:$C$10,MATCH(E231,group!A:A,1),3),"NA")</f>
        <v>NA</v>
      </c>
      <c r="O231" t="str">
        <f>VLOOKUP(H231,group!E:F,2,0)</f>
        <v>numeric</v>
      </c>
      <c r="P231" t="str">
        <f>IF(I231&lt;&gt;"",INDEX(group!$L$1:$N$100,MATCH(I231,group!L:L,1),3),"NA")</f>
        <v>20 - 29</v>
      </c>
      <c r="Q231">
        <f t="shared" si="59"/>
        <v>230</v>
      </c>
      <c r="R231">
        <f t="shared" si="60"/>
        <v>0</v>
      </c>
      <c r="S231">
        <f t="shared" si="61"/>
        <v>0</v>
      </c>
      <c r="T231">
        <f t="shared" si="62"/>
        <v>1</v>
      </c>
      <c r="U231">
        <f t="shared" si="63"/>
        <v>0</v>
      </c>
      <c r="V231">
        <f t="shared" si="64"/>
        <v>1</v>
      </c>
      <c r="W231">
        <f t="shared" si="65"/>
        <v>29.9</v>
      </c>
      <c r="X231">
        <f t="shared" si="66"/>
        <v>3</v>
      </c>
      <c r="Y231">
        <f t="shared" si="67"/>
        <v>1</v>
      </c>
      <c r="Z231">
        <f t="shared" si="75"/>
        <v>0</v>
      </c>
      <c r="AA231">
        <f t="shared" si="74"/>
        <v>0</v>
      </c>
      <c r="AB231">
        <f t="shared" si="74"/>
        <v>0</v>
      </c>
      <c r="AC231">
        <f t="shared" si="74"/>
        <v>0</v>
      </c>
      <c r="AD231">
        <f t="shared" si="74"/>
        <v>1</v>
      </c>
      <c r="AE231">
        <f t="shared" si="74"/>
        <v>0</v>
      </c>
      <c r="AF231">
        <f t="shared" si="74"/>
        <v>0</v>
      </c>
      <c r="AG231">
        <f t="shared" si="74"/>
        <v>0</v>
      </c>
      <c r="AH231">
        <f t="shared" si="74"/>
        <v>0</v>
      </c>
      <c r="AI231">
        <f t="shared" si="74"/>
        <v>0</v>
      </c>
      <c r="AJ231">
        <f t="shared" si="74"/>
        <v>0</v>
      </c>
      <c r="AK231">
        <f t="shared" si="74"/>
        <v>0</v>
      </c>
      <c r="AL231">
        <f t="shared" si="74"/>
        <v>0</v>
      </c>
      <c r="AM231">
        <f t="shared" si="68"/>
        <v>25.466699999999999</v>
      </c>
      <c r="AN231">
        <f t="shared" si="69"/>
        <v>0</v>
      </c>
      <c r="AO231">
        <f t="shared" si="70"/>
        <v>0</v>
      </c>
      <c r="AP231">
        <f t="shared" si="71"/>
        <v>1</v>
      </c>
      <c r="AQ231">
        <f t="shared" si="72"/>
        <v>0</v>
      </c>
    </row>
    <row r="232" spans="1:43" x14ac:dyDescent="0.2">
      <c r="A232">
        <v>231</v>
      </c>
      <c r="B232">
        <v>1</v>
      </c>
      <c r="C232" t="s">
        <v>351</v>
      </c>
      <c r="D232" t="s">
        <v>17</v>
      </c>
      <c r="E232">
        <v>35</v>
      </c>
      <c r="F232">
        <v>1</v>
      </c>
      <c r="G232">
        <v>0</v>
      </c>
      <c r="H232">
        <v>36973</v>
      </c>
      <c r="I232">
        <v>83.474999999999994</v>
      </c>
      <c r="J232" t="s">
        <v>110</v>
      </c>
      <c r="K232" t="s">
        <v>15</v>
      </c>
      <c r="L232">
        <v>1</v>
      </c>
      <c r="M232" t="b">
        <f t="shared" si="58"/>
        <v>0</v>
      </c>
      <c r="N232" t="str">
        <f>IF(E232&lt;&gt;"",INDEX(group!$A$1:$C$10,MATCH(E232,group!A:A,1),3),"NA")</f>
        <v>30 - 39</v>
      </c>
      <c r="O232" t="str">
        <f>VLOOKUP(H232,group!E:F,2,0)</f>
        <v>numeric</v>
      </c>
      <c r="P232" t="str">
        <f>IF(I232&lt;&gt;"",INDEX(group!$L$1:$N$100,MATCH(I232,group!L:L,1),3),"NA")</f>
        <v>80 - 89</v>
      </c>
      <c r="Q232">
        <f t="shared" si="59"/>
        <v>231</v>
      </c>
      <c r="R232">
        <f t="shared" si="60"/>
        <v>1</v>
      </c>
      <c r="S232">
        <f t="shared" si="61"/>
        <v>0</v>
      </c>
      <c r="T232">
        <f t="shared" si="62"/>
        <v>0</v>
      </c>
      <c r="U232">
        <f t="shared" si="63"/>
        <v>0</v>
      </c>
      <c r="V232">
        <f t="shared" si="64"/>
        <v>1</v>
      </c>
      <c r="W232">
        <f t="shared" si="65"/>
        <v>35</v>
      </c>
      <c r="X232">
        <f t="shared" si="66"/>
        <v>1</v>
      </c>
      <c r="Y232">
        <f t="shared" si="67"/>
        <v>0</v>
      </c>
      <c r="Z232">
        <f t="shared" si="75"/>
        <v>0</v>
      </c>
      <c r="AA232">
        <f t="shared" si="74"/>
        <v>0</v>
      </c>
      <c r="AB232">
        <f t="shared" si="74"/>
        <v>0</v>
      </c>
      <c r="AC232">
        <f t="shared" si="74"/>
        <v>0</v>
      </c>
      <c r="AD232">
        <f t="shared" si="74"/>
        <v>1</v>
      </c>
      <c r="AE232">
        <f t="shared" si="74"/>
        <v>0</v>
      </c>
      <c r="AF232">
        <f t="shared" si="74"/>
        <v>0</v>
      </c>
      <c r="AG232">
        <f t="shared" si="74"/>
        <v>0</v>
      </c>
      <c r="AH232">
        <f t="shared" si="74"/>
        <v>0</v>
      </c>
      <c r="AI232">
        <f t="shared" si="74"/>
        <v>0</v>
      </c>
      <c r="AJ232">
        <f t="shared" si="74"/>
        <v>0</v>
      </c>
      <c r="AK232">
        <f t="shared" si="74"/>
        <v>0</v>
      </c>
      <c r="AL232">
        <f t="shared" si="74"/>
        <v>0</v>
      </c>
      <c r="AM232">
        <f t="shared" si="68"/>
        <v>83.474999999999994</v>
      </c>
      <c r="AN232">
        <f t="shared" si="69"/>
        <v>0</v>
      </c>
      <c r="AO232">
        <f t="shared" si="70"/>
        <v>0</v>
      </c>
      <c r="AP232">
        <f t="shared" si="71"/>
        <v>1</v>
      </c>
      <c r="AQ232">
        <f t="shared" si="72"/>
        <v>1</v>
      </c>
    </row>
    <row r="233" spans="1:43" x14ac:dyDescent="0.2">
      <c r="A233">
        <v>232</v>
      </c>
      <c r="B233">
        <v>3</v>
      </c>
      <c r="C233" t="s">
        <v>352</v>
      </c>
      <c r="D233" t="s">
        <v>13</v>
      </c>
      <c r="E233">
        <v>29</v>
      </c>
      <c r="F233">
        <v>0</v>
      </c>
      <c r="G233">
        <v>0</v>
      </c>
      <c r="H233">
        <v>347067</v>
      </c>
      <c r="I233">
        <v>7.7750000000000004</v>
      </c>
      <c r="K233" t="s">
        <v>15</v>
      </c>
      <c r="L233">
        <v>0</v>
      </c>
      <c r="M233" t="b">
        <f t="shared" si="58"/>
        <v>0</v>
      </c>
      <c r="N233" t="str">
        <f>IF(E233&lt;&gt;"",INDEX(group!$A$1:$C$10,MATCH(E233,group!A:A,1),3),"NA")</f>
        <v>20 - 29</v>
      </c>
      <c r="O233" t="str">
        <f>VLOOKUP(H233,group!E:F,2,0)</f>
        <v>numeric</v>
      </c>
      <c r="P233" t="str">
        <f>IF(I233&lt;&gt;"",INDEX(group!$L$1:$N$100,MATCH(I233,group!L:L,1),3),"NA")</f>
        <v>0 - 9</v>
      </c>
      <c r="Q233">
        <f t="shared" si="59"/>
        <v>232</v>
      </c>
      <c r="R233">
        <f t="shared" si="60"/>
        <v>0</v>
      </c>
      <c r="S233">
        <f t="shared" si="61"/>
        <v>0</v>
      </c>
      <c r="T233">
        <f t="shared" si="62"/>
        <v>1</v>
      </c>
      <c r="U233">
        <f t="shared" si="63"/>
        <v>1</v>
      </c>
      <c r="V233">
        <f t="shared" si="64"/>
        <v>0</v>
      </c>
      <c r="W233">
        <f t="shared" si="65"/>
        <v>29</v>
      </c>
      <c r="X233">
        <f t="shared" si="66"/>
        <v>0</v>
      </c>
      <c r="Y233">
        <f t="shared" si="67"/>
        <v>0</v>
      </c>
      <c r="Z233">
        <f t="shared" si="75"/>
        <v>0</v>
      </c>
      <c r="AA233">
        <f t="shared" si="74"/>
        <v>0</v>
      </c>
      <c r="AB233">
        <f t="shared" si="74"/>
        <v>0</v>
      </c>
      <c r="AC233">
        <f t="shared" si="74"/>
        <v>0</v>
      </c>
      <c r="AD233">
        <f t="shared" si="74"/>
        <v>1</v>
      </c>
      <c r="AE233">
        <f t="shared" si="74"/>
        <v>0</v>
      </c>
      <c r="AF233">
        <f t="shared" si="74"/>
        <v>0</v>
      </c>
      <c r="AG233">
        <f t="shared" si="74"/>
        <v>0</v>
      </c>
      <c r="AH233">
        <f t="shared" si="74"/>
        <v>0</v>
      </c>
      <c r="AI233">
        <f t="shared" si="74"/>
        <v>0</v>
      </c>
      <c r="AJ233">
        <f t="shared" si="74"/>
        <v>0</v>
      </c>
      <c r="AK233">
        <f t="shared" si="74"/>
        <v>0</v>
      </c>
      <c r="AL233">
        <f t="shared" si="74"/>
        <v>0</v>
      </c>
      <c r="AM233">
        <f t="shared" si="68"/>
        <v>7.7750000000000004</v>
      </c>
      <c r="AN233">
        <f t="shared" si="69"/>
        <v>0</v>
      </c>
      <c r="AO233">
        <f t="shared" si="70"/>
        <v>0</v>
      </c>
      <c r="AP233">
        <f t="shared" si="71"/>
        <v>1</v>
      </c>
      <c r="AQ233">
        <f t="shared" si="72"/>
        <v>0</v>
      </c>
    </row>
    <row r="234" spans="1:43" x14ac:dyDescent="0.2">
      <c r="A234">
        <v>233</v>
      </c>
      <c r="B234">
        <v>2</v>
      </c>
      <c r="C234" t="s">
        <v>353</v>
      </c>
      <c r="D234" t="s">
        <v>13</v>
      </c>
      <c r="E234">
        <v>59</v>
      </c>
      <c r="F234">
        <v>0</v>
      </c>
      <c r="G234">
        <v>0</v>
      </c>
      <c r="H234">
        <v>237442</v>
      </c>
      <c r="I234">
        <v>13.5</v>
      </c>
      <c r="K234" t="s">
        <v>15</v>
      </c>
      <c r="L234">
        <v>0</v>
      </c>
      <c r="M234" t="b">
        <f t="shared" si="58"/>
        <v>0</v>
      </c>
      <c r="N234" t="str">
        <f>IF(E234&lt;&gt;"",INDEX(group!$A$1:$C$10,MATCH(E234,group!A:A,1),3),"NA")</f>
        <v>50 - 59</v>
      </c>
      <c r="O234" t="str">
        <f>VLOOKUP(H234,group!E:F,2,0)</f>
        <v>numeric</v>
      </c>
      <c r="P234" t="str">
        <f>IF(I234&lt;&gt;"",INDEX(group!$L$1:$N$100,MATCH(I234,group!L:L,1),3),"NA")</f>
        <v>10 - 19</v>
      </c>
      <c r="Q234">
        <f t="shared" si="59"/>
        <v>233</v>
      </c>
      <c r="R234">
        <f t="shared" si="60"/>
        <v>0</v>
      </c>
      <c r="S234">
        <f t="shared" si="61"/>
        <v>1</v>
      </c>
      <c r="T234">
        <f t="shared" si="62"/>
        <v>0</v>
      </c>
      <c r="U234">
        <f t="shared" si="63"/>
        <v>1</v>
      </c>
      <c r="V234">
        <f t="shared" si="64"/>
        <v>0</v>
      </c>
      <c r="W234">
        <f t="shared" si="65"/>
        <v>59</v>
      </c>
      <c r="X234">
        <f t="shared" si="66"/>
        <v>0</v>
      </c>
      <c r="Y234">
        <f t="shared" si="67"/>
        <v>0</v>
      </c>
      <c r="Z234">
        <f t="shared" si="75"/>
        <v>0</v>
      </c>
      <c r="AA234">
        <f t="shared" si="74"/>
        <v>0</v>
      </c>
      <c r="AB234">
        <f t="shared" si="74"/>
        <v>0</v>
      </c>
      <c r="AC234">
        <f t="shared" si="74"/>
        <v>0</v>
      </c>
      <c r="AD234">
        <f t="shared" si="74"/>
        <v>1</v>
      </c>
      <c r="AE234">
        <f t="shared" si="74"/>
        <v>0</v>
      </c>
      <c r="AF234">
        <f t="shared" si="74"/>
        <v>0</v>
      </c>
      <c r="AG234">
        <f t="shared" si="74"/>
        <v>0</v>
      </c>
      <c r="AH234">
        <f t="shared" si="74"/>
        <v>0</v>
      </c>
      <c r="AI234">
        <f t="shared" si="74"/>
        <v>0</v>
      </c>
      <c r="AJ234">
        <f t="shared" si="74"/>
        <v>0</v>
      </c>
      <c r="AK234">
        <f t="shared" si="74"/>
        <v>0</v>
      </c>
      <c r="AL234">
        <f t="shared" si="74"/>
        <v>0</v>
      </c>
      <c r="AM234">
        <f t="shared" si="68"/>
        <v>13.5</v>
      </c>
      <c r="AN234">
        <f t="shared" si="69"/>
        <v>0</v>
      </c>
      <c r="AO234">
        <f t="shared" si="70"/>
        <v>0</v>
      </c>
      <c r="AP234">
        <f t="shared" si="71"/>
        <v>1</v>
      </c>
      <c r="AQ234">
        <f t="shared" si="72"/>
        <v>0</v>
      </c>
    </row>
    <row r="235" spans="1:43" x14ac:dyDescent="0.2">
      <c r="A235">
        <v>234</v>
      </c>
      <c r="B235">
        <v>3</v>
      </c>
      <c r="C235" t="s">
        <v>354</v>
      </c>
      <c r="D235" t="s">
        <v>17</v>
      </c>
      <c r="E235">
        <v>5</v>
      </c>
      <c r="F235">
        <v>4</v>
      </c>
      <c r="G235">
        <v>2</v>
      </c>
      <c r="H235">
        <v>347077</v>
      </c>
      <c r="I235">
        <v>31.387499999999999</v>
      </c>
      <c r="K235" t="s">
        <v>15</v>
      </c>
      <c r="L235">
        <v>1</v>
      </c>
      <c r="M235" t="b">
        <f t="shared" si="58"/>
        <v>0</v>
      </c>
      <c r="N235" t="str">
        <f>IF(E235&lt;&gt;"",INDEX(group!$A$1:$C$10,MATCH(E235,group!A:A,1),3),"NA")</f>
        <v>0 - 9</v>
      </c>
      <c r="O235" t="str">
        <f>VLOOKUP(H235,group!E:F,2,0)</f>
        <v>numeric</v>
      </c>
      <c r="P235" t="str">
        <f>IF(I235&lt;&gt;"",INDEX(group!$L$1:$N$100,MATCH(I235,group!L:L,1),3),"NA")</f>
        <v>30 - 39</v>
      </c>
      <c r="Q235">
        <f t="shared" si="59"/>
        <v>234</v>
      </c>
      <c r="R235">
        <f t="shared" si="60"/>
        <v>0</v>
      </c>
      <c r="S235">
        <f t="shared" si="61"/>
        <v>0</v>
      </c>
      <c r="T235">
        <f t="shared" si="62"/>
        <v>1</v>
      </c>
      <c r="U235">
        <f t="shared" si="63"/>
        <v>0</v>
      </c>
      <c r="V235">
        <f t="shared" si="64"/>
        <v>1</v>
      </c>
      <c r="W235">
        <f t="shared" si="65"/>
        <v>5</v>
      </c>
      <c r="X235">
        <f t="shared" si="66"/>
        <v>4</v>
      </c>
      <c r="Y235">
        <f t="shared" si="67"/>
        <v>2</v>
      </c>
      <c r="Z235">
        <f t="shared" si="75"/>
        <v>0</v>
      </c>
      <c r="AA235">
        <f t="shared" si="74"/>
        <v>0</v>
      </c>
      <c r="AB235">
        <f t="shared" si="74"/>
        <v>0</v>
      </c>
      <c r="AC235">
        <f t="shared" si="74"/>
        <v>0</v>
      </c>
      <c r="AD235">
        <f t="shared" si="74"/>
        <v>1</v>
      </c>
      <c r="AE235">
        <f t="shared" si="74"/>
        <v>0</v>
      </c>
      <c r="AF235">
        <f t="shared" si="74"/>
        <v>0</v>
      </c>
      <c r="AG235">
        <f t="shared" si="74"/>
        <v>0</v>
      </c>
      <c r="AH235">
        <f t="shared" si="74"/>
        <v>0</v>
      </c>
      <c r="AI235">
        <f t="shared" si="74"/>
        <v>0</v>
      </c>
      <c r="AJ235">
        <f t="shared" si="74"/>
        <v>0</v>
      </c>
      <c r="AK235">
        <f t="shared" si="74"/>
        <v>0</v>
      </c>
      <c r="AL235">
        <f t="shared" si="74"/>
        <v>0</v>
      </c>
      <c r="AM235">
        <f t="shared" si="68"/>
        <v>31.387499999999999</v>
      </c>
      <c r="AN235">
        <f t="shared" si="69"/>
        <v>0</v>
      </c>
      <c r="AO235">
        <f t="shared" si="70"/>
        <v>0</v>
      </c>
      <c r="AP235">
        <f t="shared" si="71"/>
        <v>1</v>
      </c>
      <c r="AQ235">
        <f t="shared" si="72"/>
        <v>1</v>
      </c>
    </row>
    <row r="236" spans="1:43" x14ac:dyDescent="0.2">
      <c r="A236">
        <v>235</v>
      </c>
      <c r="B236">
        <v>2</v>
      </c>
      <c r="C236" t="s">
        <v>355</v>
      </c>
      <c r="D236" t="s">
        <v>13</v>
      </c>
      <c r="E236">
        <v>24</v>
      </c>
      <c r="F236">
        <v>0</v>
      </c>
      <c r="G236">
        <v>0</v>
      </c>
      <c r="H236" t="s">
        <v>356</v>
      </c>
      <c r="I236">
        <v>10.5</v>
      </c>
      <c r="K236" t="s">
        <v>15</v>
      </c>
      <c r="L236">
        <v>0</v>
      </c>
      <c r="M236" t="b">
        <f t="shared" si="58"/>
        <v>0</v>
      </c>
      <c r="N236" t="str">
        <f>IF(E236&lt;&gt;"",INDEX(group!$A$1:$C$10,MATCH(E236,group!A:A,1),3),"NA")</f>
        <v>20 - 29</v>
      </c>
      <c r="O236" t="str">
        <f>VLOOKUP(H236,group!E:F,2,0)</f>
        <v>CA</v>
      </c>
      <c r="P236" t="str">
        <f>IF(I236&lt;&gt;"",INDEX(group!$L$1:$N$100,MATCH(I236,group!L:L,1),3),"NA")</f>
        <v>10 - 19</v>
      </c>
      <c r="Q236">
        <f t="shared" si="59"/>
        <v>235</v>
      </c>
      <c r="R236">
        <f t="shared" si="60"/>
        <v>0</v>
      </c>
      <c r="S236">
        <f t="shared" si="61"/>
        <v>1</v>
      </c>
      <c r="T236">
        <f t="shared" si="62"/>
        <v>0</v>
      </c>
      <c r="U236">
        <f t="shared" si="63"/>
        <v>1</v>
      </c>
      <c r="V236">
        <f t="shared" si="64"/>
        <v>0</v>
      </c>
      <c r="W236">
        <f t="shared" si="65"/>
        <v>24</v>
      </c>
      <c r="X236">
        <f t="shared" si="66"/>
        <v>0</v>
      </c>
      <c r="Y236">
        <f t="shared" si="67"/>
        <v>0</v>
      </c>
      <c r="Z236">
        <f t="shared" si="75"/>
        <v>0</v>
      </c>
      <c r="AA236">
        <f t="shared" si="74"/>
        <v>0</v>
      </c>
      <c r="AB236">
        <f t="shared" si="74"/>
        <v>1</v>
      </c>
      <c r="AC236">
        <f t="shared" si="74"/>
        <v>0</v>
      </c>
      <c r="AD236">
        <f t="shared" si="74"/>
        <v>0</v>
      </c>
      <c r="AE236">
        <f t="shared" si="74"/>
        <v>0</v>
      </c>
      <c r="AF236">
        <f t="shared" si="74"/>
        <v>0</v>
      </c>
      <c r="AG236">
        <f t="shared" si="74"/>
        <v>0</v>
      </c>
      <c r="AH236">
        <f t="shared" si="74"/>
        <v>0</v>
      </c>
      <c r="AI236">
        <f t="shared" si="74"/>
        <v>0</v>
      </c>
      <c r="AJ236">
        <f t="shared" si="74"/>
        <v>0</v>
      </c>
      <c r="AK236">
        <f t="shared" si="74"/>
        <v>0</v>
      </c>
      <c r="AL236">
        <f t="shared" si="74"/>
        <v>0</v>
      </c>
      <c r="AM236">
        <f t="shared" si="68"/>
        <v>10.5</v>
      </c>
      <c r="AN236">
        <f t="shared" si="69"/>
        <v>0</v>
      </c>
      <c r="AO236">
        <f t="shared" si="70"/>
        <v>0</v>
      </c>
      <c r="AP236">
        <f t="shared" si="71"/>
        <v>1</v>
      </c>
      <c r="AQ236">
        <f t="shared" si="72"/>
        <v>0</v>
      </c>
    </row>
    <row r="237" spans="1:43" x14ac:dyDescent="0.2">
      <c r="A237">
        <v>236</v>
      </c>
      <c r="B237">
        <v>3</v>
      </c>
      <c r="C237" t="s">
        <v>357</v>
      </c>
      <c r="D237" t="s">
        <v>17</v>
      </c>
      <c r="F237">
        <v>0</v>
      </c>
      <c r="G237">
        <v>0</v>
      </c>
      <c r="H237" t="s">
        <v>358</v>
      </c>
      <c r="I237">
        <v>7.55</v>
      </c>
      <c r="K237" t="s">
        <v>15</v>
      </c>
      <c r="L237">
        <v>0</v>
      </c>
      <c r="M237" t="b">
        <f t="shared" si="58"/>
        <v>1</v>
      </c>
      <c r="N237" t="str">
        <f>IF(E237&lt;&gt;"",INDEX(group!$A$1:$C$10,MATCH(E237,group!A:A,1),3),"NA")</f>
        <v>NA</v>
      </c>
      <c r="O237" t="str">
        <f>VLOOKUP(H237,group!E:F,2,0)</f>
        <v>W</v>
      </c>
      <c r="P237" t="str">
        <f>IF(I237&lt;&gt;"",INDEX(group!$L$1:$N$100,MATCH(I237,group!L:L,1),3),"NA")</f>
        <v>0 - 9</v>
      </c>
      <c r="Q237">
        <f t="shared" si="59"/>
        <v>236</v>
      </c>
      <c r="R237">
        <f t="shared" si="60"/>
        <v>0</v>
      </c>
      <c r="S237">
        <f t="shared" si="61"/>
        <v>0</v>
      </c>
      <c r="T237">
        <f t="shared" si="62"/>
        <v>1</v>
      </c>
      <c r="U237">
        <f t="shared" si="63"/>
        <v>0</v>
      </c>
      <c r="V237">
        <f t="shared" si="64"/>
        <v>1</v>
      </c>
      <c r="W237">
        <f t="shared" si="65"/>
        <v>29.9</v>
      </c>
      <c r="X237">
        <f t="shared" si="66"/>
        <v>0</v>
      </c>
      <c r="Y237">
        <f t="shared" si="67"/>
        <v>0</v>
      </c>
      <c r="Z237">
        <f t="shared" si="75"/>
        <v>0</v>
      </c>
      <c r="AA237">
        <f t="shared" si="74"/>
        <v>0</v>
      </c>
      <c r="AB237">
        <f t="shared" si="74"/>
        <v>0</v>
      </c>
      <c r="AC237">
        <f t="shared" si="74"/>
        <v>0</v>
      </c>
      <c r="AD237">
        <f t="shared" si="74"/>
        <v>0</v>
      </c>
      <c r="AE237">
        <f t="shared" si="74"/>
        <v>0</v>
      </c>
      <c r="AF237">
        <f t="shared" si="74"/>
        <v>0</v>
      </c>
      <c r="AG237">
        <f t="shared" si="74"/>
        <v>0</v>
      </c>
      <c r="AH237">
        <f t="shared" si="74"/>
        <v>0</v>
      </c>
      <c r="AI237">
        <f t="shared" si="74"/>
        <v>0</v>
      </c>
      <c r="AJ237">
        <f t="shared" si="74"/>
        <v>0</v>
      </c>
      <c r="AK237">
        <f t="shared" si="74"/>
        <v>0</v>
      </c>
      <c r="AL237">
        <f t="shared" si="74"/>
        <v>1</v>
      </c>
      <c r="AM237">
        <f t="shared" si="68"/>
        <v>7.55</v>
      </c>
      <c r="AN237">
        <f t="shared" si="69"/>
        <v>0</v>
      </c>
      <c r="AO237">
        <f t="shared" si="70"/>
        <v>0</v>
      </c>
      <c r="AP237">
        <f t="shared" si="71"/>
        <v>1</v>
      </c>
      <c r="AQ237">
        <f t="shared" si="72"/>
        <v>0</v>
      </c>
    </row>
    <row r="238" spans="1:43" x14ac:dyDescent="0.2">
      <c r="A238">
        <v>237</v>
      </c>
      <c r="B238">
        <v>2</v>
      </c>
      <c r="C238" t="s">
        <v>359</v>
      </c>
      <c r="D238" t="s">
        <v>13</v>
      </c>
      <c r="E238">
        <v>44</v>
      </c>
      <c r="F238">
        <v>1</v>
      </c>
      <c r="G238">
        <v>0</v>
      </c>
      <c r="H238">
        <v>26707</v>
      </c>
      <c r="I238">
        <v>26</v>
      </c>
      <c r="K238" t="s">
        <v>15</v>
      </c>
      <c r="L238">
        <v>0</v>
      </c>
      <c r="M238" t="b">
        <f t="shared" si="58"/>
        <v>0</v>
      </c>
      <c r="N238" t="str">
        <f>IF(E238&lt;&gt;"",INDEX(group!$A$1:$C$10,MATCH(E238,group!A:A,1),3),"NA")</f>
        <v>40 - 49</v>
      </c>
      <c r="O238" t="str">
        <f>VLOOKUP(H238,group!E:F,2,0)</f>
        <v>numeric</v>
      </c>
      <c r="P238" t="str">
        <f>IF(I238&lt;&gt;"",INDEX(group!$L$1:$N$100,MATCH(I238,group!L:L,1),3),"NA")</f>
        <v>20 - 29</v>
      </c>
      <c r="Q238">
        <f t="shared" si="59"/>
        <v>237</v>
      </c>
      <c r="R238">
        <f t="shared" si="60"/>
        <v>0</v>
      </c>
      <c r="S238">
        <f t="shared" si="61"/>
        <v>1</v>
      </c>
      <c r="T238">
        <f t="shared" si="62"/>
        <v>0</v>
      </c>
      <c r="U238">
        <f t="shared" si="63"/>
        <v>1</v>
      </c>
      <c r="V238">
        <f t="shared" si="64"/>
        <v>0</v>
      </c>
      <c r="W238">
        <f t="shared" si="65"/>
        <v>44</v>
      </c>
      <c r="X238">
        <f t="shared" si="66"/>
        <v>1</v>
      </c>
      <c r="Y238">
        <f t="shared" si="67"/>
        <v>0</v>
      </c>
      <c r="Z238">
        <f t="shared" si="75"/>
        <v>0</v>
      </c>
      <c r="AA238">
        <f t="shared" si="74"/>
        <v>0</v>
      </c>
      <c r="AB238">
        <f t="shared" si="74"/>
        <v>0</v>
      </c>
      <c r="AC238">
        <f t="shared" si="74"/>
        <v>0</v>
      </c>
      <c r="AD238">
        <f t="shared" si="74"/>
        <v>1</v>
      </c>
      <c r="AE238">
        <f t="shared" si="74"/>
        <v>0</v>
      </c>
      <c r="AF238">
        <f t="shared" si="74"/>
        <v>0</v>
      </c>
      <c r="AG238">
        <f t="shared" si="74"/>
        <v>0</v>
      </c>
      <c r="AH238">
        <f t="shared" si="74"/>
        <v>0</v>
      </c>
      <c r="AI238">
        <f t="shared" si="74"/>
        <v>0</v>
      </c>
      <c r="AJ238">
        <f t="shared" si="74"/>
        <v>0</v>
      </c>
      <c r="AK238">
        <f t="shared" si="74"/>
        <v>0</v>
      </c>
      <c r="AL238">
        <f t="shared" si="74"/>
        <v>0</v>
      </c>
      <c r="AM238">
        <f t="shared" si="68"/>
        <v>26</v>
      </c>
      <c r="AN238">
        <f t="shared" si="69"/>
        <v>0</v>
      </c>
      <c r="AO238">
        <f t="shared" si="70"/>
        <v>0</v>
      </c>
      <c r="AP238">
        <f t="shared" si="71"/>
        <v>1</v>
      </c>
      <c r="AQ238">
        <f t="shared" si="72"/>
        <v>0</v>
      </c>
    </row>
    <row r="239" spans="1:43" x14ac:dyDescent="0.2">
      <c r="A239">
        <v>238</v>
      </c>
      <c r="B239">
        <v>2</v>
      </c>
      <c r="C239" t="s">
        <v>360</v>
      </c>
      <c r="D239" t="s">
        <v>17</v>
      </c>
      <c r="E239">
        <v>8</v>
      </c>
      <c r="F239">
        <v>0</v>
      </c>
      <c r="G239">
        <v>2</v>
      </c>
      <c r="H239" t="s">
        <v>361</v>
      </c>
      <c r="I239">
        <v>26.25</v>
      </c>
      <c r="K239" t="s">
        <v>15</v>
      </c>
      <c r="L239">
        <v>1</v>
      </c>
      <c r="M239" t="b">
        <f t="shared" si="58"/>
        <v>0</v>
      </c>
      <c r="N239" t="str">
        <f>IF(E239&lt;&gt;"",INDEX(group!$A$1:$C$10,MATCH(E239,group!A:A,1),3),"NA")</f>
        <v>0 - 9</v>
      </c>
      <c r="O239" t="str">
        <f>VLOOKUP(H239,group!E:F,2,0)</f>
        <v>CA</v>
      </c>
      <c r="P239" t="str">
        <f>IF(I239&lt;&gt;"",INDEX(group!$L$1:$N$100,MATCH(I239,group!L:L,1),3),"NA")</f>
        <v>20 - 29</v>
      </c>
      <c r="Q239">
        <f t="shared" si="59"/>
        <v>238</v>
      </c>
      <c r="R239">
        <f t="shared" si="60"/>
        <v>0</v>
      </c>
      <c r="S239">
        <f t="shared" si="61"/>
        <v>1</v>
      </c>
      <c r="T239">
        <f t="shared" si="62"/>
        <v>0</v>
      </c>
      <c r="U239">
        <f t="shared" si="63"/>
        <v>0</v>
      </c>
      <c r="V239">
        <f t="shared" si="64"/>
        <v>1</v>
      </c>
      <c r="W239">
        <f t="shared" si="65"/>
        <v>8</v>
      </c>
      <c r="X239">
        <f t="shared" si="66"/>
        <v>0</v>
      </c>
      <c r="Y239">
        <f t="shared" si="67"/>
        <v>2</v>
      </c>
      <c r="Z239">
        <f t="shared" si="75"/>
        <v>0</v>
      </c>
      <c r="AA239">
        <f t="shared" si="74"/>
        <v>0</v>
      </c>
      <c r="AB239">
        <f t="shared" si="74"/>
        <v>1</v>
      </c>
      <c r="AC239">
        <f t="shared" si="74"/>
        <v>0</v>
      </c>
      <c r="AD239">
        <f t="shared" si="74"/>
        <v>0</v>
      </c>
      <c r="AE239">
        <f t="shared" si="74"/>
        <v>0</v>
      </c>
      <c r="AF239">
        <f t="shared" si="74"/>
        <v>0</v>
      </c>
      <c r="AG239">
        <f t="shared" si="74"/>
        <v>0</v>
      </c>
      <c r="AH239">
        <f t="shared" si="74"/>
        <v>0</v>
      </c>
      <c r="AI239">
        <f t="shared" si="74"/>
        <v>0</v>
      </c>
      <c r="AJ239">
        <f t="shared" si="74"/>
        <v>0</v>
      </c>
      <c r="AK239">
        <f t="shared" si="74"/>
        <v>0</v>
      </c>
      <c r="AL239">
        <f t="shared" si="74"/>
        <v>0</v>
      </c>
      <c r="AM239">
        <f t="shared" si="68"/>
        <v>26.25</v>
      </c>
      <c r="AN239">
        <f t="shared" si="69"/>
        <v>0</v>
      </c>
      <c r="AO239">
        <f t="shared" si="70"/>
        <v>0</v>
      </c>
      <c r="AP239">
        <f t="shared" si="71"/>
        <v>1</v>
      </c>
      <c r="AQ239">
        <f t="shared" si="72"/>
        <v>1</v>
      </c>
    </row>
    <row r="240" spans="1:43" x14ac:dyDescent="0.2">
      <c r="A240">
        <v>239</v>
      </c>
      <c r="B240">
        <v>2</v>
      </c>
      <c r="C240" t="s">
        <v>362</v>
      </c>
      <c r="D240" t="s">
        <v>13</v>
      </c>
      <c r="E240">
        <v>19</v>
      </c>
      <c r="F240">
        <v>0</v>
      </c>
      <c r="G240">
        <v>0</v>
      </c>
      <c r="H240">
        <v>28665</v>
      </c>
      <c r="I240">
        <v>10.5</v>
      </c>
      <c r="K240" t="s">
        <v>15</v>
      </c>
      <c r="L240">
        <v>0</v>
      </c>
      <c r="M240" t="b">
        <f t="shared" si="58"/>
        <v>0</v>
      </c>
      <c r="N240" t="str">
        <f>IF(E240&lt;&gt;"",INDEX(group!$A$1:$C$10,MATCH(E240,group!A:A,1),3),"NA")</f>
        <v>10 - 19</v>
      </c>
      <c r="O240" t="str">
        <f>VLOOKUP(H240,group!E:F,2,0)</f>
        <v>numeric</v>
      </c>
      <c r="P240" t="str">
        <f>IF(I240&lt;&gt;"",INDEX(group!$L$1:$N$100,MATCH(I240,group!L:L,1),3),"NA")</f>
        <v>10 - 19</v>
      </c>
      <c r="Q240">
        <f t="shared" si="59"/>
        <v>239</v>
      </c>
      <c r="R240">
        <f t="shared" si="60"/>
        <v>0</v>
      </c>
      <c r="S240">
        <f t="shared" si="61"/>
        <v>1</v>
      </c>
      <c r="T240">
        <f t="shared" si="62"/>
        <v>0</v>
      </c>
      <c r="U240">
        <f t="shared" si="63"/>
        <v>1</v>
      </c>
      <c r="V240">
        <f t="shared" si="64"/>
        <v>0</v>
      </c>
      <c r="W240">
        <f t="shared" si="65"/>
        <v>19</v>
      </c>
      <c r="X240">
        <f t="shared" si="66"/>
        <v>0</v>
      </c>
      <c r="Y240">
        <f t="shared" si="67"/>
        <v>0</v>
      </c>
      <c r="Z240">
        <f t="shared" si="75"/>
        <v>0</v>
      </c>
      <c r="AA240">
        <f t="shared" si="74"/>
        <v>0</v>
      </c>
      <c r="AB240">
        <f t="shared" si="74"/>
        <v>0</v>
      </c>
      <c r="AC240">
        <f t="shared" si="74"/>
        <v>0</v>
      </c>
      <c r="AD240">
        <f t="shared" si="74"/>
        <v>1</v>
      </c>
      <c r="AE240">
        <f t="shared" si="74"/>
        <v>0</v>
      </c>
      <c r="AF240">
        <f t="shared" si="74"/>
        <v>0</v>
      </c>
      <c r="AG240">
        <f t="shared" si="74"/>
        <v>0</v>
      </c>
      <c r="AH240">
        <f t="shared" si="74"/>
        <v>0</v>
      </c>
      <c r="AI240">
        <f t="shared" si="74"/>
        <v>0</v>
      </c>
      <c r="AJ240">
        <f t="shared" si="74"/>
        <v>0</v>
      </c>
      <c r="AK240">
        <f t="shared" si="74"/>
        <v>0</v>
      </c>
      <c r="AL240">
        <f t="shared" si="74"/>
        <v>0</v>
      </c>
      <c r="AM240">
        <f t="shared" si="68"/>
        <v>10.5</v>
      </c>
      <c r="AN240">
        <f t="shared" si="69"/>
        <v>0</v>
      </c>
      <c r="AO240">
        <f t="shared" si="70"/>
        <v>0</v>
      </c>
      <c r="AP240">
        <f t="shared" si="71"/>
        <v>1</v>
      </c>
      <c r="AQ240">
        <f t="shared" si="72"/>
        <v>0</v>
      </c>
    </row>
    <row r="241" spans="1:43" x14ac:dyDescent="0.2">
      <c r="A241">
        <v>240</v>
      </c>
      <c r="B241">
        <v>2</v>
      </c>
      <c r="C241" t="s">
        <v>363</v>
      </c>
      <c r="D241" t="s">
        <v>13</v>
      </c>
      <c r="E241">
        <v>33</v>
      </c>
      <c r="F241">
        <v>0</v>
      </c>
      <c r="G241">
        <v>0</v>
      </c>
      <c r="H241" t="s">
        <v>364</v>
      </c>
      <c r="I241">
        <v>12.275</v>
      </c>
      <c r="K241" t="s">
        <v>15</v>
      </c>
      <c r="L241">
        <v>0</v>
      </c>
      <c r="M241" t="b">
        <f t="shared" si="58"/>
        <v>0</v>
      </c>
      <c r="N241" t="str">
        <f>IF(E241&lt;&gt;"",INDEX(group!$A$1:$C$10,MATCH(E241,group!A:A,1),3),"NA")</f>
        <v>30 - 39</v>
      </c>
      <c r="O241" t="str">
        <f>VLOOKUP(H241,group!E:F,2,0)</f>
        <v>SC</v>
      </c>
      <c r="P241" t="str">
        <f>IF(I241&lt;&gt;"",INDEX(group!$L$1:$N$100,MATCH(I241,group!L:L,1),3),"NA")</f>
        <v>10 - 19</v>
      </c>
      <c r="Q241">
        <f t="shared" si="59"/>
        <v>240</v>
      </c>
      <c r="R241">
        <f t="shared" si="60"/>
        <v>0</v>
      </c>
      <c r="S241">
        <f t="shared" si="61"/>
        <v>1</v>
      </c>
      <c r="T241">
        <f t="shared" si="62"/>
        <v>0</v>
      </c>
      <c r="U241">
        <f t="shared" si="63"/>
        <v>1</v>
      </c>
      <c r="V241">
        <f t="shared" si="64"/>
        <v>0</v>
      </c>
      <c r="W241">
        <f t="shared" si="65"/>
        <v>33</v>
      </c>
      <c r="X241">
        <f t="shared" si="66"/>
        <v>0</v>
      </c>
      <c r="Y241">
        <f t="shared" si="67"/>
        <v>0</v>
      </c>
      <c r="Z241">
        <f t="shared" si="75"/>
        <v>0</v>
      </c>
      <c r="AA241">
        <f t="shared" si="74"/>
        <v>0</v>
      </c>
      <c r="AB241">
        <f t="shared" si="74"/>
        <v>0</v>
      </c>
      <c r="AC241">
        <f t="shared" si="74"/>
        <v>0</v>
      </c>
      <c r="AD241">
        <f t="shared" si="74"/>
        <v>0</v>
      </c>
      <c r="AE241">
        <f t="shared" si="74"/>
        <v>0</v>
      </c>
      <c r="AF241">
        <f t="shared" si="74"/>
        <v>0</v>
      </c>
      <c r="AG241">
        <f t="shared" si="74"/>
        <v>0</v>
      </c>
      <c r="AH241">
        <f t="shared" si="74"/>
        <v>1</v>
      </c>
      <c r="AI241">
        <f t="shared" si="74"/>
        <v>0</v>
      </c>
      <c r="AJ241">
        <f t="shared" si="74"/>
        <v>0</v>
      </c>
      <c r="AK241">
        <f t="shared" si="74"/>
        <v>0</v>
      </c>
      <c r="AL241">
        <f t="shared" si="74"/>
        <v>0</v>
      </c>
      <c r="AM241">
        <f t="shared" si="68"/>
        <v>12.275</v>
      </c>
      <c r="AN241">
        <f t="shared" si="69"/>
        <v>0</v>
      </c>
      <c r="AO241">
        <f t="shared" si="70"/>
        <v>0</v>
      </c>
      <c r="AP241">
        <f t="shared" si="71"/>
        <v>1</v>
      </c>
      <c r="AQ241">
        <f t="shared" si="72"/>
        <v>0</v>
      </c>
    </row>
    <row r="242" spans="1:43" x14ac:dyDescent="0.2">
      <c r="A242">
        <v>241</v>
      </c>
      <c r="B242">
        <v>3</v>
      </c>
      <c r="C242" t="s">
        <v>365</v>
      </c>
      <c r="D242" t="s">
        <v>17</v>
      </c>
      <c r="F242">
        <v>1</v>
      </c>
      <c r="G242">
        <v>0</v>
      </c>
      <c r="H242">
        <v>2665</v>
      </c>
      <c r="I242">
        <v>14.4542</v>
      </c>
      <c r="K242" t="s">
        <v>20</v>
      </c>
      <c r="L242">
        <v>0</v>
      </c>
      <c r="M242" t="b">
        <f t="shared" si="58"/>
        <v>1</v>
      </c>
      <c r="N242" t="str">
        <f>IF(E242&lt;&gt;"",INDEX(group!$A$1:$C$10,MATCH(E242,group!A:A,1),3),"NA")</f>
        <v>NA</v>
      </c>
      <c r="O242" t="str">
        <f>VLOOKUP(H242,group!E:F,2,0)</f>
        <v>numeric</v>
      </c>
      <c r="P242" t="str">
        <f>IF(I242&lt;&gt;"",INDEX(group!$L$1:$N$100,MATCH(I242,group!L:L,1),3),"NA")</f>
        <v>10 - 19</v>
      </c>
      <c r="Q242">
        <f t="shared" si="59"/>
        <v>241</v>
      </c>
      <c r="R242">
        <f t="shared" si="60"/>
        <v>0</v>
      </c>
      <c r="S242">
        <f t="shared" si="61"/>
        <v>0</v>
      </c>
      <c r="T242">
        <f t="shared" si="62"/>
        <v>1</v>
      </c>
      <c r="U242">
        <f t="shared" si="63"/>
        <v>0</v>
      </c>
      <c r="V242">
        <f t="shared" si="64"/>
        <v>1</v>
      </c>
      <c r="W242">
        <f t="shared" si="65"/>
        <v>29.9</v>
      </c>
      <c r="X242">
        <f t="shared" si="66"/>
        <v>1</v>
      </c>
      <c r="Y242">
        <f t="shared" si="67"/>
        <v>0</v>
      </c>
      <c r="Z242">
        <f t="shared" si="75"/>
        <v>0</v>
      </c>
      <c r="AA242">
        <f t="shared" si="74"/>
        <v>0</v>
      </c>
      <c r="AB242">
        <f t="shared" si="74"/>
        <v>0</v>
      </c>
      <c r="AC242">
        <f t="shared" si="74"/>
        <v>0</v>
      </c>
      <c r="AD242">
        <f t="shared" si="74"/>
        <v>1</v>
      </c>
      <c r="AE242">
        <f t="shared" si="74"/>
        <v>0</v>
      </c>
      <c r="AF242">
        <f t="shared" si="74"/>
        <v>0</v>
      </c>
      <c r="AG242">
        <f t="shared" si="74"/>
        <v>0</v>
      </c>
      <c r="AH242">
        <f t="shared" si="74"/>
        <v>0</v>
      </c>
      <c r="AI242">
        <f t="shared" si="74"/>
        <v>0</v>
      </c>
      <c r="AJ242">
        <f t="shared" si="74"/>
        <v>0</v>
      </c>
      <c r="AK242">
        <f t="shared" si="74"/>
        <v>0</v>
      </c>
      <c r="AL242">
        <f t="shared" si="74"/>
        <v>0</v>
      </c>
      <c r="AM242">
        <f t="shared" si="68"/>
        <v>14.4542</v>
      </c>
      <c r="AN242">
        <f t="shared" si="69"/>
        <v>1</v>
      </c>
      <c r="AO242">
        <f t="shared" si="70"/>
        <v>0</v>
      </c>
      <c r="AP242">
        <f t="shared" si="71"/>
        <v>0</v>
      </c>
      <c r="AQ242">
        <f t="shared" si="72"/>
        <v>0</v>
      </c>
    </row>
    <row r="243" spans="1:43" x14ac:dyDescent="0.2">
      <c r="A243">
        <v>242</v>
      </c>
      <c r="B243">
        <v>3</v>
      </c>
      <c r="C243" t="s">
        <v>366</v>
      </c>
      <c r="D243" t="s">
        <v>17</v>
      </c>
      <c r="F243">
        <v>1</v>
      </c>
      <c r="G243">
        <v>0</v>
      </c>
      <c r="H243">
        <v>367230</v>
      </c>
      <c r="I243">
        <v>15.5</v>
      </c>
      <c r="K243" t="s">
        <v>27</v>
      </c>
      <c r="L243">
        <v>1</v>
      </c>
      <c r="M243" t="b">
        <f t="shared" si="58"/>
        <v>1</v>
      </c>
      <c r="N243" t="str">
        <f>IF(E243&lt;&gt;"",INDEX(group!$A$1:$C$10,MATCH(E243,group!A:A,1),3),"NA")</f>
        <v>NA</v>
      </c>
      <c r="O243" t="str">
        <f>VLOOKUP(H243,group!E:F,2,0)</f>
        <v>numeric</v>
      </c>
      <c r="P243" t="str">
        <f>IF(I243&lt;&gt;"",INDEX(group!$L$1:$N$100,MATCH(I243,group!L:L,1),3),"NA")</f>
        <v>10 - 19</v>
      </c>
      <c r="Q243">
        <f t="shared" si="59"/>
        <v>242</v>
      </c>
      <c r="R243">
        <f t="shared" si="60"/>
        <v>0</v>
      </c>
      <c r="S243">
        <f t="shared" si="61"/>
        <v>0</v>
      </c>
      <c r="T243">
        <f t="shared" si="62"/>
        <v>1</v>
      </c>
      <c r="U243">
        <f t="shared" si="63"/>
        <v>0</v>
      </c>
      <c r="V243">
        <f t="shared" si="64"/>
        <v>1</v>
      </c>
      <c r="W243">
        <f t="shared" si="65"/>
        <v>29.9</v>
      </c>
      <c r="X243">
        <f t="shared" si="66"/>
        <v>1</v>
      </c>
      <c r="Y243">
        <f t="shared" si="67"/>
        <v>0</v>
      </c>
      <c r="Z243">
        <f t="shared" si="75"/>
        <v>0</v>
      </c>
      <c r="AA243">
        <f t="shared" si="74"/>
        <v>0</v>
      </c>
      <c r="AB243">
        <f t="shared" si="74"/>
        <v>0</v>
      </c>
      <c r="AC243">
        <f t="shared" si="74"/>
        <v>0</v>
      </c>
      <c r="AD243">
        <f t="shared" si="74"/>
        <v>1</v>
      </c>
      <c r="AE243">
        <f t="shared" si="74"/>
        <v>0</v>
      </c>
      <c r="AF243">
        <f t="shared" si="74"/>
        <v>0</v>
      </c>
      <c r="AG243">
        <f t="shared" si="74"/>
        <v>0</v>
      </c>
      <c r="AH243">
        <f t="shared" si="74"/>
        <v>0</v>
      </c>
      <c r="AI243">
        <f t="shared" si="74"/>
        <v>0</v>
      </c>
      <c r="AJ243">
        <f t="shared" si="74"/>
        <v>0</v>
      </c>
      <c r="AK243">
        <f t="shared" si="74"/>
        <v>0</v>
      </c>
      <c r="AL243">
        <f t="shared" si="74"/>
        <v>0</v>
      </c>
      <c r="AM243">
        <f t="shared" si="68"/>
        <v>15.5</v>
      </c>
      <c r="AN243">
        <f t="shared" si="69"/>
        <v>0</v>
      </c>
      <c r="AO243">
        <f t="shared" si="70"/>
        <v>1</v>
      </c>
      <c r="AP243">
        <f t="shared" si="71"/>
        <v>0</v>
      </c>
      <c r="AQ243">
        <f t="shared" si="72"/>
        <v>1</v>
      </c>
    </row>
    <row r="244" spans="1:43" x14ac:dyDescent="0.2">
      <c r="A244">
        <v>243</v>
      </c>
      <c r="B244">
        <v>2</v>
      </c>
      <c r="C244" t="s">
        <v>367</v>
      </c>
      <c r="D244" t="s">
        <v>13</v>
      </c>
      <c r="E244">
        <v>29</v>
      </c>
      <c r="F244">
        <v>0</v>
      </c>
      <c r="G244">
        <v>0</v>
      </c>
      <c r="H244" t="s">
        <v>368</v>
      </c>
      <c r="I244">
        <v>10.5</v>
      </c>
      <c r="K244" t="s">
        <v>15</v>
      </c>
      <c r="L244">
        <v>0</v>
      </c>
      <c r="M244" t="b">
        <f t="shared" si="58"/>
        <v>0</v>
      </c>
      <c r="N244" t="str">
        <f>IF(E244&lt;&gt;"",INDEX(group!$A$1:$C$10,MATCH(E244,group!A:A,1),3),"NA")</f>
        <v>20 - 29</v>
      </c>
      <c r="O244" t="str">
        <f>VLOOKUP(H244,group!E:F,2,0)</f>
        <v>W</v>
      </c>
      <c r="P244" t="str">
        <f>IF(I244&lt;&gt;"",INDEX(group!$L$1:$N$100,MATCH(I244,group!L:L,1),3),"NA")</f>
        <v>10 - 19</v>
      </c>
      <c r="Q244">
        <f t="shared" si="59"/>
        <v>243</v>
      </c>
      <c r="R244">
        <f t="shared" si="60"/>
        <v>0</v>
      </c>
      <c r="S244">
        <f t="shared" si="61"/>
        <v>1</v>
      </c>
      <c r="T244">
        <f t="shared" si="62"/>
        <v>0</v>
      </c>
      <c r="U244">
        <f t="shared" si="63"/>
        <v>1</v>
      </c>
      <c r="V244">
        <f t="shared" si="64"/>
        <v>0</v>
      </c>
      <c r="W244">
        <f t="shared" si="65"/>
        <v>29</v>
      </c>
      <c r="X244">
        <f t="shared" si="66"/>
        <v>0</v>
      </c>
      <c r="Y244">
        <f t="shared" si="67"/>
        <v>0</v>
      </c>
      <c r="Z244">
        <f t="shared" si="75"/>
        <v>0</v>
      </c>
      <c r="AA244">
        <f t="shared" si="74"/>
        <v>0</v>
      </c>
      <c r="AB244">
        <f t="shared" si="74"/>
        <v>0</v>
      </c>
      <c r="AC244">
        <f t="shared" si="74"/>
        <v>0</v>
      </c>
      <c r="AD244">
        <f t="shared" si="74"/>
        <v>0</v>
      </c>
      <c r="AE244">
        <f t="shared" si="74"/>
        <v>0</v>
      </c>
      <c r="AF244">
        <f t="shared" si="74"/>
        <v>0</v>
      </c>
      <c r="AG244">
        <f t="shared" si="74"/>
        <v>0</v>
      </c>
      <c r="AH244">
        <f t="shared" si="74"/>
        <v>0</v>
      </c>
      <c r="AI244">
        <f t="shared" si="74"/>
        <v>0</v>
      </c>
      <c r="AJ244">
        <f t="shared" si="74"/>
        <v>0</v>
      </c>
      <c r="AK244">
        <f t="shared" si="74"/>
        <v>0</v>
      </c>
      <c r="AL244">
        <f t="shared" si="74"/>
        <v>1</v>
      </c>
      <c r="AM244">
        <f t="shared" si="68"/>
        <v>10.5</v>
      </c>
      <c r="AN244">
        <f t="shared" si="69"/>
        <v>0</v>
      </c>
      <c r="AO244">
        <f t="shared" si="70"/>
        <v>0</v>
      </c>
      <c r="AP244">
        <f t="shared" si="71"/>
        <v>1</v>
      </c>
      <c r="AQ244">
        <f t="shared" si="72"/>
        <v>0</v>
      </c>
    </row>
    <row r="245" spans="1:43" x14ac:dyDescent="0.2">
      <c r="A245">
        <v>244</v>
      </c>
      <c r="B245">
        <v>3</v>
      </c>
      <c r="C245" t="s">
        <v>369</v>
      </c>
      <c r="D245" t="s">
        <v>13</v>
      </c>
      <c r="E245">
        <v>22</v>
      </c>
      <c r="F245">
        <v>0</v>
      </c>
      <c r="G245">
        <v>0</v>
      </c>
      <c r="H245" t="s">
        <v>370</v>
      </c>
      <c r="I245">
        <v>7.125</v>
      </c>
      <c r="K245" t="s">
        <v>15</v>
      </c>
      <c r="L245">
        <v>0</v>
      </c>
      <c r="M245" t="b">
        <f t="shared" si="58"/>
        <v>0</v>
      </c>
      <c r="N245" t="str">
        <f>IF(E245&lt;&gt;"",INDEX(group!$A$1:$C$10,MATCH(E245,group!A:A,1),3),"NA")</f>
        <v>20 - 29</v>
      </c>
      <c r="O245" t="str">
        <f>VLOOKUP(H245,group!E:F,2,0)</f>
        <v>STON</v>
      </c>
      <c r="P245" t="str">
        <f>IF(I245&lt;&gt;"",INDEX(group!$L$1:$N$100,MATCH(I245,group!L:L,1),3),"NA")</f>
        <v>0 - 9</v>
      </c>
      <c r="Q245">
        <f t="shared" si="59"/>
        <v>244</v>
      </c>
      <c r="R245">
        <f t="shared" si="60"/>
        <v>0</v>
      </c>
      <c r="S245">
        <f t="shared" si="61"/>
        <v>0</v>
      </c>
      <c r="T245">
        <f t="shared" si="62"/>
        <v>1</v>
      </c>
      <c r="U245">
        <f t="shared" si="63"/>
        <v>1</v>
      </c>
      <c r="V245">
        <f t="shared" si="64"/>
        <v>0</v>
      </c>
      <c r="W245">
        <f t="shared" si="65"/>
        <v>22</v>
      </c>
      <c r="X245">
        <f t="shared" si="66"/>
        <v>0</v>
      </c>
      <c r="Y245">
        <f t="shared" si="67"/>
        <v>0</v>
      </c>
      <c r="Z245">
        <f t="shared" si="75"/>
        <v>0</v>
      </c>
      <c r="AA245">
        <f t="shared" si="74"/>
        <v>0</v>
      </c>
      <c r="AB245">
        <f t="shared" si="74"/>
        <v>0</v>
      </c>
      <c r="AC245">
        <f t="shared" si="74"/>
        <v>0</v>
      </c>
      <c r="AD245">
        <f t="shared" si="74"/>
        <v>0</v>
      </c>
      <c r="AE245">
        <f t="shared" si="74"/>
        <v>0</v>
      </c>
      <c r="AF245">
        <f t="shared" si="74"/>
        <v>0</v>
      </c>
      <c r="AG245">
        <f t="shared" si="74"/>
        <v>0</v>
      </c>
      <c r="AH245">
        <f t="shared" si="74"/>
        <v>0</v>
      </c>
      <c r="AI245">
        <f t="shared" si="74"/>
        <v>0</v>
      </c>
      <c r="AJ245">
        <f t="shared" si="74"/>
        <v>0</v>
      </c>
      <c r="AK245">
        <f t="shared" si="74"/>
        <v>1</v>
      </c>
      <c r="AL245">
        <f t="shared" si="74"/>
        <v>0</v>
      </c>
      <c r="AM245">
        <f t="shared" si="68"/>
        <v>7.125</v>
      </c>
      <c r="AN245">
        <f t="shared" si="69"/>
        <v>0</v>
      </c>
      <c r="AO245">
        <f t="shared" si="70"/>
        <v>0</v>
      </c>
      <c r="AP245">
        <f t="shared" si="71"/>
        <v>1</v>
      </c>
      <c r="AQ245">
        <f t="shared" si="72"/>
        <v>0</v>
      </c>
    </row>
    <row r="246" spans="1:43" x14ac:dyDescent="0.2">
      <c r="A246">
        <v>245</v>
      </c>
      <c r="B246">
        <v>3</v>
      </c>
      <c r="C246" t="s">
        <v>371</v>
      </c>
      <c r="D246" t="s">
        <v>13</v>
      </c>
      <c r="E246">
        <v>30</v>
      </c>
      <c r="F246">
        <v>0</v>
      </c>
      <c r="G246">
        <v>0</v>
      </c>
      <c r="H246">
        <v>2694</v>
      </c>
      <c r="I246">
        <v>7.2249999999999996</v>
      </c>
      <c r="K246" t="s">
        <v>20</v>
      </c>
      <c r="L246">
        <v>0</v>
      </c>
      <c r="M246" t="b">
        <f t="shared" si="58"/>
        <v>0</v>
      </c>
      <c r="N246" t="str">
        <f>IF(E246&lt;&gt;"",INDEX(group!$A$1:$C$10,MATCH(E246,group!A:A,1),3),"NA")</f>
        <v>30 - 39</v>
      </c>
      <c r="O246" t="str">
        <f>VLOOKUP(H246,group!E:F,2,0)</f>
        <v>numeric</v>
      </c>
      <c r="P246" t="str">
        <f>IF(I246&lt;&gt;"",INDEX(group!$L$1:$N$100,MATCH(I246,group!L:L,1),3),"NA")</f>
        <v>0 - 9</v>
      </c>
      <c r="Q246">
        <f t="shared" si="59"/>
        <v>245</v>
      </c>
      <c r="R246">
        <f t="shared" si="60"/>
        <v>0</v>
      </c>
      <c r="S246">
        <f t="shared" si="61"/>
        <v>0</v>
      </c>
      <c r="T246">
        <f t="shared" si="62"/>
        <v>1</v>
      </c>
      <c r="U246">
        <f t="shared" si="63"/>
        <v>1</v>
      </c>
      <c r="V246">
        <f t="shared" si="64"/>
        <v>0</v>
      </c>
      <c r="W246">
        <f t="shared" si="65"/>
        <v>30</v>
      </c>
      <c r="X246">
        <f t="shared" si="66"/>
        <v>0</v>
      </c>
      <c r="Y246">
        <f t="shared" si="67"/>
        <v>0</v>
      </c>
      <c r="Z246">
        <f t="shared" si="75"/>
        <v>0</v>
      </c>
      <c r="AA246">
        <f t="shared" si="74"/>
        <v>0</v>
      </c>
      <c r="AB246">
        <f t="shared" si="74"/>
        <v>0</v>
      </c>
      <c r="AC246">
        <f t="shared" si="74"/>
        <v>0</v>
      </c>
      <c r="AD246">
        <f t="shared" si="74"/>
        <v>1</v>
      </c>
      <c r="AE246">
        <f t="shared" si="74"/>
        <v>0</v>
      </c>
      <c r="AF246">
        <f t="shared" si="74"/>
        <v>0</v>
      </c>
      <c r="AG246">
        <f t="shared" si="74"/>
        <v>0</v>
      </c>
      <c r="AH246">
        <f t="shared" si="74"/>
        <v>0</v>
      </c>
      <c r="AI246">
        <f t="shared" si="74"/>
        <v>0</v>
      </c>
      <c r="AJ246">
        <f t="shared" si="74"/>
        <v>0</v>
      </c>
      <c r="AK246">
        <f t="shared" si="74"/>
        <v>0</v>
      </c>
      <c r="AL246">
        <f t="shared" si="74"/>
        <v>0</v>
      </c>
      <c r="AM246">
        <f t="shared" si="68"/>
        <v>7.2249999999999996</v>
      </c>
      <c r="AN246">
        <f t="shared" si="69"/>
        <v>1</v>
      </c>
      <c r="AO246">
        <f t="shared" si="70"/>
        <v>0</v>
      </c>
      <c r="AP246">
        <f t="shared" si="71"/>
        <v>0</v>
      </c>
      <c r="AQ246">
        <f t="shared" si="72"/>
        <v>0</v>
      </c>
    </row>
    <row r="247" spans="1:43" x14ac:dyDescent="0.2">
      <c r="A247">
        <v>246</v>
      </c>
      <c r="B247">
        <v>1</v>
      </c>
      <c r="C247" t="s">
        <v>372</v>
      </c>
      <c r="D247" t="s">
        <v>13</v>
      </c>
      <c r="E247">
        <v>44</v>
      </c>
      <c r="F247">
        <v>2</v>
      </c>
      <c r="G247">
        <v>0</v>
      </c>
      <c r="H247">
        <v>19928</v>
      </c>
      <c r="I247">
        <v>90</v>
      </c>
      <c r="J247" t="s">
        <v>373</v>
      </c>
      <c r="K247" t="s">
        <v>27</v>
      </c>
      <c r="L247">
        <v>0</v>
      </c>
      <c r="M247" t="b">
        <f t="shared" si="58"/>
        <v>0</v>
      </c>
      <c r="N247" t="str">
        <f>IF(E247&lt;&gt;"",INDEX(group!$A$1:$C$10,MATCH(E247,group!A:A,1),3),"NA")</f>
        <v>40 - 49</v>
      </c>
      <c r="O247" t="str">
        <f>VLOOKUP(H247,group!E:F,2,0)</f>
        <v>numeric</v>
      </c>
      <c r="P247" t="str">
        <f>IF(I247&lt;&gt;"",INDEX(group!$L$1:$N$100,MATCH(I247,group!L:L,1),3),"NA")</f>
        <v>90 - 99</v>
      </c>
      <c r="Q247">
        <f t="shared" si="59"/>
        <v>246</v>
      </c>
      <c r="R247">
        <f t="shared" si="60"/>
        <v>1</v>
      </c>
      <c r="S247">
        <f t="shared" si="61"/>
        <v>0</v>
      </c>
      <c r="T247">
        <f t="shared" si="62"/>
        <v>0</v>
      </c>
      <c r="U247">
        <f t="shared" si="63"/>
        <v>1</v>
      </c>
      <c r="V247">
        <f t="shared" si="64"/>
        <v>0</v>
      </c>
      <c r="W247">
        <f t="shared" si="65"/>
        <v>44</v>
      </c>
      <c r="X247">
        <f t="shared" si="66"/>
        <v>2</v>
      </c>
      <c r="Y247">
        <f t="shared" si="67"/>
        <v>0</v>
      </c>
      <c r="Z247">
        <f t="shared" si="75"/>
        <v>0</v>
      </c>
      <c r="AA247">
        <f t="shared" si="74"/>
        <v>0</v>
      </c>
      <c r="AB247">
        <f t="shared" si="74"/>
        <v>0</v>
      </c>
      <c r="AC247">
        <f t="shared" si="74"/>
        <v>0</v>
      </c>
      <c r="AD247">
        <f t="shared" si="74"/>
        <v>1</v>
      </c>
      <c r="AE247">
        <f t="shared" si="74"/>
        <v>0</v>
      </c>
      <c r="AF247">
        <f t="shared" si="74"/>
        <v>0</v>
      </c>
      <c r="AG247">
        <f t="shared" si="74"/>
        <v>0</v>
      </c>
      <c r="AH247">
        <f t="shared" si="74"/>
        <v>0</v>
      </c>
      <c r="AI247">
        <f t="shared" si="74"/>
        <v>0</v>
      </c>
      <c r="AJ247">
        <f t="shared" si="74"/>
        <v>0</v>
      </c>
      <c r="AK247">
        <f t="shared" si="74"/>
        <v>0</v>
      </c>
      <c r="AL247">
        <f t="shared" si="74"/>
        <v>0</v>
      </c>
      <c r="AM247">
        <f t="shared" si="68"/>
        <v>90</v>
      </c>
      <c r="AN247">
        <f t="shared" si="69"/>
        <v>0</v>
      </c>
      <c r="AO247">
        <f t="shared" si="70"/>
        <v>1</v>
      </c>
      <c r="AP247">
        <f t="shared" si="71"/>
        <v>0</v>
      </c>
      <c r="AQ247">
        <f t="shared" si="72"/>
        <v>0</v>
      </c>
    </row>
    <row r="248" spans="1:43" x14ac:dyDescent="0.2">
      <c r="A248">
        <v>247</v>
      </c>
      <c r="B248">
        <v>3</v>
      </c>
      <c r="C248" t="s">
        <v>374</v>
      </c>
      <c r="D248" t="s">
        <v>17</v>
      </c>
      <c r="E248">
        <v>25</v>
      </c>
      <c r="F248">
        <v>0</v>
      </c>
      <c r="G248">
        <v>0</v>
      </c>
      <c r="H248">
        <v>347071</v>
      </c>
      <c r="I248">
        <v>7.7750000000000004</v>
      </c>
      <c r="K248" t="s">
        <v>15</v>
      </c>
      <c r="L248">
        <v>0</v>
      </c>
      <c r="M248" t="b">
        <f t="shared" si="58"/>
        <v>0</v>
      </c>
      <c r="N248" t="str">
        <f>IF(E248&lt;&gt;"",INDEX(group!$A$1:$C$10,MATCH(E248,group!A:A,1),3),"NA")</f>
        <v>20 - 29</v>
      </c>
      <c r="O248" t="str">
        <f>VLOOKUP(H248,group!E:F,2,0)</f>
        <v>numeric</v>
      </c>
      <c r="P248" t="str">
        <f>IF(I248&lt;&gt;"",INDEX(group!$L$1:$N$100,MATCH(I248,group!L:L,1),3),"NA")</f>
        <v>0 - 9</v>
      </c>
      <c r="Q248">
        <f t="shared" si="59"/>
        <v>247</v>
      </c>
      <c r="R248">
        <f t="shared" si="60"/>
        <v>0</v>
      </c>
      <c r="S248">
        <f t="shared" si="61"/>
        <v>0</v>
      </c>
      <c r="T248">
        <f t="shared" si="62"/>
        <v>1</v>
      </c>
      <c r="U248">
        <f t="shared" si="63"/>
        <v>0</v>
      </c>
      <c r="V248">
        <f t="shared" si="64"/>
        <v>1</v>
      </c>
      <c r="W248">
        <f t="shared" si="65"/>
        <v>25</v>
      </c>
      <c r="X248">
        <f t="shared" si="66"/>
        <v>0</v>
      </c>
      <c r="Y248">
        <f t="shared" si="67"/>
        <v>0</v>
      </c>
      <c r="Z248">
        <f t="shared" si="75"/>
        <v>0</v>
      </c>
      <c r="AA248">
        <f t="shared" si="74"/>
        <v>0</v>
      </c>
      <c r="AB248">
        <f t="shared" si="74"/>
        <v>0</v>
      </c>
      <c r="AC248">
        <f t="shared" si="74"/>
        <v>0</v>
      </c>
      <c r="AD248">
        <f t="shared" si="74"/>
        <v>1</v>
      </c>
      <c r="AE248">
        <f t="shared" si="74"/>
        <v>0</v>
      </c>
      <c r="AF248">
        <f t="shared" si="74"/>
        <v>0</v>
      </c>
      <c r="AG248">
        <f t="shared" si="74"/>
        <v>0</v>
      </c>
      <c r="AH248">
        <f t="shared" si="74"/>
        <v>0</v>
      </c>
      <c r="AI248">
        <f t="shared" si="74"/>
        <v>0</v>
      </c>
      <c r="AJ248">
        <f t="shared" si="74"/>
        <v>0</v>
      </c>
      <c r="AK248">
        <f t="shared" si="74"/>
        <v>0</v>
      </c>
      <c r="AL248">
        <f t="shared" ref="AA248:AL270" si="76">IF($O248&amp;"_ticket"=AL$1,1,0)</f>
        <v>0</v>
      </c>
      <c r="AM248">
        <f t="shared" si="68"/>
        <v>7.7750000000000004</v>
      </c>
      <c r="AN248">
        <f t="shared" si="69"/>
        <v>0</v>
      </c>
      <c r="AO248">
        <f t="shared" si="70"/>
        <v>0</v>
      </c>
      <c r="AP248">
        <f t="shared" si="71"/>
        <v>1</v>
      </c>
      <c r="AQ248">
        <f t="shared" si="72"/>
        <v>0</v>
      </c>
    </row>
    <row r="249" spans="1:43" x14ac:dyDescent="0.2">
      <c r="A249">
        <v>248</v>
      </c>
      <c r="B249">
        <v>2</v>
      </c>
      <c r="C249" t="s">
        <v>375</v>
      </c>
      <c r="D249" t="s">
        <v>17</v>
      </c>
      <c r="E249">
        <v>24</v>
      </c>
      <c r="F249">
        <v>0</v>
      </c>
      <c r="G249">
        <v>2</v>
      </c>
      <c r="H249">
        <v>250649</v>
      </c>
      <c r="I249">
        <v>14.5</v>
      </c>
      <c r="K249" t="s">
        <v>15</v>
      </c>
      <c r="L249">
        <v>1</v>
      </c>
      <c r="M249" t="b">
        <f t="shared" si="58"/>
        <v>0</v>
      </c>
      <c r="N249" t="str">
        <f>IF(E249&lt;&gt;"",INDEX(group!$A$1:$C$10,MATCH(E249,group!A:A,1),3),"NA")</f>
        <v>20 - 29</v>
      </c>
      <c r="O249" t="str">
        <f>VLOOKUP(H249,group!E:F,2,0)</f>
        <v>numeric</v>
      </c>
      <c r="P249" t="str">
        <f>IF(I249&lt;&gt;"",INDEX(group!$L$1:$N$100,MATCH(I249,group!L:L,1),3),"NA")</f>
        <v>10 - 19</v>
      </c>
      <c r="Q249">
        <f t="shared" si="59"/>
        <v>248</v>
      </c>
      <c r="R249">
        <f t="shared" si="60"/>
        <v>0</v>
      </c>
      <c r="S249">
        <f t="shared" si="61"/>
        <v>1</v>
      </c>
      <c r="T249">
        <f t="shared" si="62"/>
        <v>0</v>
      </c>
      <c r="U249">
        <f t="shared" si="63"/>
        <v>0</v>
      </c>
      <c r="V249">
        <f t="shared" si="64"/>
        <v>1</v>
      </c>
      <c r="W249">
        <f t="shared" si="65"/>
        <v>24</v>
      </c>
      <c r="X249">
        <f t="shared" si="66"/>
        <v>0</v>
      </c>
      <c r="Y249">
        <f t="shared" si="67"/>
        <v>2</v>
      </c>
      <c r="Z249">
        <f t="shared" si="75"/>
        <v>0</v>
      </c>
      <c r="AA249">
        <f t="shared" si="76"/>
        <v>0</v>
      </c>
      <c r="AB249">
        <f t="shared" si="76"/>
        <v>0</v>
      </c>
      <c r="AC249">
        <f t="shared" si="76"/>
        <v>0</v>
      </c>
      <c r="AD249">
        <f t="shared" si="76"/>
        <v>1</v>
      </c>
      <c r="AE249">
        <f t="shared" si="76"/>
        <v>0</v>
      </c>
      <c r="AF249">
        <f t="shared" si="76"/>
        <v>0</v>
      </c>
      <c r="AG249">
        <f t="shared" si="76"/>
        <v>0</v>
      </c>
      <c r="AH249">
        <f t="shared" si="76"/>
        <v>0</v>
      </c>
      <c r="AI249">
        <f t="shared" si="76"/>
        <v>0</v>
      </c>
      <c r="AJ249">
        <f t="shared" si="76"/>
        <v>0</v>
      </c>
      <c r="AK249">
        <f t="shared" si="76"/>
        <v>0</v>
      </c>
      <c r="AL249">
        <f t="shared" si="76"/>
        <v>0</v>
      </c>
      <c r="AM249">
        <f t="shared" si="68"/>
        <v>14.5</v>
      </c>
      <c r="AN249">
        <f t="shared" si="69"/>
        <v>0</v>
      </c>
      <c r="AO249">
        <f t="shared" si="70"/>
        <v>0</v>
      </c>
      <c r="AP249">
        <f t="shared" si="71"/>
        <v>1</v>
      </c>
      <c r="AQ249">
        <f t="shared" si="72"/>
        <v>1</v>
      </c>
    </row>
    <row r="250" spans="1:43" x14ac:dyDescent="0.2">
      <c r="A250">
        <v>249</v>
      </c>
      <c r="B250">
        <v>1</v>
      </c>
      <c r="C250" t="s">
        <v>376</v>
      </c>
      <c r="D250" t="s">
        <v>13</v>
      </c>
      <c r="E250">
        <v>37</v>
      </c>
      <c r="F250">
        <v>1</v>
      </c>
      <c r="G250">
        <v>1</v>
      </c>
      <c r="H250">
        <v>11751</v>
      </c>
      <c r="I250">
        <v>52.554200000000002</v>
      </c>
      <c r="J250" t="s">
        <v>377</v>
      </c>
      <c r="K250" t="s">
        <v>15</v>
      </c>
      <c r="L250">
        <v>1</v>
      </c>
      <c r="M250" t="b">
        <f t="shared" si="58"/>
        <v>0</v>
      </c>
      <c r="N250" t="str">
        <f>IF(E250&lt;&gt;"",INDEX(group!$A$1:$C$10,MATCH(E250,group!A:A,1),3),"NA")</f>
        <v>30 - 39</v>
      </c>
      <c r="O250" t="str">
        <f>VLOOKUP(H250,group!E:F,2,0)</f>
        <v>numeric</v>
      </c>
      <c r="P250" t="str">
        <f>IF(I250&lt;&gt;"",INDEX(group!$L$1:$N$100,MATCH(I250,group!L:L,1),3),"NA")</f>
        <v>50 - 59</v>
      </c>
      <c r="Q250">
        <f t="shared" si="59"/>
        <v>249</v>
      </c>
      <c r="R250">
        <f t="shared" si="60"/>
        <v>1</v>
      </c>
      <c r="S250">
        <f t="shared" si="61"/>
        <v>0</v>
      </c>
      <c r="T250">
        <f t="shared" si="62"/>
        <v>0</v>
      </c>
      <c r="U250">
        <f t="shared" si="63"/>
        <v>1</v>
      </c>
      <c r="V250">
        <f t="shared" si="64"/>
        <v>0</v>
      </c>
      <c r="W250">
        <f t="shared" si="65"/>
        <v>37</v>
      </c>
      <c r="X250">
        <f t="shared" si="66"/>
        <v>1</v>
      </c>
      <c r="Y250">
        <f t="shared" si="67"/>
        <v>1</v>
      </c>
      <c r="Z250">
        <f t="shared" si="75"/>
        <v>0</v>
      </c>
      <c r="AA250">
        <f t="shared" si="76"/>
        <v>0</v>
      </c>
      <c r="AB250">
        <f t="shared" si="76"/>
        <v>0</v>
      </c>
      <c r="AC250">
        <f t="shared" si="76"/>
        <v>0</v>
      </c>
      <c r="AD250">
        <f t="shared" si="76"/>
        <v>1</v>
      </c>
      <c r="AE250">
        <f t="shared" si="76"/>
        <v>0</v>
      </c>
      <c r="AF250">
        <f t="shared" si="76"/>
        <v>0</v>
      </c>
      <c r="AG250">
        <f t="shared" si="76"/>
        <v>0</v>
      </c>
      <c r="AH250">
        <f t="shared" si="76"/>
        <v>0</v>
      </c>
      <c r="AI250">
        <f t="shared" si="76"/>
        <v>0</v>
      </c>
      <c r="AJ250">
        <f t="shared" si="76"/>
        <v>0</v>
      </c>
      <c r="AK250">
        <f t="shared" si="76"/>
        <v>0</v>
      </c>
      <c r="AL250">
        <f t="shared" si="76"/>
        <v>0</v>
      </c>
      <c r="AM250">
        <f t="shared" si="68"/>
        <v>52.554200000000002</v>
      </c>
      <c r="AN250">
        <f t="shared" si="69"/>
        <v>0</v>
      </c>
      <c r="AO250">
        <f t="shared" si="70"/>
        <v>0</v>
      </c>
      <c r="AP250">
        <f t="shared" si="71"/>
        <v>1</v>
      </c>
      <c r="AQ250">
        <f t="shared" si="72"/>
        <v>1</v>
      </c>
    </row>
    <row r="251" spans="1:43" x14ac:dyDescent="0.2">
      <c r="A251">
        <v>250</v>
      </c>
      <c r="B251">
        <v>2</v>
      </c>
      <c r="C251" t="s">
        <v>378</v>
      </c>
      <c r="D251" t="s">
        <v>13</v>
      </c>
      <c r="E251">
        <v>54</v>
      </c>
      <c r="F251">
        <v>1</v>
      </c>
      <c r="G251">
        <v>0</v>
      </c>
      <c r="H251">
        <v>244252</v>
      </c>
      <c r="I251">
        <v>26</v>
      </c>
      <c r="K251" t="s">
        <v>15</v>
      </c>
      <c r="L251">
        <v>0</v>
      </c>
      <c r="M251" t="b">
        <f t="shared" si="58"/>
        <v>0</v>
      </c>
      <c r="N251" t="str">
        <f>IF(E251&lt;&gt;"",INDEX(group!$A$1:$C$10,MATCH(E251,group!A:A,1),3),"NA")</f>
        <v>50 - 59</v>
      </c>
      <c r="O251" t="str">
        <f>VLOOKUP(H251,group!E:F,2,0)</f>
        <v>numeric</v>
      </c>
      <c r="P251" t="str">
        <f>IF(I251&lt;&gt;"",INDEX(group!$L$1:$N$100,MATCH(I251,group!L:L,1),3),"NA")</f>
        <v>20 - 29</v>
      </c>
      <c r="Q251">
        <f t="shared" si="59"/>
        <v>250</v>
      </c>
      <c r="R251">
        <f t="shared" si="60"/>
        <v>0</v>
      </c>
      <c r="S251">
        <f t="shared" si="61"/>
        <v>1</v>
      </c>
      <c r="T251">
        <f t="shared" si="62"/>
        <v>0</v>
      </c>
      <c r="U251">
        <f t="shared" si="63"/>
        <v>1</v>
      </c>
      <c r="V251">
        <f t="shared" si="64"/>
        <v>0</v>
      </c>
      <c r="W251">
        <f t="shared" si="65"/>
        <v>54</v>
      </c>
      <c r="X251">
        <f t="shared" si="66"/>
        <v>1</v>
      </c>
      <c r="Y251">
        <f t="shared" si="67"/>
        <v>0</v>
      </c>
      <c r="Z251">
        <f t="shared" si="75"/>
        <v>0</v>
      </c>
      <c r="AA251">
        <f t="shared" si="76"/>
        <v>0</v>
      </c>
      <c r="AB251">
        <f t="shared" si="76"/>
        <v>0</v>
      </c>
      <c r="AC251">
        <f t="shared" si="76"/>
        <v>0</v>
      </c>
      <c r="AD251">
        <f t="shared" si="76"/>
        <v>1</v>
      </c>
      <c r="AE251">
        <f t="shared" si="76"/>
        <v>0</v>
      </c>
      <c r="AF251">
        <f t="shared" si="76"/>
        <v>0</v>
      </c>
      <c r="AG251">
        <f t="shared" si="76"/>
        <v>0</v>
      </c>
      <c r="AH251">
        <f t="shared" si="76"/>
        <v>0</v>
      </c>
      <c r="AI251">
        <f t="shared" si="76"/>
        <v>0</v>
      </c>
      <c r="AJ251">
        <f t="shared" si="76"/>
        <v>0</v>
      </c>
      <c r="AK251">
        <f t="shared" si="76"/>
        <v>0</v>
      </c>
      <c r="AL251">
        <f t="shared" si="76"/>
        <v>0</v>
      </c>
      <c r="AM251">
        <f t="shared" si="68"/>
        <v>26</v>
      </c>
      <c r="AN251">
        <f t="shared" si="69"/>
        <v>0</v>
      </c>
      <c r="AO251">
        <f t="shared" si="70"/>
        <v>0</v>
      </c>
      <c r="AP251">
        <f t="shared" si="71"/>
        <v>1</v>
      </c>
      <c r="AQ251">
        <f t="shared" si="72"/>
        <v>0</v>
      </c>
    </row>
    <row r="252" spans="1:43" x14ac:dyDescent="0.2">
      <c r="A252">
        <v>251</v>
      </c>
      <c r="B252">
        <v>3</v>
      </c>
      <c r="C252" t="s">
        <v>379</v>
      </c>
      <c r="D252" t="s">
        <v>13</v>
      </c>
      <c r="F252">
        <v>0</v>
      </c>
      <c r="G252">
        <v>0</v>
      </c>
      <c r="H252">
        <v>362316</v>
      </c>
      <c r="I252">
        <v>7.25</v>
      </c>
      <c r="K252" t="s">
        <v>15</v>
      </c>
      <c r="L252">
        <v>0</v>
      </c>
      <c r="M252" t="b">
        <f t="shared" si="58"/>
        <v>1</v>
      </c>
      <c r="N252" t="str">
        <f>IF(E252&lt;&gt;"",INDEX(group!$A$1:$C$10,MATCH(E252,group!A:A,1),3),"NA")</f>
        <v>NA</v>
      </c>
      <c r="O252" t="str">
        <f>VLOOKUP(H252,group!E:F,2,0)</f>
        <v>numeric</v>
      </c>
      <c r="P252" t="str">
        <f>IF(I252&lt;&gt;"",INDEX(group!$L$1:$N$100,MATCH(I252,group!L:L,1),3),"NA")</f>
        <v>0 - 9</v>
      </c>
      <c r="Q252">
        <f t="shared" si="59"/>
        <v>251</v>
      </c>
      <c r="R252">
        <f t="shared" si="60"/>
        <v>0</v>
      </c>
      <c r="S252">
        <f t="shared" si="61"/>
        <v>0</v>
      </c>
      <c r="T252">
        <f t="shared" si="62"/>
        <v>1</v>
      </c>
      <c r="U252">
        <f t="shared" si="63"/>
        <v>1</v>
      </c>
      <c r="V252">
        <f t="shared" si="64"/>
        <v>0</v>
      </c>
      <c r="W252">
        <f t="shared" si="65"/>
        <v>29.9</v>
      </c>
      <c r="X252">
        <f t="shared" si="66"/>
        <v>0</v>
      </c>
      <c r="Y252">
        <f t="shared" si="67"/>
        <v>0</v>
      </c>
      <c r="Z252">
        <f t="shared" si="75"/>
        <v>0</v>
      </c>
      <c r="AA252">
        <f t="shared" si="76"/>
        <v>0</v>
      </c>
      <c r="AB252">
        <f t="shared" si="76"/>
        <v>0</v>
      </c>
      <c r="AC252">
        <f t="shared" si="76"/>
        <v>0</v>
      </c>
      <c r="AD252">
        <f t="shared" si="76"/>
        <v>1</v>
      </c>
      <c r="AE252">
        <f t="shared" si="76"/>
        <v>0</v>
      </c>
      <c r="AF252">
        <f t="shared" si="76"/>
        <v>0</v>
      </c>
      <c r="AG252">
        <f t="shared" si="76"/>
        <v>0</v>
      </c>
      <c r="AH252">
        <f t="shared" si="76"/>
        <v>0</v>
      </c>
      <c r="AI252">
        <f t="shared" si="76"/>
        <v>0</v>
      </c>
      <c r="AJ252">
        <f t="shared" si="76"/>
        <v>0</v>
      </c>
      <c r="AK252">
        <f t="shared" si="76"/>
        <v>0</v>
      </c>
      <c r="AL252">
        <f t="shared" si="76"/>
        <v>0</v>
      </c>
      <c r="AM252">
        <f t="shared" si="68"/>
        <v>7.25</v>
      </c>
      <c r="AN252">
        <f t="shared" si="69"/>
        <v>0</v>
      </c>
      <c r="AO252">
        <f t="shared" si="70"/>
        <v>0</v>
      </c>
      <c r="AP252">
        <f t="shared" si="71"/>
        <v>1</v>
      </c>
      <c r="AQ252">
        <f t="shared" si="72"/>
        <v>0</v>
      </c>
    </row>
    <row r="253" spans="1:43" x14ac:dyDescent="0.2">
      <c r="A253">
        <v>252</v>
      </c>
      <c r="B253">
        <v>3</v>
      </c>
      <c r="C253" t="s">
        <v>380</v>
      </c>
      <c r="D253" t="s">
        <v>17</v>
      </c>
      <c r="E253">
        <v>29</v>
      </c>
      <c r="F253">
        <v>1</v>
      </c>
      <c r="G253">
        <v>1</v>
      </c>
      <c r="H253">
        <v>347054</v>
      </c>
      <c r="I253">
        <v>10.4625</v>
      </c>
      <c r="J253" t="s">
        <v>35</v>
      </c>
      <c r="K253" t="s">
        <v>15</v>
      </c>
      <c r="L253">
        <v>0</v>
      </c>
      <c r="M253" t="b">
        <f t="shared" si="58"/>
        <v>0</v>
      </c>
      <c r="N253" t="str">
        <f>IF(E253&lt;&gt;"",INDEX(group!$A$1:$C$10,MATCH(E253,group!A:A,1),3),"NA")</f>
        <v>20 - 29</v>
      </c>
      <c r="O253" t="str">
        <f>VLOOKUP(H253,group!E:F,2,0)</f>
        <v>numeric</v>
      </c>
      <c r="P253" t="str">
        <f>IF(I253&lt;&gt;"",INDEX(group!$L$1:$N$100,MATCH(I253,group!L:L,1),3),"NA")</f>
        <v>10 - 19</v>
      </c>
      <c r="Q253">
        <f t="shared" si="59"/>
        <v>252</v>
      </c>
      <c r="R253">
        <f t="shared" si="60"/>
        <v>0</v>
      </c>
      <c r="S253">
        <f t="shared" si="61"/>
        <v>0</v>
      </c>
      <c r="T253">
        <f t="shared" si="62"/>
        <v>1</v>
      </c>
      <c r="U253">
        <f t="shared" si="63"/>
        <v>0</v>
      </c>
      <c r="V253">
        <f t="shared" si="64"/>
        <v>1</v>
      </c>
      <c r="W253">
        <f t="shared" si="65"/>
        <v>29</v>
      </c>
      <c r="X253">
        <f t="shared" si="66"/>
        <v>1</v>
      </c>
      <c r="Y253">
        <f t="shared" si="67"/>
        <v>1</v>
      </c>
      <c r="Z253">
        <f t="shared" si="75"/>
        <v>0</v>
      </c>
      <c r="AA253">
        <f t="shared" si="76"/>
        <v>0</v>
      </c>
      <c r="AB253">
        <f t="shared" si="76"/>
        <v>0</v>
      </c>
      <c r="AC253">
        <f t="shared" si="76"/>
        <v>0</v>
      </c>
      <c r="AD253">
        <f t="shared" si="76"/>
        <v>1</v>
      </c>
      <c r="AE253">
        <f t="shared" si="76"/>
        <v>0</v>
      </c>
      <c r="AF253">
        <f t="shared" si="76"/>
        <v>0</v>
      </c>
      <c r="AG253">
        <f t="shared" si="76"/>
        <v>0</v>
      </c>
      <c r="AH253">
        <f t="shared" si="76"/>
        <v>0</v>
      </c>
      <c r="AI253">
        <f t="shared" si="76"/>
        <v>0</v>
      </c>
      <c r="AJ253">
        <f t="shared" si="76"/>
        <v>0</v>
      </c>
      <c r="AK253">
        <f t="shared" si="76"/>
        <v>0</v>
      </c>
      <c r="AL253">
        <f t="shared" si="76"/>
        <v>0</v>
      </c>
      <c r="AM253">
        <f t="shared" si="68"/>
        <v>10.4625</v>
      </c>
      <c r="AN253">
        <f t="shared" si="69"/>
        <v>0</v>
      </c>
      <c r="AO253">
        <f t="shared" si="70"/>
        <v>0</v>
      </c>
      <c r="AP253">
        <f t="shared" si="71"/>
        <v>1</v>
      </c>
      <c r="AQ253">
        <f t="shared" si="72"/>
        <v>0</v>
      </c>
    </row>
    <row r="254" spans="1:43" x14ac:dyDescent="0.2">
      <c r="A254">
        <v>253</v>
      </c>
      <c r="B254">
        <v>1</v>
      </c>
      <c r="C254" t="s">
        <v>381</v>
      </c>
      <c r="D254" t="s">
        <v>13</v>
      </c>
      <c r="E254">
        <v>62</v>
      </c>
      <c r="F254">
        <v>0</v>
      </c>
      <c r="G254">
        <v>0</v>
      </c>
      <c r="H254">
        <v>113514</v>
      </c>
      <c r="I254">
        <v>26.55</v>
      </c>
      <c r="J254" t="s">
        <v>382</v>
      </c>
      <c r="K254" t="s">
        <v>15</v>
      </c>
      <c r="L254">
        <v>0</v>
      </c>
      <c r="M254" t="b">
        <f t="shared" si="58"/>
        <v>0</v>
      </c>
      <c r="N254" t="str">
        <f>IF(E254&lt;&gt;"",INDEX(group!$A$1:$C$10,MATCH(E254,group!A:A,1),3),"NA")</f>
        <v>60 - 69</v>
      </c>
      <c r="O254" t="str">
        <f>VLOOKUP(H254,group!E:F,2,0)</f>
        <v>numeric</v>
      </c>
      <c r="P254" t="str">
        <f>IF(I254&lt;&gt;"",INDEX(group!$L$1:$N$100,MATCH(I254,group!L:L,1),3),"NA")</f>
        <v>20 - 29</v>
      </c>
      <c r="Q254">
        <f t="shared" si="59"/>
        <v>253</v>
      </c>
      <c r="R254">
        <f t="shared" si="60"/>
        <v>1</v>
      </c>
      <c r="S254">
        <f t="shared" si="61"/>
        <v>0</v>
      </c>
      <c r="T254">
        <f t="shared" si="62"/>
        <v>0</v>
      </c>
      <c r="U254">
        <f t="shared" si="63"/>
        <v>1</v>
      </c>
      <c r="V254">
        <f t="shared" si="64"/>
        <v>0</v>
      </c>
      <c r="W254">
        <f t="shared" si="65"/>
        <v>62</v>
      </c>
      <c r="X254">
        <f t="shared" si="66"/>
        <v>0</v>
      </c>
      <c r="Y254">
        <f t="shared" si="67"/>
        <v>0</v>
      </c>
      <c r="Z254">
        <f t="shared" si="75"/>
        <v>0</v>
      </c>
      <c r="AA254">
        <f t="shared" si="76"/>
        <v>0</v>
      </c>
      <c r="AB254">
        <f t="shared" si="76"/>
        <v>0</v>
      </c>
      <c r="AC254">
        <f t="shared" si="76"/>
        <v>0</v>
      </c>
      <c r="AD254">
        <f t="shared" si="76"/>
        <v>1</v>
      </c>
      <c r="AE254">
        <f t="shared" si="76"/>
        <v>0</v>
      </c>
      <c r="AF254">
        <f t="shared" si="76"/>
        <v>0</v>
      </c>
      <c r="AG254">
        <f t="shared" si="76"/>
        <v>0</v>
      </c>
      <c r="AH254">
        <f t="shared" si="76"/>
        <v>0</v>
      </c>
      <c r="AI254">
        <f t="shared" si="76"/>
        <v>0</v>
      </c>
      <c r="AJ254">
        <f t="shared" si="76"/>
        <v>0</v>
      </c>
      <c r="AK254">
        <f t="shared" si="76"/>
        <v>0</v>
      </c>
      <c r="AL254">
        <f t="shared" si="76"/>
        <v>0</v>
      </c>
      <c r="AM254">
        <f t="shared" si="68"/>
        <v>26.55</v>
      </c>
      <c r="AN254">
        <f t="shared" si="69"/>
        <v>0</v>
      </c>
      <c r="AO254">
        <f t="shared" si="70"/>
        <v>0</v>
      </c>
      <c r="AP254">
        <f t="shared" si="71"/>
        <v>1</v>
      </c>
      <c r="AQ254">
        <f t="shared" si="72"/>
        <v>0</v>
      </c>
    </row>
    <row r="255" spans="1:43" x14ac:dyDescent="0.2">
      <c r="A255">
        <v>254</v>
      </c>
      <c r="B255">
        <v>3</v>
      </c>
      <c r="C255" t="s">
        <v>383</v>
      </c>
      <c r="D255" t="s">
        <v>13</v>
      </c>
      <c r="E255">
        <v>30</v>
      </c>
      <c r="F255">
        <v>1</v>
      </c>
      <c r="G255">
        <v>0</v>
      </c>
      <c r="H255" t="s">
        <v>384</v>
      </c>
      <c r="I255">
        <v>16.100000000000001</v>
      </c>
      <c r="K255" t="s">
        <v>15</v>
      </c>
      <c r="L255">
        <v>0</v>
      </c>
      <c r="M255" t="b">
        <f t="shared" si="58"/>
        <v>0</v>
      </c>
      <c r="N255" t="str">
        <f>IF(E255&lt;&gt;"",INDEX(group!$A$1:$C$10,MATCH(E255,group!A:A,1),3),"NA")</f>
        <v>30 - 39</v>
      </c>
      <c r="O255" t="str">
        <f>VLOOKUP(H255,group!E:F,2,0)</f>
        <v>A</v>
      </c>
      <c r="P255" t="str">
        <f>IF(I255&lt;&gt;"",INDEX(group!$L$1:$N$100,MATCH(I255,group!L:L,1),3),"NA")</f>
        <v>10 - 19</v>
      </c>
      <c r="Q255">
        <f t="shared" si="59"/>
        <v>254</v>
      </c>
      <c r="R255">
        <f t="shared" si="60"/>
        <v>0</v>
      </c>
      <c r="S255">
        <f t="shared" si="61"/>
        <v>0</v>
      </c>
      <c r="T255">
        <f t="shared" si="62"/>
        <v>1</v>
      </c>
      <c r="U255">
        <f t="shared" si="63"/>
        <v>1</v>
      </c>
      <c r="V255">
        <f t="shared" si="64"/>
        <v>0</v>
      </c>
      <c r="W255">
        <f t="shared" si="65"/>
        <v>30</v>
      </c>
      <c r="X255">
        <f t="shared" si="66"/>
        <v>1</v>
      </c>
      <c r="Y255">
        <f t="shared" si="67"/>
        <v>0</v>
      </c>
      <c r="Z255">
        <f t="shared" si="75"/>
        <v>1</v>
      </c>
      <c r="AA255">
        <f t="shared" si="76"/>
        <v>0</v>
      </c>
      <c r="AB255">
        <f t="shared" si="76"/>
        <v>0</v>
      </c>
      <c r="AC255">
        <f t="shared" si="76"/>
        <v>0</v>
      </c>
      <c r="AD255">
        <f t="shared" si="76"/>
        <v>0</v>
      </c>
      <c r="AE255">
        <f t="shared" si="76"/>
        <v>0</v>
      </c>
      <c r="AF255">
        <f t="shared" si="76"/>
        <v>0</v>
      </c>
      <c r="AG255">
        <f t="shared" si="76"/>
        <v>0</v>
      </c>
      <c r="AH255">
        <f t="shared" si="76"/>
        <v>0</v>
      </c>
      <c r="AI255">
        <f t="shared" si="76"/>
        <v>0</v>
      </c>
      <c r="AJ255">
        <f t="shared" si="76"/>
        <v>0</v>
      </c>
      <c r="AK255">
        <f t="shared" si="76"/>
        <v>0</v>
      </c>
      <c r="AL255">
        <f t="shared" si="76"/>
        <v>0</v>
      </c>
      <c r="AM255">
        <f t="shared" si="68"/>
        <v>16.100000000000001</v>
      </c>
      <c r="AN255">
        <f t="shared" si="69"/>
        <v>0</v>
      </c>
      <c r="AO255">
        <f t="shared" si="70"/>
        <v>0</v>
      </c>
      <c r="AP255">
        <f t="shared" si="71"/>
        <v>1</v>
      </c>
      <c r="AQ255">
        <f t="shared" si="72"/>
        <v>0</v>
      </c>
    </row>
    <row r="256" spans="1:43" x14ac:dyDescent="0.2">
      <c r="A256">
        <v>255</v>
      </c>
      <c r="B256">
        <v>3</v>
      </c>
      <c r="C256" t="s">
        <v>385</v>
      </c>
      <c r="D256" t="s">
        <v>17</v>
      </c>
      <c r="E256">
        <v>41</v>
      </c>
      <c r="F256">
        <v>0</v>
      </c>
      <c r="G256">
        <v>2</v>
      </c>
      <c r="H256">
        <v>370129</v>
      </c>
      <c r="I256">
        <v>20.212499999999999</v>
      </c>
      <c r="K256" t="s">
        <v>15</v>
      </c>
      <c r="L256">
        <v>0</v>
      </c>
      <c r="M256" t="b">
        <f t="shared" si="58"/>
        <v>0</v>
      </c>
      <c r="N256" t="str">
        <f>IF(E256&lt;&gt;"",INDEX(group!$A$1:$C$10,MATCH(E256,group!A:A,1),3),"NA")</f>
        <v>40 - 49</v>
      </c>
      <c r="O256" t="str">
        <f>VLOOKUP(H256,group!E:F,2,0)</f>
        <v>numeric</v>
      </c>
      <c r="P256" t="str">
        <f>IF(I256&lt;&gt;"",INDEX(group!$L$1:$N$100,MATCH(I256,group!L:L,1),3),"NA")</f>
        <v>20 - 29</v>
      </c>
      <c r="Q256">
        <f t="shared" si="59"/>
        <v>255</v>
      </c>
      <c r="R256">
        <f t="shared" si="60"/>
        <v>0</v>
      </c>
      <c r="S256">
        <f t="shared" si="61"/>
        <v>0</v>
      </c>
      <c r="T256">
        <f t="shared" si="62"/>
        <v>1</v>
      </c>
      <c r="U256">
        <f t="shared" si="63"/>
        <v>0</v>
      </c>
      <c r="V256">
        <f t="shared" si="64"/>
        <v>1</v>
      </c>
      <c r="W256">
        <f t="shared" si="65"/>
        <v>41</v>
      </c>
      <c r="X256">
        <f t="shared" si="66"/>
        <v>0</v>
      </c>
      <c r="Y256">
        <f t="shared" si="67"/>
        <v>2</v>
      </c>
      <c r="Z256">
        <f t="shared" si="75"/>
        <v>0</v>
      </c>
      <c r="AA256">
        <f t="shared" si="76"/>
        <v>0</v>
      </c>
      <c r="AB256">
        <f t="shared" si="76"/>
        <v>0</v>
      </c>
      <c r="AC256">
        <f t="shared" si="76"/>
        <v>0</v>
      </c>
      <c r="AD256">
        <f t="shared" si="76"/>
        <v>1</v>
      </c>
      <c r="AE256">
        <f t="shared" si="76"/>
        <v>0</v>
      </c>
      <c r="AF256">
        <f t="shared" si="76"/>
        <v>0</v>
      </c>
      <c r="AG256">
        <f t="shared" si="76"/>
        <v>0</v>
      </c>
      <c r="AH256">
        <f t="shared" si="76"/>
        <v>0</v>
      </c>
      <c r="AI256">
        <f t="shared" si="76"/>
        <v>0</v>
      </c>
      <c r="AJ256">
        <f t="shared" si="76"/>
        <v>0</v>
      </c>
      <c r="AK256">
        <f t="shared" si="76"/>
        <v>0</v>
      </c>
      <c r="AL256">
        <f t="shared" si="76"/>
        <v>0</v>
      </c>
      <c r="AM256">
        <f t="shared" si="68"/>
        <v>20.212499999999999</v>
      </c>
      <c r="AN256">
        <f t="shared" si="69"/>
        <v>0</v>
      </c>
      <c r="AO256">
        <f t="shared" si="70"/>
        <v>0</v>
      </c>
      <c r="AP256">
        <f t="shared" si="71"/>
        <v>1</v>
      </c>
      <c r="AQ256">
        <f t="shared" si="72"/>
        <v>0</v>
      </c>
    </row>
    <row r="257" spans="1:43" x14ac:dyDescent="0.2">
      <c r="A257">
        <v>256</v>
      </c>
      <c r="B257">
        <v>3</v>
      </c>
      <c r="C257" t="s">
        <v>386</v>
      </c>
      <c r="D257" t="s">
        <v>17</v>
      </c>
      <c r="E257">
        <v>29</v>
      </c>
      <c r="F257">
        <v>0</v>
      </c>
      <c r="G257">
        <v>2</v>
      </c>
      <c r="H257">
        <v>2650</v>
      </c>
      <c r="I257">
        <v>15.245799999999999</v>
      </c>
      <c r="K257" t="s">
        <v>20</v>
      </c>
      <c r="L257">
        <v>1</v>
      </c>
      <c r="M257" t="b">
        <f t="shared" si="58"/>
        <v>0</v>
      </c>
      <c r="N257" t="str">
        <f>IF(E257&lt;&gt;"",INDEX(group!$A$1:$C$10,MATCH(E257,group!A:A,1),3),"NA")</f>
        <v>20 - 29</v>
      </c>
      <c r="O257" t="str">
        <f>VLOOKUP(H257,group!E:F,2,0)</f>
        <v>numeric</v>
      </c>
      <c r="P257" t="str">
        <f>IF(I257&lt;&gt;"",INDEX(group!$L$1:$N$100,MATCH(I257,group!L:L,1),3),"NA")</f>
        <v>10 - 19</v>
      </c>
      <c r="Q257">
        <f t="shared" si="59"/>
        <v>256</v>
      </c>
      <c r="R257">
        <f t="shared" si="60"/>
        <v>0</v>
      </c>
      <c r="S257">
        <f t="shared" si="61"/>
        <v>0</v>
      </c>
      <c r="T257">
        <f t="shared" si="62"/>
        <v>1</v>
      </c>
      <c r="U257">
        <f t="shared" si="63"/>
        <v>0</v>
      </c>
      <c r="V257">
        <f t="shared" si="64"/>
        <v>1</v>
      </c>
      <c r="W257">
        <f t="shared" si="65"/>
        <v>29</v>
      </c>
      <c r="X257">
        <f t="shared" si="66"/>
        <v>0</v>
      </c>
      <c r="Y257">
        <f t="shared" si="67"/>
        <v>2</v>
      </c>
      <c r="Z257">
        <f t="shared" si="75"/>
        <v>0</v>
      </c>
      <c r="AA257">
        <f t="shared" si="76"/>
        <v>0</v>
      </c>
      <c r="AB257">
        <f t="shared" si="76"/>
        <v>0</v>
      </c>
      <c r="AC257">
        <f t="shared" si="76"/>
        <v>0</v>
      </c>
      <c r="AD257">
        <f t="shared" si="76"/>
        <v>1</v>
      </c>
      <c r="AE257">
        <f t="shared" si="76"/>
        <v>0</v>
      </c>
      <c r="AF257">
        <f t="shared" si="76"/>
        <v>0</v>
      </c>
      <c r="AG257">
        <f t="shared" si="76"/>
        <v>0</v>
      </c>
      <c r="AH257">
        <f t="shared" si="76"/>
        <v>0</v>
      </c>
      <c r="AI257">
        <f t="shared" si="76"/>
        <v>0</v>
      </c>
      <c r="AJ257">
        <f t="shared" si="76"/>
        <v>0</v>
      </c>
      <c r="AK257">
        <f t="shared" si="76"/>
        <v>0</v>
      </c>
      <c r="AL257">
        <f t="shared" si="76"/>
        <v>0</v>
      </c>
      <c r="AM257">
        <f t="shared" si="68"/>
        <v>15.245799999999999</v>
      </c>
      <c r="AN257">
        <f t="shared" si="69"/>
        <v>1</v>
      </c>
      <c r="AO257">
        <f t="shared" si="70"/>
        <v>0</v>
      </c>
      <c r="AP257">
        <f t="shared" si="71"/>
        <v>0</v>
      </c>
      <c r="AQ257">
        <f t="shared" si="72"/>
        <v>1</v>
      </c>
    </row>
    <row r="258" spans="1:43" x14ac:dyDescent="0.2">
      <c r="A258">
        <v>257</v>
      </c>
      <c r="B258">
        <v>1</v>
      </c>
      <c r="C258" t="s">
        <v>387</v>
      </c>
      <c r="D258" t="s">
        <v>17</v>
      </c>
      <c r="F258">
        <v>0</v>
      </c>
      <c r="G258">
        <v>0</v>
      </c>
      <c r="H258" t="s">
        <v>388</v>
      </c>
      <c r="I258">
        <v>79.2</v>
      </c>
      <c r="K258" t="s">
        <v>20</v>
      </c>
      <c r="L258">
        <v>1</v>
      </c>
      <c r="M258" t="b">
        <f t="shared" si="58"/>
        <v>1</v>
      </c>
      <c r="N258" t="str">
        <f>IF(E258&lt;&gt;"",INDEX(group!$A$1:$C$10,MATCH(E258,group!A:A,1),3),"NA")</f>
        <v>NA</v>
      </c>
      <c r="O258" t="str">
        <f>VLOOKUP(H258,group!E:F,2,0)</f>
        <v>PC</v>
      </c>
      <c r="P258" t="str">
        <f>IF(I258&lt;&gt;"",INDEX(group!$L$1:$N$100,MATCH(I258,group!L:L,1),3),"NA")</f>
        <v>70 - 79</v>
      </c>
      <c r="Q258">
        <f t="shared" si="59"/>
        <v>257</v>
      </c>
      <c r="R258">
        <f t="shared" si="60"/>
        <v>1</v>
      </c>
      <c r="S258">
        <f t="shared" si="61"/>
        <v>0</v>
      </c>
      <c r="T258">
        <f t="shared" si="62"/>
        <v>0</v>
      </c>
      <c r="U258">
        <f t="shared" si="63"/>
        <v>0</v>
      </c>
      <c r="V258">
        <f t="shared" si="64"/>
        <v>1</v>
      </c>
      <c r="W258">
        <f t="shared" si="65"/>
        <v>29.9</v>
      </c>
      <c r="X258">
        <f t="shared" si="66"/>
        <v>0</v>
      </c>
      <c r="Y258">
        <f t="shared" si="67"/>
        <v>0</v>
      </c>
      <c r="Z258">
        <f t="shared" si="75"/>
        <v>0</v>
      </c>
      <c r="AA258">
        <f t="shared" si="76"/>
        <v>0</v>
      </c>
      <c r="AB258">
        <f t="shared" si="76"/>
        <v>0</v>
      </c>
      <c r="AC258">
        <f t="shared" si="76"/>
        <v>0</v>
      </c>
      <c r="AD258">
        <f t="shared" si="76"/>
        <v>0</v>
      </c>
      <c r="AE258">
        <f t="shared" si="76"/>
        <v>0</v>
      </c>
      <c r="AF258">
        <f t="shared" si="76"/>
        <v>1</v>
      </c>
      <c r="AG258">
        <f t="shared" si="76"/>
        <v>0</v>
      </c>
      <c r="AH258">
        <f t="shared" si="76"/>
        <v>0</v>
      </c>
      <c r="AI258">
        <f t="shared" si="76"/>
        <v>0</v>
      </c>
      <c r="AJ258">
        <f t="shared" si="76"/>
        <v>0</v>
      </c>
      <c r="AK258">
        <f t="shared" si="76"/>
        <v>0</v>
      </c>
      <c r="AL258">
        <f t="shared" si="76"/>
        <v>0</v>
      </c>
      <c r="AM258">
        <f t="shared" si="68"/>
        <v>79.2</v>
      </c>
      <c r="AN258">
        <f t="shared" si="69"/>
        <v>1</v>
      </c>
      <c r="AO258">
        <f t="shared" si="70"/>
        <v>0</v>
      </c>
      <c r="AP258">
        <f t="shared" si="71"/>
        <v>0</v>
      </c>
      <c r="AQ258">
        <f t="shared" si="72"/>
        <v>1</v>
      </c>
    </row>
    <row r="259" spans="1:43" x14ac:dyDescent="0.2">
      <c r="A259">
        <v>258</v>
      </c>
      <c r="B259">
        <v>1</v>
      </c>
      <c r="C259" t="s">
        <v>389</v>
      </c>
      <c r="D259" t="s">
        <v>17</v>
      </c>
      <c r="E259">
        <v>30</v>
      </c>
      <c r="F259">
        <v>0</v>
      </c>
      <c r="G259">
        <v>0</v>
      </c>
      <c r="H259">
        <v>110152</v>
      </c>
      <c r="I259">
        <v>86.5</v>
      </c>
      <c r="J259" t="s">
        <v>390</v>
      </c>
      <c r="K259" t="s">
        <v>15</v>
      </c>
      <c r="L259">
        <v>1</v>
      </c>
      <c r="M259" t="b">
        <f t="shared" ref="M259:M322" si="77">COUNTA(A259:I259,K259)&lt;10</f>
        <v>0</v>
      </c>
      <c r="N259" t="str">
        <f>IF(E259&lt;&gt;"",INDEX(group!$A$1:$C$10,MATCH(E259,group!A:A,1),3),"NA")</f>
        <v>30 - 39</v>
      </c>
      <c r="O259" t="str">
        <f>VLOOKUP(H259,group!E:F,2,0)</f>
        <v>numeric</v>
      </c>
      <c r="P259" t="str">
        <f>IF(I259&lt;&gt;"",INDEX(group!$L$1:$N$100,MATCH(I259,group!L:L,1),3),"NA")</f>
        <v>80 - 89</v>
      </c>
      <c r="Q259">
        <f t="shared" ref="Q259:Q322" si="78">A259</f>
        <v>258</v>
      </c>
      <c r="R259">
        <f t="shared" ref="R259:R322" si="79">IF(B259=1,1,0)</f>
        <v>1</v>
      </c>
      <c r="S259">
        <f t="shared" ref="S259:S322" si="80">IF(B259=2,1,0)</f>
        <v>0</v>
      </c>
      <c r="T259">
        <f t="shared" ref="T259:T322" si="81">IF(B259=3,1,0)</f>
        <v>0</v>
      </c>
      <c r="U259">
        <f t="shared" ref="U259:U322" si="82">IF(D259="male",1,0)</f>
        <v>0</v>
      </c>
      <c r="V259">
        <f t="shared" ref="V259:V322" si="83">IF(D259="female",1,0)</f>
        <v>1</v>
      </c>
      <c r="W259">
        <f t="shared" ref="W259:W322" si="84">IF(E259&lt;&gt;"",E259,29.9)</f>
        <v>30</v>
      </c>
      <c r="X259">
        <f t="shared" ref="X259:X322" si="85">F259</f>
        <v>0</v>
      </c>
      <c r="Y259">
        <f t="shared" ref="Y259:Y322" si="86">G259</f>
        <v>0</v>
      </c>
      <c r="Z259">
        <f t="shared" si="75"/>
        <v>0</v>
      </c>
      <c r="AA259">
        <f t="shared" si="76"/>
        <v>0</v>
      </c>
      <c r="AB259">
        <f t="shared" si="76"/>
        <v>0</v>
      </c>
      <c r="AC259">
        <f t="shared" si="76"/>
        <v>0</v>
      </c>
      <c r="AD259">
        <f t="shared" si="76"/>
        <v>1</v>
      </c>
      <c r="AE259">
        <f t="shared" si="76"/>
        <v>0</v>
      </c>
      <c r="AF259">
        <f t="shared" si="76"/>
        <v>0</v>
      </c>
      <c r="AG259">
        <f t="shared" si="76"/>
        <v>0</v>
      </c>
      <c r="AH259">
        <f t="shared" si="76"/>
        <v>0</v>
      </c>
      <c r="AI259">
        <f t="shared" si="76"/>
        <v>0</v>
      </c>
      <c r="AJ259">
        <f t="shared" si="76"/>
        <v>0</v>
      </c>
      <c r="AK259">
        <f t="shared" si="76"/>
        <v>0</v>
      </c>
      <c r="AL259">
        <f t="shared" si="76"/>
        <v>0</v>
      </c>
      <c r="AM259">
        <f t="shared" ref="AM259:AM322" si="87">I259</f>
        <v>86.5</v>
      </c>
      <c r="AN259">
        <f t="shared" ref="AN259:AN322" si="88">IF(K259="C",1,0)</f>
        <v>0</v>
      </c>
      <c r="AO259">
        <f t="shared" ref="AO259:AO322" si="89">IF(K259="Q",1,0)</f>
        <v>0</v>
      </c>
      <c r="AP259">
        <f t="shared" ref="AP259:AP322" si="90">IF(K259="S",1,0)</f>
        <v>1</v>
      </c>
      <c r="AQ259">
        <f t="shared" ref="AQ259:AQ322" si="91">IF(L259&lt;&gt;"",L259,"")</f>
        <v>1</v>
      </c>
    </row>
    <row r="260" spans="1:43" x14ac:dyDescent="0.2">
      <c r="A260">
        <v>259</v>
      </c>
      <c r="B260">
        <v>1</v>
      </c>
      <c r="C260" t="s">
        <v>391</v>
      </c>
      <c r="D260" t="s">
        <v>17</v>
      </c>
      <c r="E260">
        <v>35</v>
      </c>
      <c r="F260">
        <v>0</v>
      </c>
      <c r="G260">
        <v>0</v>
      </c>
      <c r="H260" t="s">
        <v>392</v>
      </c>
      <c r="I260">
        <v>512.32920000000001</v>
      </c>
      <c r="K260" t="s">
        <v>20</v>
      </c>
      <c r="L260">
        <v>1</v>
      </c>
      <c r="M260" t="b">
        <f t="shared" si="77"/>
        <v>0</v>
      </c>
      <c r="N260" t="str">
        <f>IF(E260&lt;&gt;"",INDEX(group!$A$1:$C$10,MATCH(E260,group!A:A,1),3),"NA")</f>
        <v>30 - 39</v>
      </c>
      <c r="O260" t="str">
        <f>VLOOKUP(H260,group!E:F,2,0)</f>
        <v>PC</v>
      </c>
      <c r="P260" t="str">
        <f>IF(I260&lt;&gt;"",INDEX(group!$L$1:$N$100,MATCH(I260,group!L:L,1),3),"NA")</f>
        <v>250 - 269</v>
      </c>
      <c r="Q260">
        <f t="shared" si="78"/>
        <v>259</v>
      </c>
      <c r="R260">
        <f t="shared" si="79"/>
        <v>1</v>
      </c>
      <c r="S260">
        <f t="shared" si="80"/>
        <v>0</v>
      </c>
      <c r="T260">
        <f t="shared" si="81"/>
        <v>0</v>
      </c>
      <c r="U260">
        <f t="shared" si="82"/>
        <v>0</v>
      </c>
      <c r="V260">
        <f t="shared" si="83"/>
        <v>1</v>
      </c>
      <c r="W260">
        <f t="shared" si="84"/>
        <v>35</v>
      </c>
      <c r="X260">
        <f t="shared" si="85"/>
        <v>0</v>
      </c>
      <c r="Y260">
        <f t="shared" si="86"/>
        <v>0</v>
      </c>
      <c r="Z260">
        <f t="shared" si="75"/>
        <v>0</v>
      </c>
      <c r="AA260">
        <f t="shared" si="76"/>
        <v>0</v>
      </c>
      <c r="AB260">
        <f t="shared" si="76"/>
        <v>0</v>
      </c>
      <c r="AC260">
        <f t="shared" si="76"/>
        <v>0</v>
      </c>
      <c r="AD260">
        <f t="shared" si="76"/>
        <v>0</v>
      </c>
      <c r="AE260">
        <f t="shared" si="76"/>
        <v>0</v>
      </c>
      <c r="AF260">
        <f t="shared" si="76"/>
        <v>1</v>
      </c>
      <c r="AG260">
        <f t="shared" si="76"/>
        <v>0</v>
      </c>
      <c r="AH260">
        <f t="shared" si="76"/>
        <v>0</v>
      </c>
      <c r="AI260">
        <f t="shared" si="76"/>
        <v>0</v>
      </c>
      <c r="AJ260">
        <f t="shared" si="76"/>
        <v>0</v>
      </c>
      <c r="AK260">
        <f t="shared" si="76"/>
        <v>0</v>
      </c>
      <c r="AL260">
        <f t="shared" si="76"/>
        <v>0</v>
      </c>
      <c r="AM260">
        <f t="shared" si="87"/>
        <v>512.32920000000001</v>
      </c>
      <c r="AN260">
        <f t="shared" si="88"/>
        <v>1</v>
      </c>
      <c r="AO260">
        <f t="shared" si="89"/>
        <v>0</v>
      </c>
      <c r="AP260">
        <f t="shared" si="90"/>
        <v>0</v>
      </c>
      <c r="AQ260">
        <f t="shared" si="91"/>
        <v>1</v>
      </c>
    </row>
    <row r="261" spans="1:43" x14ac:dyDescent="0.2">
      <c r="A261">
        <v>260</v>
      </c>
      <c r="B261">
        <v>2</v>
      </c>
      <c r="C261" t="s">
        <v>393</v>
      </c>
      <c r="D261" t="s">
        <v>17</v>
      </c>
      <c r="E261">
        <v>50</v>
      </c>
      <c r="F261">
        <v>0</v>
      </c>
      <c r="G261">
        <v>1</v>
      </c>
      <c r="H261">
        <v>230433</v>
      </c>
      <c r="I261">
        <v>26</v>
      </c>
      <c r="K261" t="s">
        <v>15</v>
      </c>
      <c r="L261">
        <v>1</v>
      </c>
      <c r="M261" t="b">
        <f t="shared" si="77"/>
        <v>0</v>
      </c>
      <c r="N261" t="str">
        <f>IF(E261&lt;&gt;"",INDEX(group!$A$1:$C$10,MATCH(E261,group!A:A,1),3),"NA")</f>
        <v>50 - 59</v>
      </c>
      <c r="O261" t="str">
        <f>VLOOKUP(H261,group!E:F,2,0)</f>
        <v>numeric</v>
      </c>
      <c r="P261" t="str">
        <f>IF(I261&lt;&gt;"",INDEX(group!$L$1:$N$100,MATCH(I261,group!L:L,1),3),"NA")</f>
        <v>20 - 29</v>
      </c>
      <c r="Q261">
        <f t="shared" si="78"/>
        <v>260</v>
      </c>
      <c r="R261">
        <f t="shared" si="79"/>
        <v>0</v>
      </c>
      <c r="S261">
        <f t="shared" si="80"/>
        <v>1</v>
      </c>
      <c r="T261">
        <f t="shared" si="81"/>
        <v>0</v>
      </c>
      <c r="U261">
        <f t="shared" si="82"/>
        <v>0</v>
      </c>
      <c r="V261">
        <f t="shared" si="83"/>
        <v>1</v>
      </c>
      <c r="W261">
        <f t="shared" si="84"/>
        <v>50</v>
      </c>
      <c r="X261">
        <f t="shared" si="85"/>
        <v>0</v>
      </c>
      <c r="Y261">
        <f t="shared" si="86"/>
        <v>1</v>
      </c>
      <c r="Z261">
        <f t="shared" si="75"/>
        <v>0</v>
      </c>
      <c r="AA261">
        <f t="shared" si="76"/>
        <v>0</v>
      </c>
      <c r="AB261">
        <f t="shared" si="76"/>
        <v>0</v>
      </c>
      <c r="AC261">
        <f t="shared" si="76"/>
        <v>0</v>
      </c>
      <c r="AD261">
        <f t="shared" si="76"/>
        <v>1</v>
      </c>
      <c r="AE261">
        <f t="shared" si="76"/>
        <v>0</v>
      </c>
      <c r="AF261">
        <f t="shared" si="76"/>
        <v>0</v>
      </c>
      <c r="AG261">
        <f t="shared" si="76"/>
        <v>0</v>
      </c>
      <c r="AH261">
        <f t="shared" si="76"/>
        <v>0</v>
      </c>
      <c r="AI261">
        <f t="shared" si="76"/>
        <v>0</v>
      </c>
      <c r="AJ261">
        <f t="shared" si="76"/>
        <v>0</v>
      </c>
      <c r="AK261">
        <f t="shared" si="76"/>
        <v>0</v>
      </c>
      <c r="AL261">
        <f t="shared" si="76"/>
        <v>0</v>
      </c>
      <c r="AM261">
        <f t="shared" si="87"/>
        <v>26</v>
      </c>
      <c r="AN261">
        <f t="shared" si="88"/>
        <v>0</v>
      </c>
      <c r="AO261">
        <f t="shared" si="89"/>
        <v>0</v>
      </c>
      <c r="AP261">
        <f t="shared" si="90"/>
        <v>1</v>
      </c>
      <c r="AQ261">
        <f t="shared" si="91"/>
        <v>1</v>
      </c>
    </row>
    <row r="262" spans="1:43" x14ac:dyDescent="0.2">
      <c r="A262">
        <v>261</v>
      </c>
      <c r="B262">
        <v>3</v>
      </c>
      <c r="C262" t="s">
        <v>394</v>
      </c>
      <c r="D262" t="s">
        <v>13</v>
      </c>
      <c r="F262">
        <v>0</v>
      </c>
      <c r="G262">
        <v>0</v>
      </c>
      <c r="H262">
        <v>384461</v>
      </c>
      <c r="I262">
        <v>7.75</v>
      </c>
      <c r="K262" t="s">
        <v>27</v>
      </c>
      <c r="L262">
        <v>0</v>
      </c>
      <c r="M262" t="b">
        <f t="shared" si="77"/>
        <v>1</v>
      </c>
      <c r="N262" t="str">
        <f>IF(E262&lt;&gt;"",INDEX(group!$A$1:$C$10,MATCH(E262,group!A:A,1),3),"NA")</f>
        <v>NA</v>
      </c>
      <c r="O262" t="str">
        <f>VLOOKUP(H262,group!E:F,2,0)</f>
        <v>numeric</v>
      </c>
      <c r="P262" t="str">
        <f>IF(I262&lt;&gt;"",INDEX(group!$L$1:$N$100,MATCH(I262,group!L:L,1),3),"NA")</f>
        <v>0 - 9</v>
      </c>
      <c r="Q262">
        <f t="shared" si="78"/>
        <v>261</v>
      </c>
      <c r="R262">
        <f t="shared" si="79"/>
        <v>0</v>
      </c>
      <c r="S262">
        <f t="shared" si="80"/>
        <v>0</v>
      </c>
      <c r="T262">
        <f t="shared" si="81"/>
        <v>1</v>
      </c>
      <c r="U262">
        <f t="shared" si="82"/>
        <v>1</v>
      </c>
      <c r="V262">
        <f t="shared" si="83"/>
        <v>0</v>
      </c>
      <c r="W262">
        <f t="shared" si="84"/>
        <v>29.9</v>
      </c>
      <c r="X262">
        <f t="shared" si="85"/>
        <v>0</v>
      </c>
      <c r="Y262">
        <f t="shared" si="86"/>
        <v>0</v>
      </c>
      <c r="Z262">
        <f t="shared" si="75"/>
        <v>0</v>
      </c>
      <c r="AA262">
        <f t="shared" si="76"/>
        <v>0</v>
      </c>
      <c r="AB262">
        <f t="shared" si="76"/>
        <v>0</v>
      </c>
      <c r="AC262">
        <f t="shared" si="76"/>
        <v>0</v>
      </c>
      <c r="AD262">
        <f t="shared" si="76"/>
        <v>1</v>
      </c>
      <c r="AE262">
        <f t="shared" si="76"/>
        <v>0</v>
      </c>
      <c r="AF262">
        <f t="shared" si="76"/>
        <v>0</v>
      </c>
      <c r="AG262">
        <f t="shared" si="76"/>
        <v>0</v>
      </c>
      <c r="AH262">
        <f t="shared" si="76"/>
        <v>0</v>
      </c>
      <c r="AI262">
        <f t="shared" si="76"/>
        <v>0</v>
      </c>
      <c r="AJ262">
        <f t="shared" si="76"/>
        <v>0</v>
      </c>
      <c r="AK262">
        <f t="shared" si="76"/>
        <v>0</v>
      </c>
      <c r="AL262">
        <f t="shared" si="76"/>
        <v>0</v>
      </c>
      <c r="AM262">
        <f t="shared" si="87"/>
        <v>7.75</v>
      </c>
      <c r="AN262">
        <f t="shared" si="88"/>
        <v>0</v>
      </c>
      <c r="AO262">
        <f t="shared" si="89"/>
        <v>1</v>
      </c>
      <c r="AP262">
        <f t="shared" si="90"/>
        <v>0</v>
      </c>
      <c r="AQ262">
        <f t="shared" si="91"/>
        <v>0</v>
      </c>
    </row>
    <row r="263" spans="1:43" x14ac:dyDescent="0.2">
      <c r="A263">
        <v>262</v>
      </c>
      <c r="B263">
        <v>3</v>
      </c>
      <c r="C263" t="s">
        <v>395</v>
      </c>
      <c r="D263" t="s">
        <v>13</v>
      </c>
      <c r="E263">
        <v>3</v>
      </c>
      <c r="F263">
        <v>4</v>
      </c>
      <c r="G263">
        <v>2</v>
      </c>
      <c r="H263">
        <v>347077</v>
      </c>
      <c r="I263">
        <v>31.387499999999999</v>
      </c>
      <c r="K263" t="s">
        <v>15</v>
      </c>
      <c r="L263">
        <v>1</v>
      </c>
      <c r="M263" t="b">
        <f t="shared" si="77"/>
        <v>0</v>
      </c>
      <c r="N263" t="str">
        <f>IF(E263&lt;&gt;"",INDEX(group!$A$1:$C$10,MATCH(E263,group!A:A,1),3),"NA")</f>
        <v>0 - 9</v>
      </c>
      <c r="O263" t="str">
        <f>VLOOKUP(H263,group!E:F,2,0)</f>
        <v>numeric</v>
      </c>
      <c r="P263" t="str">
        <f>IF(I263&lt;&gt;"",INDEX(group!$L$1:$N$100,MATCH(I263,group!L:L,1),3),"NA")</f>
        <v>30 - 39</v>
      </c>
      <c r="Q263">
        <f t="shared" si="78"/>
        <v>262</v>
      </c>
      <c r="R263">
        <f t="shared" si="79"/>
        <v>0</v>
      </c>
      <c r="S263">
        <f t="shared" si="80"/>
        <v>0</v>
      </c>
      <c r="T263">
        <f t="shared" si="81"/>
        <v>1</v>
      </c>
      <c r="U263">
        <f t="shared" si="82"/>
        <v>1</v>
      </c>
      <c r="V263">
        <f t="shared" si="83"/>
        <v>0</v>
      </c>
      <c r="W263">
        <f t="shared" si="84"/>
        <v>3</v>
      </c>
      <c r="X263">
        <f t="shared" si="85"/>
        <v>4</v>
      </c>
      <c r="Y263">
        <f t="shared" si="86"/>
        <v>2</v>
      </c>
      <c r="Z263">
        <f t="shared" si="75"/>
        <v>0</v>
      </c>
      <c r="AA263">
        <f t="shared" si="76"/>
        <v>0</v>
      </c>
      <c r="AB263">
        <f t="shared" si="76"/>
        <v>0</v>
      </c>
      <c r="AC263">
        <f t="shared" si="76"/>
        <v>0</v>
      </c>
      <c r="AD263">
        <f t="shared" si="76"/>
        <v>1</v>
      </c>
      <c r="AE263">
        <f t="shared" si="76"/>
        <v>0</v>
      </c>
      <c r="AF263">
        <f t="shared" si="76"/>
        <v>0</v>
      </c>
      <c r="AG263">
        <f t="shared" si="76"/>
        <v>0</v>
      </c>
      <c r="AH263">
        <f t="shared" si="76"/>
        <v>0</v>
      </c>
      <c r="AI263">
        <f t="shared" si="76"/>
        <v>0</v>
      </c>
      <c r="AJ263">
        <f t="shared" si="76"/>
        <v>0</v>
      </c>
      <c r="AK263">
        <f t="shared" si="76"/>
        <v>0</v>
      </c>
      <c r="AL263">
        <f t="shared" si="76"/>
        <v>0</v>
      </c>
      <c r="AM263">
        <f t="shared" si="87"/>
        <v>31.387499999999999</v>
      </c>
      <c r="AN263">
        <f t="shared" si="88"/>
        <v>0</v>
      </c>
      <c r="AO263">
        <f t="shared" si="89"/>
        <v>0</v>
      </c>
      <c r="AP263">
        <f t="shared" si="90"/>
        <v>1</v>
      </c>
      <c r="AQ263">
        <f t="shared" si="91"/>
        <v>1</v>
      </c>
    </row>
    <row r="264" spans="1:43" x14ac:dyDescent="0.2">
      <c r="A264">
        <v>263</v>
      </c>
      <c r="B264">
        <v>1</v>
      </c>
      <c r="C264" t="s">
        <v>396</v>
      </c>
      <c r="D264" t="s">
        <v>13</v>
      </c>
      <c r="E264">
        <v>52</v>
      </c>
      <c r="F264">
        <v>1</v>
      </c>
      <c r="G264">
        <v>1</v>
      </c>
      <c r="H264">
        <v>110413</v>
      </c>
      <c r="I264">
        <v>79.650000000000006</v>
      </c>
      <c r="J264" t="s">
        <v>397</v>
      </c>
      <c r="K264" t="s">
        <v>15</v>
      </c>
      <c r="L264">
        <v>0</v>
      </c>
      <c r="M264" t="b">
        <f t="shared" si="77"/>
        <v>0</v>
      </c>
      <c r="N264" t="str">
        <f>IF(E264&lt;&gt;"",INDEX(group!$A$1:$C$10,MATCH(E264,group!A:A,1),3),"NA")</f>
        <v>50 - 59</v>
      </c>
      <c r="O264" t="str">
        <f>VLOOKUP(H264,group!E:F,2,0)</f>
        <v>numeric</v>
      </c>
      <c r="P264" t="str">
        <f>IF(I264&lt;&gt;"",INDEX(group!$L$1:$N$100,MATCH(I264,group!L:L,1),3),"NA")</f>
        <v>70 - 79</v>
      </c>
      <c r="Q264">
        <f t="shared" si="78"/>
        <v>263</v>
      </c>
      <c r="R264">
        <f t="shared" si="79"/>
        <v>1</v>
      </c>
      <c r="S264">
        <f t="shared" si="80"/>
        <v>0</v>
      </c>
      <c r="T264">
        <f t="shared" si="81"/>
        <v>0</v>
      </c>
      <c r="U264">
        <f t="shared" si="82"/>
        <v>1</v>
      </c>
      <c r="V264">
        <f t="shared" si="83"/>
        <v>0</v>
      </c>
      <c r="W264">
        <f t="shared" si="84"/>
        <v>52</v>
      </c>
      <c r="X264">
        <f t="shared" si="85"/>
        <v>1</v>
      </c>
      <c r="Y264">
        <f t="shared" si="86"/>
        <v>1</v>
      </c>
      <c r="Z264">
        <f t="shared" si="75"/>
        <v>0</v>
      </c>
      <c r="AA264">
        <f t="shared" si="76"/>
        <v>0</v>
      </c>
      <c r="AB264">
        <f t="shared" si="76"/>
        <v>0</v>
      </c>
      <c r="AC264">
        <f t="shared" si="76"/>
        <v>0</v>
      </c>
      <c r="AD264">
        <f t="shared" si="76"/>
        <v>1</v>
      </c>
      <c r="AE264">
        <f t="shared" si="76"/>
        <v>0</v>
      </c>
      <c r="AF264">
        <f t="shared" si="76"/>
        <v>0</v>
      </c>
      <c r="AG264">
        <f t="shared" si="76"/>
        <v>0</v>
      </c>
      <c r="AH264">
        <f t="shared" si="76"/>
        <v>0</v>
      </c>
      <c r="AI264">
        <f t="shared" si="76"/>
        <v>0</v>
      </c>
      <c r="AJ264">
        <f t="shared" si="76"/>
        <v>0</v>
      </c>
      <c r="AK264">
        <f t="shared" si="76"/>
        <v>0</v>
      </c>
      <c r="AL264">
        <f t="shared" si="76"/>
        <v>0</v>
      </c>
      <c r="AM264">
        <f t="shared" si="87"/>
        <v>79.650000000000006</v>
      </c>
      <c r="AN264">
        <f t="shared" si="88"/>
        <v>0</v>
      </c>
      <c r="AO264">
        <f t="shared" si="89"/>
        <v>0</v>
      </c>
      <c r="AP264">
        <f t="shared" si="90"/>
        <v>1</v>
      </c>
      <c r="AQ264">
        <f t="shared" si="91"/>
        <v>0</v>
      </c>
    </row>
    <row r="265" spans="1:43" x14ac:dyDescent="0.2">
      <c r="A265">
        <v>264</v>
      </c>
      <c r="B265">
        <v>1</v>
      </c>
      <c r="C265" t="s">
        <v>398</v>
      </c>
      <c r="D265" t="s">
        <v>13</v>
      </c>
      <c r="E265">
        <v>40</v>
      </c>
      <c r="F265">
        <v>0</v>
      </c>
      <c r="G265">
        <v>0</v>
      </c>
      <c r="H265">
        <v>112059</v>
      </c>
      <c r="I265">
        <v>0</v>
      </c>
      <c r="J265" t="s">
        <v>399</v>
      </c>
      <c r="K265" t="s">
        <v>15</v>
      </c>
      <c r="L265">
        <v>0</v>
      </c>
      <c r="M265" t="b">
        <f t="shared" si="77"/>
        <v>0</v>
      </c>
      <c r="N265" t="str">
        <f>IF(E265&lt;&gt;"",INDEX(group!$A$1:$C$10,MATCH(E265,group!A:A,1),3),"NA")</f>
        <v>40 - 49</v>
      </c>
      <c r="O265" t="str">
        <f>VLOOKUP(H265,group!E:F,2,0)</f>
        <v>numeric</v>
      </c>
      <c r="P265" t="str">
        <f>IF(I265&lt;&gt;"",INDEX(group!$L$1:$N$100,MATCH(I265,group!L:L,1),3),"NA")</f>
        <v>0 - 9</v>
      </c>
      <c r="Q265">
        <f t="shared" si="78"/>
        <v>264</v>
      </c>
      <c r="R265">
        <f t="shared" si="79"/>
        <v>1</v>
      </c>
      <c r="S265">
        <f t="shared" si="80"/>
        <v>0</v>
      </c>
      <c r="T265">
        <f t="shared" si="81"/>
        <v>0</v>
      </c>
      <c r="U265">
        <f t="shared" si="82"/>
        <v>1</v>
      </c>
      <c r="V265">
        <f t="shared" si="83"/>
        <v>0</v>
      </c>
      <c r="W265">
        <f t="shared" si="84"/>
        <v>40</v>
      </c>
      <c r="X265">
        <f t="shared" si="85"/>
        <v>0</v>
      </c>
      <c r="Y265">
        <f t="shared" si="86"/>
        <v>0</v>
      </c>
      <c r="Z265">
        <f t="shared" si="75"/>
        <v>0</v>
      </c>
      <c r="AA265">
        <f t="shared" si="76"/>
        <v>0</v>
      </c>
      <c r="AB265">
        <f t="shared" si="76"/>
        <v>0</v>
      </c>
      <c r="AC265">
        <f t="shared" si="76"/>
        <v>0</v>
      </c>
      <c r="AD265">
        <f t="shared" si="76"/>
        <v>1</v>
      </c>
      <c r="AE265">
        <f t="shared" si="76"/>
        <v>0</v>
      </c>
      <c r="AF265">
        <f t="shared" si="76"/>
        <v>0</v>
      </c>
      <c r="AG265">
        <f t="shared" si="76"/>
        <v>0</v>
      </c>
      <c r="AH265">
        <f t="shared" si="76"/>
        <v>0</v>
      </c>
      <c r="AI265">
        <f t="shared" si="76"/>
        <v>0</v>
      </c>
      <c r="AJ265">
        <f t="shared" si="76"/>
        <v>0</v>
      </c>
      <c r="AK265">
        <f t="shared" si="76"/>
        <v>0</v>
      </c>
      <c r="AL265">
        <f t="shared" si="76"/>
        <v>0</v>
      </c>
      <c r="AM265">
        <f t="shared" si="87"/>
        <v>0</v>
      </c>
      <c r="AN265">
        <f t="shared" si="88"/>
        <v>0</v>
      </c>
      <c r="AO265">
        <f t="shared" si="89"/>
        <v>0</v>
      </c>
      <c r="AP265">
        <f t="shared" si="90"/>
        <v>1</v>
      </c>
      <c r="AQ265">
        <f t="shared" si="91"/>
        <v>0</v>
      </c>
    </row>
    <row r="266" spans="1:43" x14ac:dyDescent="0.2">
      <c r="A266">
        <v>265</v>
      </c>
      <c r="B266">
        <v>3</v>
      </c>
      <c r="C266" t="s">
        <v>400</v>
      </c>
      <c r="D266" t="s">
        <v>17</v>
      </c>
      <c r="F266">
        <v>0</v>
      </c>
      <c r="G266">
        <v>0</v>
      </c>
      <c r="H266">
        <v>382649</v>
      </c>
      <c r="I266">
        <v>7.75</v>
      </c>
      <c r="K266" t="s">
        <v>27</v>
      </c>
      <c r="L266">
        <v>0</v>
      </c>
      <c r="M266" t="b">
        <f t="shared" si="77"/>
        <v>1</v>
      </c>
      <c r="N266" t="str">
        <f>IF(E266&lt;&gt;"",INDEX(group!$A$1:$C$10,MATCH(E266,group!A:A,1),3),"NA")</f>
        <v>NA</v>
      </c>
      <c r="O266" t="str">
        <f>VLOOKUP(H266,group!E:F,2,0)</f>
        <v>numeric</v>
      </c>
      <c r="P266" t="str">
        <f>IF(I266&lt;&gt;"",INDEX(group!$L$1:$N$100,MATCH(I266,group!L:L,1),3),"NA")</f>
        <v>0 - 9</v>
      </c>
      <c r="Q266">
        <f t="shared" si="78"/>
        <v>265</v>
      </c>
      <c r="R266">
        <f t="shared" si="79"/>
        <v>0</v>
      </c>
      <c r="S266">
        <f t="shared" si="80"/>
        <v>0</v>
      </c>
      <c r="T266">
        <f t="shared" si="81"/>
        <v>1</v>
      </c>
      <c r="U266">
        <f t="shared" si="82"/>
        <v>0</v>
      </c>
      <c r="V266">
        <f t="shared" si="83"/>
        <v>1</v>
      </c>
      <c r="W266">
        <f t="shared" si="84"/>
        <v>29.9</v>
      </c>
      <c r="X266">
        <f t="shared" si="85"/>
        <v>0</v>
      </c>
      <c r="Y266">
        <f t="shared" si="86"/>
        <v>0</v>
      </c>
      <c r="Z266">
        <f t="shared" si="75"/>
        <v>0</v>
      </c>
      <c r="AA266">
        <f t="shared" si="76"/>
        <v>0</v>
      </c>
      <c r="AB266">
        <f t="shared" si="76"/>
        <v>0</v>
      </c>
      <c r="AC266">
        <f t="shared" si="76"/>
        <v>0</v>
      </c>
      <c r="AD266">
        <f t="shared" si="76"/>
        <v>1</v>
      </c>
      <c r="AE266">
        <f t="shared" si="76"/>
        <v>0</v>
      </c>
      <c r="AF266">
        <f t="shared" si="76"/>
        <v>0</v>
      </c>
      <c r="AG266">
        <f t="shared" si="76"/>
        <v>0</v>
      </c>
      <c r="AH266">
        <f t="shared" si="76"/>
        <v>0</v>
      </c>
      <c r="AI266">
        <f t="shared" si="76"/>
        <v>0</v>
      </c>
      <c r="AJ266">
        <f t="shared" si="76"/>
        <v>0</v>
      </c>
      <c r="AK266">
        <f t="shared" si="76"/>
        <v>0</v>
      </c>
      <c r="AL266">
        <f t="shared" si="76"/>
        <v>0</v>
      </c>
      <c r="AM266">
        <f t="shared" si="87"/>
        <v>7.75</v>
      </c>
      <c r="AN266">
        <f t="shared" si="88"/>
        <v>0</v>
      </c>
      <c r="AO266">
        <f t="shared" si="89"/>
        <v>1</v>
      </c>
      <c r="AP266">
        <f t="shared" si="90"/>
        <v>0</v>
      </c>
      <c r="AQ266">
        <f t="shared" si="91"/>
        <v>0</v>
      </c>
    </row>
    <row r="267" spans="1:43" x14ac:dyDescent="0.2">
      <c r="A267">
        <v>266</v>
      </c>
      <c r="B267">
        <v>2</v>
      </c>
      <c r="C267" t="s">
        <v>401</v>
      </c>
      <c r="D267" t="s">
        <v>13</v>
      </c>
      <c r="E267">
        <v>36</v>
      </c>
      <c r="F267">
        <v>0</v>
      </c>
      <c r="G267">
        <v>0</v>
      </c>
      <c r="H267" t="s">
        <v>402</v>
      </c>
      <c r="I267">
        <v>10.5</v>
      </c>
      <c r="K267" t="s">
        <v>15</v>
      </c>
      <c r="L267">
        <v>0</v>
      </c>
      <c r="M267" t="b">
        <f t="shared" si="77"/>
        <v>0</v>
      </c>
      <c r="N267" t="str">
        <f>IF(E267&lt;&gt;"",INDEX(group!$A$1:$C$10,MATCH(E267,group!A:A,1),3),"NA")</f>
        <v>30 - 39</v>
      </c>
      <c r="O267" t="str">
        <f>VLOOKUP(H267,group!E:F,2,0)</f>
        <v>CA</v>
      </c>
      <c r="P267" t="str">
        <f>IF(I267&lt;&gt;"",INDEX(group!$L$1:$N$100,MATCH(I267,group!L:L,1),3),"NA")</f>
        <v>10 - 19</v>
      </c>
      <c r="Q267">
        <f t="shared" si="78"/>
        <v>266</v>
      </c>
      <c r="R267">
        <f t="shared" si="79"/>
        <v>0</v>
      </c>
      <c r="S267">
        <f t="shared" si="80"/>
        <v>1</v>
      </c>
      <c r="T267">
        <f t="shared" si="81"/>
        <v>0</v>
      </c>
      <c r="U267">
        <f t="shared" si="82"/>
        <v>1</v>
      </c>
      <c r="V267">
        <f t="shared" si="83"/>
        <v>0</v>
      </c>
      <c r="W267">
        <f t="shared" si="84"/>
        <v>36</v>
      </c>
      <c r="X267">
        <f t="shared" si="85"/>
        <v>0</v>
      </c>
      <c r="Y267">
        <f t="shared" si="86"/>
        <v>0</v>
      </c>
      <c r="Z267">
        <f t="shared" si="75"/>
        <v>0</v>
      </c>
      <c r="AA267">
        <f t="shared" si="76"/>
        <v>0</v>
      </c>
      <c r="AB267">
        <f t="shared" si="76"/>
        <v>1</v>
      </c>
      <c r="AC267">
        <f t="shared" si="76"/>
        <v>0</v>
      </c>
      <c r="AD267">
        <f t="shared" si="76"/>
        <v>0</v>
      </c>
      <c r="AE267">
        <f t="shared" si="76"/>
        <v>0</v>
      </c>
      <c r="AF267">
        <f t="shared" si="76"/>
        <v>0</v>
      </c>
      <c r="AG267">
        <f t="shared" si="76"/>
        <v>0</v>
      </c>
      <c r="AH267">
        <f t="shared" si="76"/>
        <v>0</v>
      </c>
      <c r="AI267">
        <f t="shared" si="76"/>
        <v>0</v>
      </c>
      <c r="AJ267">
        <f t="shared" si="76"/>
        <v>0</v>
      </c>
      <c r="AK267">
        <f t="shared" si="76"/>
        <v>0</v>
      </c>
      <c r="AL267">
        <f t="shared" si="76"/>
        <v>0</v>
      </c>
      <c r="AM267">
        <f t="shared" si="87"/>
        <v>10.5</v>
      </c>
      <c r="AN267">
        <f t="shared" si="88"/>
        <v>0</v>
      </c>
      <c r="AO267">
        <f t="shared" si="89"/>
        <v>0</v>
      </c>
      <c r="AP267">
        <f t="shared" si="90"/>
        <v>1</v>
      </c>
      <c r="AQ267">
        <f t="shared" si="91"/>
        <v>0</v>
      </c>
    </row>
    <row r="268" spans="1:43" x14ac:dyDescent="0.2">
      <c r="A268">
        <v>267</v>
      </c>
      <c r="B268">
        <v>3</v>
      </c>
      <c r="C268" t="s">
        <v>403</v>
      </c>
      <c r="D268" t="s">
        <v>13</v>
      </c>
      <c r="E268">
        <v>16</v>
      </c>
      <c r="F268">
        <v>4</v>
      </c>
      <c r="G268">
        <v>1</v>
      </c>
      <c r="H268">
        <v>3101295</v>
      </c>
      <c r="I268">
        <v>39.6875</v>
      </c>
      <c r="K268" t="s">
        <v>15</v>
      </c>
      <c r="L268">
        <v>0</v>
      </c>
      <c r="M268" t="b">
        <f t="shared" si="77"/>
        <v>0</v>
      </c>
      <c r="N268" t="str">
        <f>IF(E268&lt;&gt;"",INDEX(group!$A$1:$C$10,MATCH(E268,group!A:A,1),3),"NA")</f>
        <v>10 - 19</v>
      </c>
      <c r="O268" t="str">
        <f>VLOOKUP(H268,group!E:F,2,0)</f>
        <v>numeric</v>
      </c>
      <c r="P268" t="str">
        <f>IF(I268&lt;&gt;"",INDEX(group!$L$1:$N$100,MATCH(I268,group!L:L,1),3),"NA")</f>
        <v>30 - 39</v>
      </c>
      <c r="Q268">
        <f t="shared" si="78"/>
        <v>267</v>
      </c>
      <c r="R268">
        <f t="shared" si="79"/>
        <v>0</v>
      </c>
      <c r="S268">
        <f t="shared" si="80"/>
        <v>0</v>
      </c>
      <c r="T268">
        <f t="shared" si="81"/>
        <v>1</v>
      </c>
      <c r="U268">
        <f t="shared" si="82"/>
        <v>1</v>
      </c>
      <c r="V268">
        <f t="shared" si="83"/>
        <v>0</v>
      </c>
      <c r="W268">
        <f t="shared" si="84"/>
        <v>16</v>
      </c>
      <c r="X268">
        <f t="shared" si="85"/>
        <v>4</v>
      </c>
      <c r="Y268">
        <f t="shared" si="86"/>
        <v>1</v>
      </c>
      <c r="Z268">
        <f t="shared" si="75"/>
        <v>0</v>
      </c>
      <c r="AA268">
        <f t="shared" si="76"/>
        <v>0</v>
      </c>
      <c r="AB268">
        <f t="shared" si="76"/>
        <v>0</v>
      </c>
      <c r="AC268">
        <f t="shared" si="76"/>
        <v>0</v>
      </c>
      <c r="AD268">
        <f t="shared" si="76"/>
        <v>1</v>
      </c>
      <c r="AE268">
        <f t="shared" si="76"/>
        <v>0</v>
      </c>
      <c r="AF268">
        <f t="shared" si="76"/>
        <v>0</v>
      </c>
      <c r="AG268">
        <f t="shared" si="76"/>
        <v>0</v>
      </c>
      <c r="AH268">
        <f t="shared" si="76"/>
        <v>0</v>
      </c>
      <c r="AI268">
        <f t="shared" si="76"/>
        <v>0</v>
      </c>
      <c r="AJ268">
        <f t="shared" si="76"/>
        <v>0</v>
      </c>
      <c r="AK268">
        <f t="shared" si="76"/>
        <v>0</v>
      </c>
      <c r="AL268">
        <f t="shared" si="76"/>
        <v>0</v>
      </c>
      <c r="AM268">
        <f t="shared" si="87"/>
        <v>39.6875</v>
      </c>
      <c r="AN268">
        <f t="shared" si="88"/>
        <v>0</v>
      </c>
      <c r="AO268">
        <f t="shared" si="89"/>
        <v>0</v>
      </c>
      <c r="AP268">
        <f t="shared" si="90"/>
        <v>1</v>
      </c>
      <c r="AQ268">
        <f t="shared" si="91"/>
        <v>0</v>
      </c>
    </row>
    <row r="269" spans="1:43" x14ac:dyDescent="0.2">
      <c r="A269">
        <v>268</v>
      </c>
      <c r="B269">
        <v>3</v>
      </c>
      <c r="C269" t="s">
        <v>404</v>
      </c>
      <c r="D269" t="s">
        <v>13</v>
      </c>
      <c r="E269">
        <v>25</v>
      </c>
      <c r="F269">
        <v>1</v>
      </c>
      <c r="G269">
        <v>0</v>
      </c>
      <c r="H269">
        <v>347083</v>
      </c>
      <c r="I269">
        <v>7.7750000000000004</v>
      </c>
      <c r="K269" t="s">
        <v>15</v>
      </c>
      <c r="L269">
        <v>1</v>
      </c>
      <c r="M269" t="b">
        <f t="shared" si="77"/>
        <v>0</v>
      </c>
      <c r="N269" t="str">
        <f>IF(E269&lt;&gt;"",INDEX(group!$A$1:$C$10,MATCH(E269,group!A:A,1),3),"NA")</f>
        <v>20 - 29</v>
      </c>
      <c r="O269" t="str">
        <f>VLOOKUP(H269,group!E:F,2,0)</f>
        <v>numeric</v>
      </c>
      <c r="P269" t="str">
        <f>IF(I269&lt;&gt;"",INDEX(group!$L$1:$N$100,MATCH(I269,group!L:L,1),3),"NA")</f>
        <v>0 - 9</v>
      </c>
      <c r="Q269">
        <f t="shared" si="78"/>
        <v>268</v>
      </c>
      <c r="R269">
        <f t="shared" si="79"/>
        <v>0</v>
      </c>
      <c r="S269">
        <f t="shared" si="80"/>
        <v>0</v>
      </c>
      <c r="T269">
        <f t="shared" si="81"/>
        <v>1</v>
      </c>
      <c r="U269">
        <f t="shared" si="82"/>
        <v>1</v>
      </c>
      <c r="V269">
        <f t="shared" si="83"/>
        <v>0</v>
      </c>
      <c r="W269">
        <f t="shared" si="84"/>
        <v>25</v>
      </c>
      <c r="X269">
        <f t="shared" si="85"/>
        <v>1</v>
      </c>
      <c r="Y269">
        <f t="shared" si="86"/>
        <v>0</v>
      </c>
      <c r="Z269">
        <f t="shared" si="75"/>
        <v>0</v>
      </c>
      <c r="AA269">
        <f t="shared" si="76"/>
        <v>0</v>
      </c>
      <c r="AB269">
        <f t="shared" si="76"/>
        <v>0</v>
      </c>
      <c r="AC269">
        <f t="shared" si="76"/>
        <v>0</v>
      </c>
      <c r="AD269">
        <f t="shared" si="76"/>
        <v>1</v>
      </c>
      <c r="AE269">
        <f t="shared" si="76"/>
        <v>0</v>
      </c>
      <c r="AF269">
        <f t="shared" si="76"/>
        <v>0</v>
      </c>
      <c r="AG269">
        <f t="shared" si="76"/>
        <v>0</v>
      </c>
      <c r="AH269">
        <f t="shared" si="76"/>
        <v>0</v>
      </c>
      <c r="AI269">
        <f t="shared" si="76"/>
        <v>0</v>
      </c>
      <c r="AJ269">
        <f t="shared" si="76"/>
        <v>0</v>
      </c>
      <c r="AK269">
        <f t="shared" si="76"/>
        <v>0</v>
      </c>
      <c r="AL269">
        <f t="shared" si="76"/>
        <v>0</v>
      </c>
      <c r="AM269">
        <f t="shared" si="87"/>
        <v>7.7750000000000004</v>
      </c>
      <c r="AN269">
        <f t="shared" si="88"/>
        <v>0</v>
      </c>
      <c r="AO269">
        <f t="shared" si="89"/>
        <v>0</v>
      </c>
      <c r="AP269">
        <f t="shared" si="90"/>
        <v>1</v>
      </c>
      <c r="AQ269">
        <f t="shared" si="91"/>
        <v>1</v>
      </c>
    </row>
    <row r="270" spans="1:43" x14ac:dyDescent="0.2">
      <c r="A270">
        <v>269</v>
      </c>
      <c r="B270">
        <v>1</v>
      </c>
      <c r="C270" t="s">
        <v>405</v>
      </c>
      <c r="D270" t="s">
        <v>17</v>
      </c>
      <c r="E270">
        <v>58</v>
      </c>
      <c r="F270">
        <v>0</v>
      </c>
      <c r="G270">
        <v>1</v>
      </c>
      <c r="H270" t="s">
        <v>406</v>
      </c>
      <c r="I270">
        <v>153.46250000000001</v>
      </c>
      <c r="J270" t="s">
        <v>407</v>
      </c>
      <c r="K270" t="s">
        <v>15</v>
      </c>
      <c r="L270">
        <v>1</v>
      </c>
      <c r="M270" t="b">
        <f t="shared" si="77"/>
        <v>0</v>
      </c>
      <c r="N270" t="str">
        <f>IF(E270&lt;&gt;"",INDEX(group!$A$1:$C$10,MATCH(E270,group!A:A,1),3),"NA")</f>
        <v>50 - 59</v>
      </c>
      <c r="O270" t="str">
        <f>VLOOKUP(H270,group!E:F,2,0)</f>
        <v>PC</v>
      </c>
      <c r="P270" t="str">
        <f>IF(I270&lt;&gt;"",INDEX(group!$L$1:$N$100,MATCH(I270,group!L:L,1),3),"NA")</f>
        <v>150 - 169</v>
      </c>
      <c r="Q270">
        <f t="shared" si="78"/>
        <v>269</v>
      </c>
      <c r="R270">
        <f t="shared" si="79"/>
        <v>1</v>
      </c>
      <c r="S270">
        <f t="shared" si="80"/>
        <v>0</v>
      </c>
      <c r="T270">
        <f t="shared" si="81"/>
        <v>0</v>
      </c>
      <c r="U270">
        <f t="shared" si="82"/>
        <v>0</v>
      </c>
      <c r="V270">
        <f t="shared" si="83"/>
        <v>1</v>
      </c>
      <c r="W270">
        <f t="shared" si="84"/>
        <v>58</v>
      </c>
      <c r="X270">
        <f t="shared" si="85"/>
        <v>0</v>
      </c>
      <c r="Y270">
        <f t="shared" si="86"/>
        <v>1</v>
      </c>
      <c r="Z270">
        <f t="shared" si="75"/>
        <v>0</v>
      </c>
      <c r="AA270">
        <f t="shared" si="76"/>
        <v>0</v>
      </c>
      <c r="AB270">
        <f t="shared" si="76"/>
        <v>0</v>
      </c>
      <c r="AC270">
        <f t="shared" ref="AA270:AL291" si="92">IF($O270&amp;"_ticket"=AC$1,1,0)</f>
        <v>0</v>
      </c>
      <c r="AD270">
        <f t="shared" si="92"/>
        <v>0</v>
      </c>
      <c r="AE270">
        <f t="shared" si="92"/>
        <v>0</v>
      </c>
      <c r="AF270">
        <f t="shared" si="92"/>
        <v>1</v>
      </c>
      <c r="AG270">
        <f t="shared" si="92"/>
        <v>0</v>
      </c>
      <c r="AH270">
        <f t="shared" si="92"/>
        <v>0</v>
      </c>
      <c r="AI270">
        <f t="shared" si="92"/>
        <v>0</v>
      </c>
      <c r="AJ270">
        <f t="shared" si="92"/>
        <v>0</v>
      </c>
      <c r="AK270">
        <f t="shared" si="92"/>
        <v>0</v>
      </c>
      <c r="AL270">
        <f t="shared" si="92"/>
        <v>0</v>
      </c>
      <c r="AM270">
        <f t="shared" si="87"/>
        <v>153.46250000000001</v>
      </c>
      <c r="AN270">
        <f t="shared" si="88"/>
        <v>0</v>
      </c>
      <c r="AO270">
        <f t="shared" si="89"/>
        <v>0</v>
      </c>
      <c r="AP270">
        <f t="shared" si="90"/>
        <v>1</v>
      </c>
      <c r="AQ270">
        <f t="shared" si="91"/>
        <v>1</v>
      </c>
    </row>
    <row r="271" spans="1:43" x14ac:dyDescent="0.2">
      <c r="A271">
        <v>270</v>
      </c>
      <c r="B271">
        <v>1</v>
      </c>
      <c r="C271" t="s">
        <v>408</v>
      </c>
      <c r="D271" t="s">
        <v>17</v>
      </c>
      <c r="E271">
        <v>35</v>
      </c>
      <c r="F271">
        <v>0</v>
      </c>
      <c r="G271">
        <v>0</v>
      </c>
      <c r="H271" t="s">
        <v>409</v>
      </c>
      <c r="I271">
        <v>135.63329999999999</v>
      </c>
      <c r="J271" t="s">
        <v>410</v>
      </c>
      <c r="K271" t="s">
        <v>15</v>
      </c>
      <c r="L271">
        <v>1</v>
      </c>
      <c r="M271" t="b">
        <f t="shared" si="77"/>
        <v>0</v>
      </c>
      <c r="N271" t="str">
        <f>IF(E271&lt;&gt;"",INDEX(group!$A$1:$C$10,MATCH(E271,group!A:A,1),3),"NA")</f>
        <v>30 - 39</v>
      </c>
      <c r="O271" t="str">
        <f>VLOOKUP(H271,group!E:F,2,0)</f>
        <v>PC</v>
      </c>
      <c r="P271" t="str">
        <f>IF(I271&lt;&gt;"",INDEX(group!$L$1:$N$100,MATCH(I271,group!L:L,1),3),"NA")</f>
        <v>130 - 149</v>
      </c>
      <c r="Q271">
        <f t="shared" si="78"/>
        <v>270</v>
      </c>
      <c r="R271">
        <f t="shared" si="79"/>
        <v>1</v>
      </c>
      <c r="S271">
        <f t="shared" si="80"/>
        <v>0</v>
      </c>
      <c r="T271">
        <f t="shared" si="81"/>
        <v>0</v>
      </c>
      <c r="U271">
        <f t="shared" si="82"/>
        <v>0</v>
      </c>
      <c r="V271">
        <f t="shared" si="83"/>
        <v>1</v>
      </c>
      <c r="W271">
        <f t="shared" si="84"/>
        <v>35</v>
      </c>
      <c r="X271">
        <f t="shared" si="85"/>
        <v>0</v>
      </c>
      <c r="Y271">
        <f t="shared" si="86"/>
        <v>0</v>
      </c>
      <c r="Z271">
        <f t="shared" si="75"/>
        <v>0</v>
      </c>
      <c r="AA271">
        <f t="shared" si="92"/>
        <v>0</v>
      </c>
      <c r="AB271">
        <f t="shared" si="92"/>
        <v>0</v>
      </c>
      <c r="AC271">
        <f t="shared" si="92"/>
        <v>0</v>
      </c>
      <c r="AD271">
        <f t="shared" si="92"/>
        <v>0</v>
      </c>
      <c r="AE271">
        <f t="shared" si="92"/>
        <v>0</v>
      </c>
      <c r="AF271">
        <f t="shared" si="92"/>
        <v>1</v>
      </c>
      <c r="AG271">
        <f t="shared" si="92"/>
        <v>0</v>
      </c>
      <c r="AH271">
        <f t="shared" si="92"/>
        <v>0</v>
      </c>
      <c r="AI271">
        <f t="shared" si="92"/>
        <v>0</v>
      </c>
      <c r="AJ271">
        <f t="shared" si="92"/>
        <v>0</v>
      </c>
      <c r="AK271">
        <f t="shared" si="92"/>
        <v>0</v>
      </c>
      <c r="AL271">
        <f t="shared" si="92"/>
        <v>0</v>
      </c>
      <c r="AM271">
        <f t="shared" si="87"/>
        <v>135.63329999999999</v>
      </c>
      <c r="AN271">
        <f t="shared" si="88"/>
        <v>0</v>
      </c>
      <c r="AO271">
        <f t="shared" si="89"/>
        <v>0</v>
      </c>
      <c r="AP271">
        <f t="shared" si="90"/>
        <v>1</v>
      </c>
      <c r="AQ271">
        <f t="shared" si="91"/>
        <v>1</v>
      </c>
    </row>
    <row r="272" spans="1:43" x14ac:dyDescent="0.2">
      <c r="A272">
        <v>271</v>
      </c>
      <c r="B272">
        <v>1</v>
      </c>
      <c r="C272" t="s">
        <v>411</v>
      </c>
      <c r="D272" t="s">
        <v>13</v>
      </c>
      <c r="F272">
        <v>0</v>
      </c>
      <c r="G272">
        <v>0</v>
      </c>
      <c r="H272">
        <v>113798</v>
      </c>
      <c r="I272">
        <v>31</v>
      </c>
      <c r="K272" t="s">
        <v>15</v>
      </c>
      <c r="L272">
        <v>0</v>
      </c>
      <c r="M272" t="b">
        <f t="shared" si="77"/>
        <v>1</v>
      </c>
      <c r="N272" t="str">
        <f>IF(E272&lt;&gt;"",INDEX(group!$A$1:$C$10,MATCH(E272,group!A:A,1),3),"NA")</f>
        <v>NA</v>
      </c>
      <c r="O272" t="str">
        <f>VLOOKUP(H272,group!E:F,2,0)</f>
        <v>numeric</v>
      </c>
      <c r="P272" t="str">
        <f>IF(I272&lt;&gt;"",INDEX(group!$L$1:$N$100,MATCH(I272,group!L:L,1),3),"NA")</f>
        <v>30 - 39</v>
      </c>
      <c r="Q272">
        <f t="shared" si="78"/>
        <v>271</v>
      </c>
      <c r="R272">
        <f t="shared" si="79"/>
        <v>1</v>
      </c>
      <c r="S272">
        <f t="shared" si="80"/>
        <v>0</v>
      </c>
      <c r="T272">
        <f t="shared" si="81"/>
        <v>0</v>
      </c>
      <c r="U272">
        <f t="shared" si="82"/>
        <v>1</v>
      </c>
      <c r="V272">
        <f t="shared" si="83"/>
        <v>0</v>
      </c>
      <c r="W272">
        <f t="shared" si="84"/>
        <v>29.9</v>
      </c>
      <c r="X272">
        <f t="shared" si="85"/>
        <v>0</v>
      </c>
      <c r="Y272">
        <f t="shared" si="86"/>
        <v>0</v>
      </c>
      <c r="Z272">
        <f t="shared" si="75"/>
        <v>0</v>
      </c>
      <c r="AA272">
        <f t="shared" si="92"/>
        <v>0</v>
      </c>
      <c r="AB272">
        <f t="shared" si="92"/>
        <v>0</v>
      </c>
      <c r="AC272">
        <f t="shared" si="92"/>
        <v>0</v>
      </c>
      <c r="AD272">
        <f t="shared" si="92"/>
        <v>1</v>
      </c>
      <c r="AE272">
        <f t="shared" si="92"/>
        <v>0</v>
      </c>
      <c r="AF272">
        <f t="shared" si="92"/>
        <v>0</v>
      </c>
      <c r="AG272">
        <f t="shared" si="92"/>
        <v>0</v>
      </c>
      <c r="AH272">
        <f t="shared" si="92"/>
        <v>0</v>
      </c>
      <c r="AI272">
        <f t="shared" si="92"/>
        <v>0</v>
      </c>
      <c r="AJ272">
        <f t="shared" si="92"/>
        <v>0</v>
      </c>
      <c r="AK272">
        <f t="shared" si="92"/>
        <v>0</v>
      </c>
      <c r="AL272">
        <f t="shared" si="92"/>
        <v>0</v>
      </c>
      <c r="AM272">
        <f t="shared" si="87"/>
        <v>31</v>
      </c>
      <c r="AN272">
        <f t="shared" si="88"/>
        <v>0</v>
      </c>
      <c r="AO272">
        <f t="shared" si="89"/>
        <v>0</v>
      </c>
      <c r="AP272">
        <f t="shared" si="90"/>
        <v>1</v>
      </c>
      <c r="AQ272">
        <f t="shared" si="91"/>
        <v>0</v>
      </c>
    </row>
    <row r="273" spans="1:43" x14ac:dyDescent="0.2">
      <c r="A273">
        <v>272</v>
      </c>
      <c r="B273">
        <v>3</v>
      </c>
      <c r="C273" t="s">
        <v>412</v>
      </c>
      <c r="D273" t="s">
        <v>13</v>
      </c>
      <c r="E273">
        <v>25</v>
      </c>
      <c r="F273">
        <v>0</v>
      </c>
      <c r="G273">
        <v>0</v>
      </c>
      <c r="H273" t="s">
        <v>280</v>
      </c>
      <c r="I273">
        <v>0</v>
      </c>
      <c r="K273" t="s">
        <v>15</v>
      </c>
      <c r="L273">
        <v>1</v>
      </c>
      <c r="M273" t="b">
        <f t="shared" si="77"/>
        <v>0</v>
      </c>
      <c r="N273" t="str">
        <f>IF(E273&lt;&gt;"",INDEX(group!$A$1:$C$10,MATCH(E273,group!A:A,1),3),"NA")</f>
        <v>20 - 29</v>
      </c>
      <c r="O273" t="str">
        <f>VLOOKUP(H273,group!E:F,2,0)</f>
        <v>Others</v>
      </c>
      <c r="P273" t="str">
        <f>IF(I273&lt;&gt;"",INDEX(group!$L$1:$N$100,MATCH(I273,group!L:L,1),3),"NA")</f>
        <v>0 - 9</v>
      </c>
      <c r="Q273">
        <f t="shared" si="78"/>
        <v>272</v>
      </c>
      <c r="R273">
        <f t="shared" si="79"/>
        <v>0</v>
      </c>
      <c r="S273">
        <f t="shared" si="80"/>
        <v>0</v>
      </c>
      <c r="T273">
        <f t="shared" si="81"/>
        <v>1</v>
      </c>
      <c r="U273">
        <f t="shared" si="82"/>
        <v>1</v>
      </c>
      <c r="V273">
        <f t="shared" si="83"/>
        <v>0</v>
      </c>
      <c r="W273">
        <f t="shared" si="84"/>
        <v>25</v>
      </c>
      <c r="X273">
        <f t="shared" si="85"/>
        <v>0</v>
      </c>
      <c r="Y273">
        <f t="shared" si="86"/>
        <v>0</v>
      </c>
      <c r="Z273">
        <f t="shared" si="75"/>
        <v>0</v>
      </c>
      <c r="AA273">
        <f t="shared" si="92"/>
        <v>0</v>
      </c>
      <c r="AB273">
        <f t="shared" si="92"/>
        <v>0</v>
      </c>
      <c r="AC273">
        <f t="shared" si="92"/>
        <v>0</v>
      </c>
      <c r="AD273">
        <f t="shared" si="92"/>
        <v>0</v>
      </c>
      <c r="AE273">
        <f t="shared" si="92"/>
        <v>1</v>
      </c>
      <c r="AF273">
        <f t="shared" si="92"/>
        <v>0</v>
      </c>
      <c r="AG273">
        <f t="shared" si="92"/>
        <v>0</v>
      </c>
      <c r="AH273">
        <f t="shared" si="92"/>
        <v>0</v>
      </c>
      <c r="AI273">
        <f t="shared" si="92"/>
        <v>0</v>
      </c>
      <c r="AJ273">
        <f t="shared" si="92"/>
        <v>0</v>
      </c>
      <c r="AK273">
        <f t="shared" si="92"/>
        <v>0</v>
      </c>
      <c r="AL273">
        <f t="shared" si="92"/>
        <v>0</v>
      </c>
      <c r="AM273">
        <f t="shared" si="87"/>
        <v>0</v>
      </c>
      <c r="AN273">
        <f t="shared" si="88"/>
        <v>0</v>
      </c>
      <c r="AO273">
        <f t="shared" si="89"/>
        <v>0</v>
      </c>
      <c r="AP273">
        <f t="shared" si="90"/>
        <v>1</v>
      </c>
      <c r="AQ273">
        <f t="shared" si="91"/>
        <v>1</v>
      </c>
    </row>
    <row r="274" spans="1:43" x14ac:dyDescent="0.2">
      <c r="A274">
        <v>273</v>
      </c>
      <c r="B274">
        <v>2</v>
      </c>
      <c r="C274" t="s">
        <v>413</v>
      </c>
      <c r="D274" t="s">
        <v>17</v>
      </c>
      <c r="E274">
        <v>41</v>
      </c>
      <c r="F274">
        <v>0</v>
      </c>
      <c r="G274">
        <v>1</v>
      </c>
      <c r="H274">
        <v>250644</v>
      </c>
      <c r="I274">
        <v>19.5</v>
      </c>
      <c r="K274" t="s">
        <v>15</v>
      </c>
      <c r="L274">
        <v>1</v>
      </c>
      <c r="M274" t="b">
        <f t="shared" si="77"/>
        <v>0</v>
      </c>
      <c r="N274" t="str">
        <f>IF(E274&lt;&gt;"",INDEX(group!$A$1:$C$10,MATCH(E274,group!A:A,1),3),"NA")</f>
        <v>40 - 49</v>
      </c>
      <c r="O274" t="str">
        <f>VLOOKUP(H274,group!E:F,2,0)</f>
        <v>numeric</v>
      </c>
      <c r="P274" t="str">
        <f>IF(I274&lt;&gt;"",INDEX(group!$L$1:$N$100,MATCH(I274,group!L:L,1),3),"NA")</f>
        <v>10 - 19</v>
      </c>
      <c r="Q274">
        <f t="shared" si="78"/>
        <v>273</v>
      </c>
      <c r="R274">
        <f t="shared" si="79"/>
        <v>0</v>
      </c>
      <c r="S274">
        <f t="shared" si="80"/>
        <v>1</v>
      </c>
      <c r="T274">
        <f t="shared" si="81"/>
        <v>0</v>
      </c>
      <c r="U274">
        <f t="shared" si="82"/>
        <v>0</v>
      </c>
      <c r="V274">
        <f t="shared" si="83"/>
        <v>1</v>
      </c>
      <c r="W274">
        <f t="shared" si="84"/>
        <v>41</v>
      </c>
      <c r="X274">
        <f t="shared" si="85"/>
        <v>0</v>
      </c>
      <c r="Y274">
        <f t="shared" si="86"/>
        <v>1</v>
      </c>
      <c r="Z274">
        <f t="shared" si="75"/>
        <v>0</v>
      </c>
      <c r="AA274">
        <f t="shared" si="92"/>
        <v>0</v>
      </c>
      <c r="AB274">
        <f t="shared" si="92"/>
        <v>0</v>
      </c>
      <c r="AC274">
        <f t="shared" si="92"/>
        <v>0</v>
      </c>
      <c r="AD274">
        <f t="shared" si="92"/>
        <v>1</v>
      </c>
      <c r="AE274">
        <f t="shared" si="92"/>
        <v>0</v>
      </c>
      <c r="AF274">
        <f t="shared" si="92"/>
        <v>0</v>
      </c>
      <c r="AG274">
        <f t="shared" si="92"/>
        <v>0</v>
      </c>
      <c r="AH274">
        <f t="shared" si="92"/>
        <v>0</v>
      </c>
      <c r="AI274">
        <f t="shared" si="92"/>
        <v>0</v>
      </c>
      <c r="AJ274">
        <f t="shared" si="92"/>
        <v>0</v>
      </c>
      <c r="AK274">
        <f t="shared" si="92"/>
        <v>0</v>
      </c>
      <c r="AL274">
        <f t="shared" si="92"/>
        <v>0</v>
      </c>
      <c r="AM274">
        <f t="shared" si="87"/>
        <v>19.5</v>
      </c>
      <c r="AN274">
        <f t="shared" si="88"/>
        <v>0</v>
      </c>
      <c r="AO274">
        <f t="shared" si="89"/>
        <v>0</v>
      </c>
      <c r="AP274">
        <f t="shared" si="90"/>
        <v>1</v>
      </c>
      <c r="AQ274">
        <f t="shared" si="91"/>
        <v>1</v>
      </c>
    </row>
    <row r="275" spans="1:43" x14ac:dyDescent="0.2">
      <c r="A275">
        <v>274</v>
      </c>
      <c r="B275">
        <v>1</v>
      </c>
      <c r="C275" t="s">
        <v>414</v>
      </c>
      <c r="D275" t="s">
        <v>13</v>
      </c>
      <c r="E275">
        <v>37</v>
      </c>
      <c r="F275">
        <v>0</v>
      </c>
      <c r="G275">
        <v>1</v>
      </c>
      <c r="H275" t="s">
        <v>415</v>
      </c>
      <c r="I275">
        <v>29.7</v>
      </c>
      <c r="J275" t="s">
        <v>416</v>
      </c>
      <c r="K275" t="s">
        <v>20</v>
      </c>
      <c r="L275">
        <v>0</v>
      </c>
      <c r="M275" t="b">
        <f t="shared" si="77"/>
        <v>0</v>
      </c>
      <c r="N275" t="str">
        <f>IF(E275&lt;&gt;"",INDEX(group!$A$1:$C$10,MATCH(E275,group!A:A,1),3),"NA")</f>
        <v>30 - 39</v>
      </c>
      <c r="O275" t="str">
        <f>VLOOKUP(H275,group!E:F,2,0)</f>
        <v>PC</v>
      </c>
      <c r="P275" t="str">
        <f>IF(I275&lt;&gt;"",INDEX(group!$L$1:$N$100,MATCH(I275,group!L:L,1),3),"NA")</f>
        <v>20 - 29</v>
      </c>
      <c r="Q275">
        <f t="shared" si="78"/>
        <v>274</v>
      </c>
      <c r="R275">
        <f t="shared" si="79"/>
        <v>1</v>
      </c>
      <c r="S275">
        <f t="shared" si="80"/>
        <v>0</v>
      </c>
      <c r="T275">
        <f t="shared" si="81"/>
        <v>0</v>
      </c>
      <c r="U275">
        <f t="shared" si="82"/>
        <v>1</v>
      </c>
      <c r="V275">
        <f t="shared" si="83"/>
        <v>0</v>
      </c>
      <c r="W275">
        <f t="shared" si="84"/>
        <v>37</v>
      </c>
      <c r="X275">
        <f t="shared" si="85"/>
        <v>0</v>
      </c>
      <c r="Y275">
        <f t="shared" si="86"/>
        <v>1</v>
      </c>
      <c r="Z275">
        <f t="shared" si="75"/>
        <v>0</v>
      </c>
      <c r="AA275">
        <f t="shared" si="92"/>
        <v>0</v>
      </c>
      <c r="AB275">
        <f t="shared" si="92"/>
        <v>0</v>
      </c>
      <c r="AC275">
        <f t="shared" si="92"/>
        <v>0</v>
      </c>
      <c r="AD275">
        <f t="shared" si="92"/>
        <v>0</v>
      </c>
      <c r="AE275">
        <f t="shared" si="92"/>
        <v>0</v>
      </c>
      <c r="AF275">
        <f t="shared" si="92"/>
        <v>1</v>
      </c>
      <c r="AG275">
        <f t="shared" si="92"/>
        <v>0</v>
      </c>
      <c r="AH275">
        <f t="shared" si="92"/>
        <v>0</v>
      </c>
      <c r="AI275">
        <f t="shared" si="92"/>
        <v>0</v>
      </c>
      <c r="AJ275">
        <f t="shared" si="92"/>
        <v>0</v>
      </c>
      <c r="AK275">
        <f t="shared" si="92"/>
        <v>0</v>
      </c>
      <c r="AL275">
        <f t="shared" si="92"/>
        <v>0</v>
      </c>
      <c r="AM275">
        <f t="shared" si="87"/>
        <v>29.7</v>
      </c>
      <c r="AN275">
        <f t="shared" si="88"/>
        <v>1</v>
      </c>
      <c r="AO275">
        <f t="shared" si="89"/>
        <v>0</v>
      </c>
      <c r="AP275">
        <f t="shared" si="90"/>
        <v>0</v>
      </c>
      <c r="AQ275">
        <f t="shared" si="91"/>
        <v>0</v>
      </c>
    </row>
    <row r="276" spans="1:43" x14ac:dyDescent="0.2">
      <c r="A276">
        <v>275</v>
      </c>
      <c r="B276">
        <v>3</v>
      </c>
      <c r="C276" t="s">
        <v>417</v>
      </c>
      <c r="D276" t="s">
        <v>17</v>
      </c>
      <c r="F276">
        <v>0</v>
      </c>
      <c r="G276">
        <v>0</v>
      </c>
      <c r="H276">
        <v>370375</v>
      </c>
      <c r="I276">
        <v>7.75</v>
      </c>
      <c r="K276" t="s">
        <v>27</v>
      </c>
      <c r="L276">
        <v>1</v>
      </c>
      <c r="M276" t="b">
        <f t="shared" si="77"/>
        <v>1</v>
      </c>
      <c r="N276" t="str">
        <f>IF(E276&lt;&gt;"",INDEX(group!$A$1:$C$10,MATCH(E276,group!A:A,1),3),"NA")</f>
        <v>NA</v>
      </c>
      <c r="O276" t="str">
        <f>VLOOKUP(H276,group!E:F,2,0)</f>
        <v>numeric</v>
      </c>
      <c r="P276" t="str">
        <f>IF(I276&lt;&gt;"",INDEX(group!$L$1:$N$100,MATCH(I276,group!L:L,1),3),"NA")</f>
        <v>0 - 9</v>
      </c>
      <c r="Q276">
        <f t="shared" si="78"/>
        <v>275</v>
      </c>
      <c r="R276">
        <f t="shared" si="79"/>
        <v>0</v>
      </c>
      <c r="S276">
        <f t="shared" si="80"/>
        <v>0</v>
      </c>
      <c r="T276">
        <f t="shared" si="81"/>
        <v>1</v>
      </c>
      <c r="U276">
        <f t="shared" si="82"/>
        <v>0</v>
      </c>
      <c r="V276">
        <f t="shared" si="83"/>
        <v>1</v>
      </c>
      <c r="W276">
        <f t="shared" si="84"/>
        <v>29.9</v>
      </c>
      <c r="X276">
        <f t="shared" si="85"/>
        <v>0</v>
      </c>
      <c r="Y276">
        <f t="shared" si="86"/>
        <v>0</v>
      </c>
      <c r="Z276">
        <f t="shared" si="75"/>
        <v>0</v>
      </c>
      <c r="AA276">
        <f t="shared" si="92"/>
        <v>0</v>
      </c>
      <c r="AB276">
        <f t="shared" si="92"/>
        <v>0</v>
      </c>
      <c r="AC276">
        <f t="shared" si="92"/>
        <v>0</v>
      </c>
      <c r="AD276">
        <f t="shared" si="92"/>
        <v>1</v>
      </c>
      <c r="AE276">
        <f t="shared" si="92"/>
        <v>0</v>
      </c>
      <c r="AF276">
        <f t="shared" si="92"/>
        <v>0</v>
      </c>
      <c r="AG276">
        <f t="shared" si="92"/>
        <v>0</v>
      </c>
      <c r="AH276">
        <f t="shared" si="92"/>
        <v>0</v>
      </c>
      <c r="AI276">
        <f t="shared" si="92"/>
        <v>0</v>
      </c>
      <c r="AJ276">
        <f t="shared" si="92"/>
        <v>0</v>
      </c>
      <c r="AK276">
        <f t="shared" si="92"/>
        <v>0</v>
      </c>
      <c r="AL276">
        <f t="shared" si="92"/>
        <v>0</v>
      </c>
      <c r="AM276">
        <f t="shared" si="87"/>
        <v>7.75</v>
      </c>
      <c r="AN276">
        <f t="shared" si="88"/>
        <v>0</v>
      </c>
      <c r="AO276">
        <f t="shared" si="89"/>
        <v>1</v>
      </c>
      <c r="AP276">
        <f t="shared" si="90"/>
        <v>0</v>
      </c>
      <c r="AQ276">
        <f t="shared" si="91"/>
        <v>1</v>
      </c>
    </row>
    <row r="277" spans="1:43" x14ac:dyDescent="0.2">
      <c r="A277">
        <v>276</v>
      </c>
      <c r="B277">
        <v>1</v>
      </c>
      <c r="C277" t="s">
        <v>418</v>
      </c>
      <c r="D277" t="s">
        <v>17</v>
      </c>
      <c r="E277">
        <v>63</v>
      </c>
      <c r="F277">
        <v>1</v>
      </c>
      <c r="G277">
        <v>0</v>
      </c>
      <c r="H277">
        <v>13502</v>
      </c>
      <c r="I277">
        <v>77.958299999999994</v>
      </c>
      <c r="J277" t="s">
        <v>419</v>
      </c>
      <c r="K277" t="s">
        <v>15</v>
      </c>
      <c r="L277">
        <v>1</v>
      </c>
      <c r="M277" t="b">
        <f t="shared" si="77"/>
        <v>0</v>
      </c>
      <c r="N277" t="str">
        <f>IF(E277&lt;&gt;"",INDEX(group!$A$1:$C$10,MATCH(E277,group!A:A,1),3),"NA")</f>
        <v>60 - 69</v>
      </c>
      <c r="O277" t="str">
        <f>VLOOKUP(H277,group!E:F,2,0)</f>
        <v>numeric</v>
      </c>
      <c r="P277" t="str">
        <f>IF(I277&lt;&gt;"",INDEX(group!$L$1:$N$100,MATCH(I277,group!L:L,1),3),"NA")</f>
        <v>70 - 79</v>
      </c>
      <c r="Q277">
        <f t="shared" si="78"/>
        <v>276</v>
      </c>
      <c r="R277">
        <f t="shared" si="79"/>
        <v>1</v>
      </c>
      <c r="S277">
        <f t="shared" si="80"/>
        <v>0</v>
      </c>
      <c r="T277">
        <f t="shared" si="81"/>
        <v>0</v>
      </c>
      <c r="U277">
        <f t="shared" si="82"/>
        <v>0</v>
      </c>
      <c r="V277">
        <f t="shared" si="83"/>
        <v>1</v>
      </c>
      <c r="W277">
        <f t="shared" si="84"/>
        <v>63</v>
      </c>
      <c r="X277">
        <f t="shared" si="85"/>
        <v>1</v>
      </c>
      <c r="Y277">
        <f t="shared" si="86"/>
        <v>0</v>
      </c>
      <c r="Z277">
        <f t="shared" si="75"/>
        <v>0</v>
      </c>
      <c r="AA277">
        <f t="shared" si="92"/>
        <v>0</v>
      </c>
      <c r="AB277">
        <f t="shared" si="92"/>
        <v>0</v>
      </c>
      <c r="AC277">
        <f t="shared" si="92"/>
        <v>0</v>
      </c>
      <c r="AD277">
        <f t="shared" si="92"/>
        <v>1</v>
      </c>
      <c r="AE277">
        <f t="shared" si="92"/>
        <v>0</v>
      </c>
      <c r="AF277">
        <f t="shared" si="92"/>
        <v>0</v>
      </c>
      <c r="AG277">
        <f t="shared" si="92"/>
        <v>0</v>
      </c>
      <c r="AH277">
        <f t="shared" si="92"/>
        <v>0</v>
      </c>
      <c r="AI277">
        <f t="shared" si="92"/>
        <v>0</v>
      </c>
      <c r="AJ277">
        <f t="shared" si="92"/>
        <v>0</v>
      </c>
      <c r="AK277">
        <f t="shared" si="92"/>
        <v>0</v>
      </c>
      <c r="AL277">
        <f t="shared" si="92"/>
        <v>0</v>
      </c>
      <c r="AM277">
        <f t="shared" si="87"/>
        <v>77.958299999999994</v>
      </c>
      <c r="AN277">
        <f t="shared" si="88"/>
        <v>0</v>
      </c>
      <c r="AO277">
        <f t="shared" si="89"/>
        <v>0</v>
      </c>
      <c r="AP277">
        <f t="shared" si="90"/>
        <v>1</v>
      </c>
      <c r="AQ277">
        <f t="shared" si="91"/>
        <v>1</v>
      </c>
    </row>
    <row r="278" spans="1:43" x14ac:dyDescent="0.2">
      <c r="A278">
        <v>277</v>
      </c>
      <c r="B278">
        <v>3</v>
      </c>
      <c r="C278" t="s">
        <v>420</v>
      </c>
      <c r="D278" t="s">
        <v>17</v>
      </c>
      <c r="E278">
        <v>45</v>
      </c>
      <c r="F278">
        <v>0</v>
      </c>
      <c r="G278">
        <v>0</v>
      </c>
      <c r="H278">
        <v>347073</v>
      </c>
      <c r="I278">
        <v>7.75</v>
      </c>
      <c r="K278" t="s">
        <v>15</v>
      </c>
      <c r="L278">
        <v>0</v>
      </c>
      <c r="M278" t="b">
        <f t="shared" si="77"/>
        <v>0</v>
      </c>
      <c r="N278" t="str">
        <f>IF(E278&lt;&gt;"",INDEX(group!$A$1:$C$10,MATCH(E278,group!A:A,1),3),"NA")</f>
        <v>40 - 49</v>
      </c>
      <c r="O278" t="str">
        <f>VLOOKUP(H278,group!E:F,2,0)</f>
        <v>numeric</v>
      </c>
      <c r="P278" t="str">
        <f>IF(I278&lt;&gt;"",INDEX(group!$L$1:$N$100,MATCH(I278,group!L:L,1),3),"NA")</f>
        <v>0 - 9</v>
      </c>
      <c r="Q278">
        <f t="shared" si="78"/>
        <v>277</v>
      </c>
      <c r="R278">
        <f t="shared" si="79"/>
        <v>0</v>
      </c>
      <c r="S278">
        <f t="shared" si="80"/>
        <v>0</v>
      </c>
      <c r="T278">
        <f t="shared" si="81"/>
        <v>1</v>
      </c>
      <c r="U278">
        <f t="shared" si="82"/>
        <v>0</v>
      </c>
      <c r="V278">
        <f t="shared" si="83"/>
        <v>1</v>
      </c>
      <c r="W278">
        <f t="shared" si="84"/>
        <v>45</v>
      </c>
      <c r="X278">
        <f t="shared" si="85"/>
        <v>0</v>
      </c>
      <c r="Y278">
        <f t="shared" si="86"/>
        <v>0</v>
      </c>
      <c r="Z278">
        <f t="shared" si="75"/>
        <v>0</v>
      </c>
      <c r="AA278">
        <f t="shared" si="92"/>
        <v>0</v>
      </c>
      <c r="AB278">
        <f t="shared" si="92"/>
        <v>0</v>
      </c>
      <c r="AC278">
        <f t="shared" si="92"/>
        <v>0</v>
      </c>
      <c r="AD278">
        <f t="shared" si="92"/>
        <v>1</v>
      </c>
      <c r="AE278">
        <f t="shared" si="92"/>
        <v>0</v>
      </c>
      <c r="AF278">
        <f t="shared" si="92"/>
        <v>0</v>
      </c>
      <c r="AG278">
        <f t="shared" si="92"/>
        <v>0</v>
      </c>
      <c r="AH278">
        <f t="shared" si="92"/>
        <v>0</v>
      </c>
      <c r="AI278">
        <f t="shared" si="92"/>
        <v>0</v>
      </c>
      <c r="AJ278">
        <f t="shared" si="92"/>
        <v>0</v>
      </c>
      <c r="AK278">
        <f t="shared" si="92"/>
        <v>0</v>
      </c>
      <c r="AL278">
        <f t="shared" si="92"/>
        <v>0</v>
      </c>
      <c r="AM278">
        <f t="shared" si="87"/>
        <v>7.75</v>
      </c>
      <c r="AN278">
        <f t="shared" si="88"/>
        <v>0</v>
      </c>
      <c r="AO278">
        <f t="shared" si="89"/>
        <v>0</v>
      </c>
      <c r="AP278">
        <f t="shared" si="90"/>
        <v>1</v>
      </c>
      <c r="AQ278">
        <f t="shared" si="91"/>
        <v>0</v>
      </c>
    </row>
    <row r="279" spans="1:43" x14ac:dyDescent="0.2">
      <c r="A279">
        <v>278</v>
      </c>
      <c r="B279">
        <v>2</v>
      </c>
      <c r="C279" t="s">
        <v>421</v>
      </c>
      <c r="D279" t="s">
        <v>13</v>
      </c>
      <c r="F279">
        <v>0</v>
      </c>
      <c r="G279">
        <v>0</v>
      </c>
      <c r="H279">
        <v>239853</v>
      </c>
      <c r="I279">
        <v>0</v>
      </c>
      <c r="K279" t="s">
        <v>15</v>
      </c>
      <c r="L279">
        <v>0</v>
      </c>
      <c r="M279" t="b">
        <f t="shared" si="77"/>
        <v>1</v>
      </c>
      <c r="N279" t="str">
        <f>IF(E279&lt;&gt;"",INDEX(group!$A$1:$C$10,MATCH(E279,group!A:A,1),3),"NA")</f>
        <v>NA</v>
      </c>
      <c r="O279" t="str">
        <f>VLOOKUP(H279,group!E:F,2,0)</f>
        <v>numeric</v>
      </c>
      <c r="P279" t="str">
        <f>IF(I279&lt;&gt;"",INDEX(group!$L$1:$N$100,MATCH(I279,group!L:L,1),3),"NA")</f>
        <v>0 - 9</v>
      </c>
      <c r="Q279">
        <f t="shared" si="78"/>
        <v>278</v>
      </c>
      <c r="R279">
        <f t="shared" si="79"/>
        <v>0</v>
      </c>
      <c r="S279">
        <f t="shared" si="80"/>
        <v>1</v>
      </c>
      <c r="T279">
        <f t="shared" si="81"/>
        <v>0</v>
      </c>
      <c r="U279">
        <f t="shared" si="82"/>
        <v>1</v>
      </c>
      <c r="V279">
        <f t="shared" si="83"/>
        <v>0</v>
      </c>
      <c r="W279">
        <f t="shared" si="84"/>
        <v>29.9</v>
      </c>
      <c r="X279">
        <f t="shared" si="85"/>
        <v>0</v>
      </c>
      <c r="Y279">
        <f t="shared" si="86"/>
        <v>0</v>
      </c>
      <c r="Z279">
        <f t="shared" si="75"/>
        <v>0</v>
      </c>
      <c r="AA279">
        <f t="shared" si="92"/>
        <v>0</v>
      </c>
      <c r="AB279">
        <f t="shared" si="92"/>
        <v>0</v>
      </c>
      <c r="AC279">
        <f t="shared" si="92"/>
        <v>0</v>
      </c>
      <c r="AD279">
        <f t="shared" si="92"/>
        <v>1</v>
      </c>
      <c r="AE279">
        <f t="shared" si="92"/>
        <v>0</v>
      </c>
      <c r="AF279">
        <f t="shared" si="92"/>
        <v>0</v>
      </c>
      <c r="AG279">
        <f t="shared" si="92"/>
        <v>0</v>
      </c>
      <c r="AH279">
        <f t="shared" si="92"/>
        <v>0</v>
      </c>
      <c r="AI279">
        <f t="shared" si="92"/>
        <v>0</v>
      </c>
      <c r="AJ279">
        <f t="shared" si="92"/>
        <v>0</v>
      </c>
      <c r="AK279">
        <f t="shared" si="92"/>
        <v>0</v>
      </c>
      <c r="AL279">
        <f t="shared" si="92"/>
        <v>0</v>
      </c>
      <c r="AM279">
        <f t="shared" si="87"/>
        <v>0</v>
      </c>
      <c r="AN279">
        <f t="shared" si="88"/>
        <v>0</v>
      </c>
      <c r="AO279">
        <f t="shared" si="89"/>
        <v>0</v>
      </c>
      <c r="AP279">
        <f t="shared" si="90"/>
        <v>1</v>
      </c>
      <c r="AQ279">
        <f t="shared" si="91"/>
        <v>0</v>
      </c>
    </row>
    <row r="280" spans="1:43" x14ac:dyDescent="0.2">
      <c r="A280">
        <v>279</v>
      </c>
      <c r="B280">
        <v>3</v>
      </c>
      <c r="C280" t="s">
        <v>422</v>
      </c>
      <c r="D280" t="s">
        <v>13</v>
      </c>
      <c r="E280">
        <v>7</v>
      </c>
      <c r="F280">
        <v>4</v>
      </c>
      <c r="G280">
        <v>1</v>
      </c>
      <c r="H280">
        <v>382652</v>
      </c>
      <c r="I280">
        <v>29.125</v>
      </c>
      <c r="K280" t="s">
        <v>27</v>
      </c>
      <c r="L280">
        <v>0</v>
      </c>
      <c r="M280" t="b">
        <f t="shared" si="77"/>
        <v>0</v>
      </c>
      <c r="N280" t="str">
        <f>IF(E280&lt;&gt;"",INDEX(group!$A$1:$C$10,MATCH(E280,group!A:A,1),3),"NA")</f>
        <v>0 - 9</v>
      </c>
      <c r="O280" t="str">
        <f>VLOOKUP(H280,group!E:F,2,0)</f>
        <v>numeric</v>
      </c>
      <c r="P280" t="str">
        <f>IF(I280&lt;&gt;"",INDEX(group!$L$1:$N$100,MATCH(I280,group!L:L,1),3),"NA")</f>
        <v>20 - 29</v>
      </c>
      <c r="Q280">
        <f t="shared" si="78"/>
        <v>279</v>
      </c>
      <c r="R280">
        <f t="shared" si="79"/>
        <v>0</v>
      </c>
      <c r="S280">
        <f t="shared" si="80"/>
        <v>0</v>
      </c>
      <c r="T280">
        <f t="shared" si="81"/>
        <v>1</v>
      </c>
      <c r="U280">
        <f t="shared" si="82"/>
        <v>1</v>
      </c>
      <c r="V280">
        <f t="shared" si="83"/>
        <v>0</v>
      </c>
      <c r="W280">
        <f t="shared" si="84"/>
        <v>7</v>
      </c>
      <c r="X280">
        <f t="shared" si="85"/>
        <v>4</v>
      </c>
      <c r="Y280">
        <f t="shared" si="86"/>
        <v>1</v>
      </c>
      <c r="Z280">
        <f t="shared" si="75"/>
        <v>0</v>
      </c>
      <c r="AA280">
        <f t="shared" si="92"/>
        <v>0</v>
      </c>
      <c r="AB280">
        <f t="shared" si="92"/>
        <v>0</v>
      </c>
      <c r="AC280">
        <f t="shared" si="92"/>
        <v>0</v>
      </c>
      <c r="AD280">
        <f t="shared" si="92"/>
        <v>1</v>
      </c>
      <c r="AE280">
        <f t="shared" si="92"/>
        <v>0</v>
      </c>
      <c r="AF280">
        <f t="shared" si="92"/>
        <v>0</v>
      </c>
      <c r="AG280">
        <f t="shared" si="92"/>
        <v>0</v>
      </c>
      <c r="AH280">
        <f t="shared" si="92"/>
        <v>0</v>
      </c>
      <c r="AI280">
        <f t="shared" si="92"/>
        <v>0</v>
      </c>
      <c r="AJ280">
        <f t="shared" si="92"/>
        <v>0</v>
      </c>
      <c r="AK280">
        <f t="shared" si="92"/>
        <v>0</v>
      </c>
      <c r="AL280">
        <f t="shared" si="92"/>
        <v>0</v>
      </c>
      <c r="AM280">
        <f t="shared" si="87"/>
        <v>29.125</v>
      </c>
      <c r="AN280">
        <f t="shared" si="88"/>
        <v>0</v>
      </c>
      <c r="AO280">
        <f t="shared" si="89"/>
        <v>1</v>
      </c>
      <c r="AP280">
        <f t="shared" si="90"/>
        <v>0</v>
      </c>
      <c r="AQ280">
        <f t="shared" si="91"/>
        <v>0</v>
      </c>
    </row>
    <row r="281" spans="1:43" x14ac:dyDescent="0.2">
      <c r="A281">
        <v>280</v>
      </c>
      <c r="B281">
        <v>3</v>
      </c>
      <c r="C281" t="s">
        <v>423</v>
      </c>
      <c r="D281" t="s">
        <v>17</v>
      </c>
      <c r="E281">
        <v>35</v>
      </c>
      <c r="F281">
        <v>1</v>
      </c>
      <c r="G281">
        <v>1</v>
      </c>
      <c r="H281" t="s">
        <v>424</v>
      </c>
      <c r="I281">
        <v>20.25</v>
      </c>
      <c r="K281" t="s">
        <v>15</v>
      </c>
      <c r="L281">
        <v>1</v>
      </c>
      <c r="M281" t="b">
        <f t="shared" si="77"/>
        <v>0</v>
      </c>
      <c r="N281" t="str">
        <f>IF(E281&lt;&gt;"",INDEX(group!$A$1:$C$10,MATCH(E281,group!A:A,1),3),"NA")</f>
        <v>30 - 39</v>
      </c>
      <c r="O281" t="str">
        <f>VLOOKUP(H281,group!E:F,2,0)</f>
        <v>CA</v>
      </c>
      <c r="P281" t="str">
        <f>IF(I281&lt;&gt;"",INDEX(group!$L$1:$N$100,MATCH(I281,group!L:L,1),3),"NA")</f>
        <v>20 - 29</v>
      </c>
      <c r="Q281">
        <f t="shared" si="78"/>
        <v>280</v>
      </c>
      <c r="R281">
        <f t="shared" si="79"/>
        <v>0</v>
      </c>
      <c r="S281">
        <f t="shared" si="80"/>
        <v>0</v>
      </c>
      <c r="T281">
        <f t="shared" si="81"/>
        <v>1</v>
      </c>
      <c r="U281">
        <f t="shared" si="82"/>
        <v>0</v>
      </c>
      <c r="V281">
        <f t="shared" si="83"/>
        <v>1</v>
      </c>
      <c r="W281">
        <f t="shared" si="84"/>
        <v>35</v>
      </c>
      <c r="X281">
        <f t="shared" si="85"/>
        <v>1</v>
      </c>
      <c r="Y281">
        <f t="shared" si="86"/>
        <v>1</v>
      </c>
      <c r="Z281">
        <f t="shared" si="75"/>
        <v>0</v>
      </c>
      <c r="AA281">
        <f t="shared" si="92"/>
        <v>0</v>
      </c>
      <c r="AB281">
        <f t="shared" si="92"/>
        <v>1</v>
      </c>
      <c r="AC281">
        <f t="shared" si="92"/>
        <v>0</v>
      </c>
      <c r="AD281">
        <f t="shared" si="92"/>
        <v>0</v>
      </c>
      <c r="AE281">
        <f t="shared" si="92"/>
        <v>0</v>
      </c>
      <c r="AF281">
        <f t="shared" si="92"/>
        <v>0</v>
      </c>
      <c r="AG281">
        <f t="shared" si="92"/>
        <v>0</v>
      </c>
      <c r="AH281">
        <f t="shared" si="92"/>
        <v>0</v>
      </c>
      <c r="AI281">
        <f t="shared" si="92"/>
        <v>0</v>
      </c>
      <c r="AJ281">
        <f t="shared" si="92"/>
        <v>0</v>
      </c>
      <c r="AK281">
        <f t="shared" si="92"/>
        <v>0</v>
      </c>
      <c r="AL281">
        <f t="shared" si="92"/>
        <v>0</v>
      </c>
      <c r="AM281">
        <f t="shared" si="87"/>
        <v>20.25</v>
      </c>
      <c r="AN281">
        <f t="shared" si="88"/>
        <v>0</v>
      </c>
      <c r="AO281">
        <f t="shared" si="89"/>
        <v>0</v>
      </c>
      <c r="AP281">
        <f t="shared" si="90"/>
        <v>1</v>
      </c>
      <c r="AQ281">
        <f t="shared" si="91"/>
        <v>1</v>
      </c>
    </row>
    <row r="282" spans="1:43" x14ac:dyDescent="0.2">
      <c r="A282">
        <v>281</v>
      </c>
      <c r="B282">
        <v>3</v>
      </c>
      <c r="C282" t="s">
        <v>425</v>
      </c>
      <c r="D282" t="s">
        <v>13</v>
      </c>
      <c r="E282">
        <v>65</v>
      </c>
      <c r="F282">
        <v>0</v>
      </c>
      <c r="G282">
        <v>0</v>
      </c>
      <c r="H282">
        <v>336439</v>
      </c>
      <c r="I282">
        <v>7.75</v>
      </c>
      <c r="K282" t="s">
        <v>27</v>
      </c>
      <c r="L282">
        <v>0</v>
      </c>
      <c r="M282" t="b">
        <f t="shared" si="77"/>
        <v>0</v>
      </c>
      <c r="N282" t="str">
        <f>IF(E282&lt;&gt;"",INDEX(group!$A$1:$C$10,MATCH(E282,group!A:A,1),3),"NA")</f>
        <v>60 - 69</v>
      </c>
      <c r="O282" t="str">
        <f>VLOOKUP(H282,group!E:F,2,0)</f>
        <v>numeric</v>
      </c>
      <c r="P282" t="str">
        <f>IF(I282&lt;&gt;"",INDEX(group!$L$1:$N$100,MATCH(I282,group!L:L,1),3),"NA")</f>
        <v>0 - 9</v>
      </c>
      <c r="Q282">
        <f t="shared" si="78"/>
        <v>281</v>
      </c>
      <c r="R282">
        <f t="shared" si="79"/>
        <v>0</v>
      </c>
      <c r="S282">
        <f t="shared" si="80"/>
        <v>0</v>
      </c>
      <c r="T282">
        <f t="shared" si="81"/>
        <v>1</v>
      </c>
      <c r="U282">
        <f t="shared" si="82"/>
        <v>1</v>
      </c>
      <c r="V282">
        <f t="shared" si="83"/>
        <v>0</v>
      </c>
      <c r="W282">
        <f t="shared" si="84"/>
        <v>65</v>
      </c>
      <c r="X282">
        <f t="shared" si="85"/>
        <v>0</v>
      </c>
      <c r="Y282">
        <f t="shared" si="86"/>
        <v>0</v>
      </c>
      <c r="Z282">
        <f t="shared" si="75"/>
        <v>0</v>
      </c>
      <c r="AA282">
        <f t="shared" si="92"/>
        <v>0</v>
      </c>
      <c r="AB282">
        <f t="shared" si="92"/>
        <v>0</v>
      </c>
      <c r="AC282">
        <f t="shared" si="92"/>
        <v>0</v>
      </c>
      <c r="AD282">
        <f t="shared" si="92"/>
        <v>1</v>
      </c>
      <c r="AE282">
        <f t="shared" si="92"/>
        <v>0</v>
      </c>
      <c r="AF282">
        <f t="shared" si="92"/>
        <v>0</v>
      </c>
      <c r="AG282">
        <f t="shared" si="92"/>
        <v>0</v>
      </c>
      <c r="AH282">
        <f t="shared" si="92"/>
        <v>0</v>
      </c>
      <c r="AI282">
        <f t="shared" si="92"/>
        <v>0</v>
      </c>
      <c r="AJ282">
        <f t="shared" si="92"/>
        <v>0</v>
      </c>
      <c r="AK282">
        <f t="shared" si="92"/>
        <v>0</v>
      </c>
      <c r="AL282">
        <f t="shared" si="92"/>
        <v>0</v>
      </c>
      <c r="AM282">
        <f t="shared" si="87"/>
        <v>7.75</v>
      </c>
      <c r="AN282">
        <f t="shared" si="88"/>
        <v>0</v>
      </c>
      <c r="AO282">
        <f t="shared" si="89"/>
        <v>1</v>
      </c>
      <c r="AP282">
        <f t="shared" si="90"/>
        <v>0</v>
      </c>
      <c r="AQ282">
        <f t="shared" si="91"/>
        <v>0</v>
      </c>
    </row>
    <row r="283" spans="1:43" x14ac:dyDescent="0.2">
      <c r="A283">
        <v>282</v>
      </c>
      <c r="B283">
        <v>3</v>
      </c>
      <c r="C283" t="s">
        <v>426</v>
      </c>
      <c r="D283" t="s">
        <v>13</v>
      </c>
      <c r="E283">
        <v>28</v>
      </c>
      <c r="F283">
        <v>0</v>
      </c>
      <c r="G283">
        <v>0</v>
      </c>
      <c r="H283">
        <v>347464</v>
      </c>
      <c r="I283">
        <v>7.8541999999999996</v>
      </c>
      <c r="K283" t="s">
        <v>15</v>
      </c>
      <c r="L283">
        <v>0</v>
      </c>
      <c r="M283" t="b">
        <f t="shared" si="77"/>
        <v>0</v>
      </c>
      <c r="N283" t="str">
        <f>IF(E283&lt;&gt;"",INDEX(group!$A$1:$C$10,MATCH(E283,group!A:A,1),3),"NA")</f>
        <v>20 - 29</v>
      </c>
      <c r="O283" t="str">
        <f>VLOOKUP(H283,group!E:F,2,0)</f>
        <v>numeric</v>
      </c>
      <c r="P283" t="str">
        <f>IF(I283&lt;&gt;"",INDEX(group!$L$1:$N$100,MATCH(I283,group!L:L,1),3),"NA")</f>
        <v>0 - 9</v>
      </c>
      <c r="Q283">
        <f t="shared" si="78"/>
        <v>282</v>
      </c>
      <c r="R283">
        <f t="shared" si="79"/>
        <v>0</v>
      </c>
      <c r="S283">
        <f t="shared" si="80"/>
        <v>0</v>
      </c>
      <c r="T283">
        <f t="shared" si="81"/>
        <v>1</v>
      </c>
      <c r="U283">
        <f t="shared" si="82"/>
        <v>1</v>
      </c>
      <c r="V283">
        <f t="shared" si="83"/>
        <v>0</v>
      </c>
      <c r="W283">
        <f t="shared" si="84"/>
        <v>28</v>
      </c>
      <c r="X283">
        <f t="shared" si="85"/>
        <v>0</v>
      </c>
      <c r="Y283">
        <f t="shared" si="86"/>
        <v>0</v>
      </c>
      <c r="Z283">
        <f t="shared" si="75"/>
        <v>0</v>
      </c>
      <c r="AA283">
        <f t="shared" si="92"/>
        <v>0</v>
      </c>
      <c r="AB283">
        <f t="shared" si="92"/>
        <v>0</v>
      </c>
      <c r="AC283">
        <f t="shared" si="92"/>
        <v>0</v>
      </c>
      <c r="AD283">
        <f t="shared" si="92"/>
        <v>1</v>
      </c>
      <c r="AE283">
        <f t="shared" si="92"/>
        <v>0</v>
      </c>
      <c r="AF283">
        <f t="shared" si="92"/>
        <v>0</v>
      </c>
      <c r="AG283">
        <f t="shared" si="92"/>
        <v>0</v>
      </c>
      <c r="AH283">
        <f t="shared" si="92"/>
        <v>0</v>
      </c>
      <c r="AI283">
        <f t="shared" si="92"/>
        <v>0</v>
      </c>
      <c r="AJ283">
        <f t="shared" si="92"/>
        <v>0</v>
      </c>
      <c r="AK283">
        <f t="shared" si="92"/>
        <v>0</v>
      </c>
      <c r="AL283">
        <f t="shared" si="92"/>
        <v>0</v>
      </c>
      <c r="AM283">
        <f t="shared" si="87"/>
        <v>7.8541999999999996</v>
      </c>
      <c r="AN283">
        <f t="shared" si="88"/>
        <v>0</v>
      </c>
      <c r="AO283">
        <f t="shared" si="89"/>
        <v>0</v>
      </c>
      <c r="AP283">
        <f t="shared" si="90"/>
        <v>1</v>
      </c>
      <c r="AQ283">
        <f t="shared" si="91"/>
        <v>0</v>
      </c>
    </row>
    <row r="284" spans="1:43" x14ac:dyDescent="0.2">
      <c r="A284">
        <v>283</v>
      </c>
      <c r="B284">
        <v>3</v>
      </c>
      <c r="C284" t="s">
        <v>427</v>
      </c>
      <c r="D284" t="s">
        <v>13</v>
      </c>
      <c r="E284">
        <v>16</v>
      </c>
      <c r="F284">
        <v>0</v>
      </c>
      <c r="G284">
        <v>0</v>
      </c>
      <c r="H284">
        <v>345778</v>
      </c>
      <c r="I284">
        <v>9.5</v>
      </c>
      <c r="K284" t="s">
        <v>15</v>
      </c>
      <c r="L284">
        <v>0</v>
      </c>
      <c r="M284" t="b">
        <f t="shared" si="77"/>
        <v>0</v>
      </c>
      <c r="N284" t="str">
        <f>IF(E284&lt;&gt;"",INDEX(group!$A$1:$C$10,MATCH(E284,group!A:A,1),3),"NA")</f>
        <v>10 - 19</v>
      </c>
      <c r="O284" t="str">
        <f>VLOOKUP(H284,group!E:F,2,0)</f>
        <v>numeric</v>
      </c>
      <c r="P284" t="str">
        <f>IF(I284&lt;&gt;"",INDEX(group!$L$1:$N$100,MATCH(I284,group!L:L,1),3),"NA")</f>
        <v>0 - 9</v>
      </c>
      <c r="Q284">
        <f t="shared" si="78"/>
        <v>283</v>
      </c>
      <c r="R284">
        <f t="shared" si="79"/>
        <v>0</v>
      </c>
      <c r="S284">
        <f t="shared" si="80"/>
        <v>0</v>
      </c>
      <c r="T284">
        <f t="shared" si="81"/>
        <v>1</v>
      </c>
      <c r="U284">
        <f t="shared" si="82"/>
        <v>1</v>
      </c>
      <c r="V284">
        <f t="shared" si="83"/>
        <v>0</v>
      </c>
      <c r="W284">
        <f t="shared" si="84"/>
        <v>16</v>
      </c>
      <c r="X284">
        <f t="shared" si="85"/>
        <v>0</v>
      </c>
      <c r="Y284">
        <f t="shared" si="86"/>
        <v>0</v>
      </c>
      <c r="Z284">
        <f t="shared" si="75"/>
        <v>0</v>
      </c>
      <c r="AA284">
        <f t="shared" si="92"/>
        <v>0</v>
      </c>
      <c r="AB284">
        <f t="shared" si="92"/>
        <v>0</v>
      </c>
      <c r="AC284">
        <f t="shared" si="92"/>
        <v>0</v>
      </c>
      <c r="AD284">
        <f t="shared" si="92"/>
        <v>1</v>
      </c>
      <c r="AE284">
        <f t="shared" si="92"/>
        <v>0</v>
      </c>
      <c r="AF284">
        <f t="shared" si="92"/>
        <v>0</v>
      </c>
      <c r="AG284">
        <f t="shared" si="92"/>
        <v>0</v>
      </c>
      <c r="AH284">
        <f t="shared" si="92"/>
        <v>0</v>
      </c>
      <c r="AI284">
        <f t="shared" si="92"/>
        <v>0</v>
      </c>
      <c r="AJ284">
        <f t="shared" si="92"/>
        <v>0</v>
      </c>
      <c r="AK284">
        <f t="shared" si="92"/>
        <v>0</v>
      </c>
      <c r="AL284">
        <f t="shared" si="92"/>
        <v>0</v>
      </c>
      <c r="AM284">
        <f t="shared" si="87"/>
        <v>9.5</v>
      </c>
      <c r="AN284">
        <f t="shared" si="88"/>
        <v>0</v>
      </c>
      <c r="AO284">
        <f t="shared" si="89"/>
        <v>0</v>
      </c>
      <c r="AP284">
        <f t="shared" si="90"/>
        <v>1</v>
      </c>
      <c r="AQ284">
        <f t="shared" si="91"/>
        <v>0</v>
      </c>
    </row>
    <row r="285" spans="1:43" x14ac:dyDescent="0.2">
      <c r="A285">
        <v>284</v>
      </c>
      <c r="B285">
        <v>3</v>
      </c>
      <c r="C285" t="s">
        <v>428</v>
      </c>
      <c r="D285" t="s">
        <v>13</v>
      </c>
      <c r="E285">
        <v>19</v>
      </c>
      <c r="F285">
        <v>0</v>
      </c>
      <c r="G285">
        <v>0</v>
      </c>
      <c r="H285" t="s">
        <v>429</v>
      </c>
      <c r="I285">
        <v>8.0500000000000007</v>
      </c>
      <c r="K285" t="s">
        <v>15</v>
      </c>
      <c r="L285">
        <v>1</v>
      </c>
      <c r="M285" t="b">
        <f t="shared" si="77"/>
        <v>0</v>
      </c>
      <c r="N285" t="str">
        <f>IF(E285&lt;&gt;"",INDEX(group!$A$1:$C$10,MATCH(E285,group!A:A,1),3),"NA")</f>
        <v>10 - 19</v>
      </c>
      <c r="O285" t="str">
        <f>VLOOKUP(H285,group!E:F,2,0)</f>
        <v>A</v>
      </c>
      <c r="P285" t="str">
        <f>IF(I285&lt;&gt;"",INDEX(group!$L$1:$N$100,MATCH(I285,group!L:L,1),3),"NA")</f>
        <v>0 - 9</v>
      </c>
      <c r="Q285">
        <f t="shared" si="78"/>
        <v>284</v>
      </c>
      <c r="R285">
        <f t="shared" si="79"/>
        <v>0</v>
      </c>
      <c r="S285">
        <f t="shared" si="80"/>
        <v>0</v>
      </c>
      <c r="T285">
        <f t="shared" si="81"/>
        <v>1</v>
      </c>
      <c r="U285">
        <f t="shared" si="82"/>
        <v>1</v>
      </c>
      <c r="V285">
        <f t="shared" si="83"/>
        <v>0</v>
      </c>
      <c r="W285">
        <f t="shared" si="84"/>
        <v>19</v>
      </c>
      <c r="X285">
        <f t="shared" si="85"/>
        <v>0</v>
      </c>
      <c r="Y285">
        <f t="shared" si="86"/>
        <v>0</v>
      </c>
      <c r="Z285">
        <f t="shared" si="75"/>
        <v>1</v>
      </c>
      <c r="AA285">
        <f t="shared" si="92"/>
        <v>0</v>
      </c>
      <c r="AB285">
        <f t="shared" si="92"/>
        <v>0</v>
      </c>
      <c r="AC285">
        <f t="shared" si="92"/>
        <v>0</v>
      </c>
      <c r="AD285">
        <f t="shared" si="92"/>
        <v>0</v>
      </c>
      <c r="AE285">
        <f t="shared" si="92"/>
        <v>0</v>
      </c>
      <c r="AF285">
        <f t="shared" si="92"/>
        <v>0</v>
      </c>
      <c r="AG285">
        <f t="shared" si="92"/>
        <v>0</v>
      </c>
      <c r="AH285">
        <f t="shared" si="92"/>
        <v>0</v>
      </c>
      <c r="AI285">
        <f t="shared" si="92"/>
        <v>0</v>
      </c>
      <c r="AJ285">
        <f t="shared" si="92"/>
        <v>0</v>
      </c>
      <c r="AK285">
        <f t="shared" si="92"/>
        <v>0</v>
      </c>
      <c r="AL285">
        <f t="shared" si="92"/>
        <v>0</v>
      </c>
      <c r="AM285">
        <f t="shared" si="87"/>
        <v>8.0500000000000007</v>
      </c>
      <c r="AN285">
        <f t="shared" si="88"/>
        <v>0</v>
      </c>
      <c r="AO285">
        <f t="shared" si="89"/>
        <v>0</v>
      </c>
      <c r="AP285">
        <f t="shared" si="90"/>
        <v>1</v>
      </c>
      <c r="AQ285">
        <f t="shared" si="91"/>
        <v>1</v>
      </c>
    </row>
    <row r="286" spans="1:43" x14ac:dyDescent="0.2">
      <c r="A286">
        <v>285</v>
      </c>
      <c r="B286">
        <v>1</v>
      </c>
      <c r="C286" t="s">
        <v>430</v>
      </c>
      <c r="D286" t="s">
        <v>13</v>
      </c>
      <c r="F286">
        <v>0</v>
      </c>
      <c r="G286">
        <v>0</v>
      </c>
      <c r="H286">
        <v>113056</v>
      </c>
      <c r="I286">
        <v>26</v>
      </c>
      <c r="J286" t="s">
        <v>431</v>
      </c>
      <c r="K286" t="s">
        <v>15</v>
      </c>
      <c r="L286">
        <v>0</v>
      </c>
      <c r="M286" t="b">
        <f t="shared" si="77"/>
        <v>1</v>
      </c>
      <c r="N286" t="str">
        <f>IF(E286&lt;&gt;"",INDEX(group!$A$1:$C$10,MATCH(E286,group!A:A,1),3),"NA")</f>
        <v>NA</v>
      </c>
      <c r="O286" t="str">
        <f>VLOOKUP(H286,group!E:F,2,0)</f>
        <v>numeric</v>
      </c>
      <c r="P286" t="str">
        <f>IF(I286&lt;&gt;"",INDEX(group!$L$1:$N$100,MATCH(I286,group!L:L,1),3),"NA")</f>
        <v>20 - 29</v>
      </c>
      <c r="Q286">
        <f t="shared" si="78"/>
        <v>285</v>
      </c>
      <c r="R286">
        <f t="shared" si="79"/>
        <v>1</v>
      </c>
      <c r="S286">
        <f t="shared" si="80"/>
        <v>0</v>
      </c>
      <c r="T286">
        <f t="shared" si="81"/>
        <v>0</v>
      </c>
      <c r="U286">
        <f t="shared" si="82"/>
        <v>1</v>
      </c>
      <c r="V286">
        <f t="shared" si="83"/>
        <v>0</v>
      </c>
      <c r="W286">
        <f t="shared" si="84"/>
        <v>29.9</v>
      </c>
      <c r="X286">
        <f t="shared" si="85"/>
        <v>0</v>
      </c>
      <c r="Y286">
        <f t="shared" si="86"/>
        <v>0</v>
      </c>
      <c r="Z286">
        <f t="shared" si="75"/>
        <v>0</v>
      </c>
      <c r="AA286">
        <f t="shared" si="92"/>
        <v>0</v>
      </c>
      <c r="AB286">
        <f t="shared" si="92"/>
        <v>0</v>
      </c>
      <c r="AC286">
        <f t="shared" si="92"/>
        <v>0</v>
      </c>
      <c r="AD286">
        <f t="shared" si="92"/>
        <v>1</v>
      </c>
      <c r="AE286">
        <f t="shared" si="92"/>
        <v>0</v>
      </c>
      <c r="AF286">
        <f t="shared" si="92"/>
        <v>0</v>
      </c>
      <c r="AG286">
        <f t="shared" si="92"/>
        <v>0</v>
      </c>
      <c r="AH286">
        <f t="shared" si="92"/>
        <v>0</v>
      </c>
      <c r="AI286">
        <f t="shared" si="92"/>
        <v>0</v>
      </c>
      <c r="AJ286">
        <f t="shared" si="92"/>
        <v>0</v>
      </c>
      <c r="AK286">
        <f t="shared" si="92"/>
        <v>0</v>
      </c>
      <c r="AL286">
        <f t="shared" si="92"/>
        <v>0</v>
      </c>
      <c r="AM286">
        <f t="shared" si="87"/>
        <v>26</v>
      </c>
      <c r="AN286">
        <f t="shared" si="88"/>
        <v>0</v>
      </c>
      <c r="AO286">
        <f t="shared" si="89"/>
        <v>0</v>
      </c>
      <c r="AP286">
        <f t="shared" si="90"/>
        <v>1</v>
      </c>
      <c r="AQ286">
        <f t="shared" si="91"/>
        <v>0</v>
      </c>
    </row>
    <row r="287" spans="1:43" x14ac:dyDescent="0.2">
      <c r="A287">
        <v>286</v>
      </c>
      <c r="B287">
        <v>3</v>
      </c>
      <c r="C287" t="s">
        <v>432</v>
      </c>
      <c r="D287" t="s">
        <v>13</v>
      </c>
      <c r="E287">
        <v>33</v>
      </c>
      <c r="F287">
        <v>0</v>
      </c>
      <c r="G287">
        <v>0</v>
      </c>
      <c r="H287">
        <v>349239</v>
      </c>
      <c r="I287">
        <v>8.6624999999999996</v>
      </c>
      <c r="K287" t="s">
        <v>20</v>
      </c>
      <c r="L287">
        <v>0</v>
      </c>
      <c r="M287" t="b">
        <f t="shared" si="77"/>
        <v>0</v>
      </c>
      <c r="N287" t="str">
        <f>IF(E287&lt;&gt;"",INDEX(group!$A$1:$C$10,MATCH(E287,group!A:A,1),3),"NA")</f>
        <v>30 - 39</v>
      </c>
      <c r="O287" t="str">
        <f>VLOOKUP(H287,group!E:F,2,0)</f>
        <v>numeric</v>
      </c>
      <c r="P287" t="str">
        <f>IF(I287&lt;&gt;"",INDEX(group!$L$1:$N$100,MATCH(I287,group!L:L,1),3),"NA")</f>
        <v>0 - 9</v>
      </c>
      <c r="Q287">
        <f t="shared" si="78"/>
        <v>286</v>
      </c>
      <c r="R287">
        <f t="shared" si="79"/>
        <v>0</v>
      </c>
      <c r="S287">
        <f t="shared" si="80"/>
        <v>0</v>
      </c>
      <c r="T287">
        <f t="shared" si="81"/>
        <v>1</v>
      </c>
      <c r="U287">
        <f t="shared" si="82"/>
        <v>1</v>
      </c>
      <c r="V287">
        <f t="shared" si="83"/>
        <v>0</v>
      </c>
      <c r="W287">
        <f t="shared" si="84"/>
        <v>33</v>
      </c>
      <c r="X287">
        <f t="shared" si="85"/>
        <v>0</v>
      </c>
      <c r="Y287">
        <f t="shared" si="86"/>
        <v>0</v>
      </c>
      <c r="Z287">
        <f t="shared" si="75"/>
        <v>0</v>
      </c>
      <c r="AA287">
        <f t="shared" si="92"/>
        <v>0</v>
      </c>
      <c r="AB287">
        <f t="shared" si="92"/>
        <v>0</v>
      </c>
      <c r="AC287">
        <f t="shared" si="92"/>
        <v>0</v>
      </c>
      <c r="AD287">
        <f t="shared" si="92"/>
        <v>1</v>
      </c>
      <c r="AE287">
        <f t="shared" si="92"/>
        <v>0</v>
      </c>
      <c r="AF287">
        <f t="shared" si="92"/>
        <v>0</v>
      </c>
      <c r="AG287">
        <f t="shared" si="92"/>
        <v>0</v>
      </c>
      <c r="AH287">
        <f t="shared" si="92"/>
        <v>0</v>
      </c>
      <c r="AI287">
        <f t="shared" si="92"/>
        <v>0</v>
      </c>
      <c r="AJ287">
        <f t="shared" si="92"/>
        <v>0</v>
      </c>
      <c r="AK287">
        <f t="shared" si="92"/>
        <v>0</v>
      </c>
      <c r="AL287">
        <f t="shared" si="92"/>
        <v>0</v>
      </c>
      <c r="AM287">
        <f t="shared" si="87"/>
        <v>8.6624999999999996</v>
      </c>
      <c r="AN287">
        <f t="shared" si="88"/>
        <v>1</v>
      </c>
      <c r="AO287">
        <f t="shared" si="89"/>
        <v>0</v>
      </c>
      <c r="AP287">
        <f t="shared" si="90"/>
        <v>0</v>
      </c>
      <c r="AQ287">
        <f t="shared" si="91"/>
        <v>0</v>
      </c>
    </row>
    <row r="288" spans="1:43" x14ac:dyDescent="0.2">
      <c r="A288">
        <v>287</v>
      </c>
      <c r="B288">
        <v>3</v>
      </c>
      <c r="C288" t="s">
        <v>433</v>
      </c>
      <c r="D288" t="s">
        <v>13</v>
      </c>
      <c r="E288">
        <v>30</v>
      </c>
      <c r="F288">
        <v>0</v>
      </c>
      <c r="G288">
        <v>0</v>
      </c>
      <c r="H288">
        <v>345774</v>
      </c>
      <c r="I288">
        <v>9.5</v>
      </c>
      <c r="K288" t="s">
        <v>15</v>
      </c>
      <c r="L288">
        <v>1</v>
      </c>
      <c r="M288" t="b">
        <f t="shared" si="77"/>
        <v>0</v>
      </c>
      <c r="N288" t="str">
        <f>IF(E288&lt;&gt;"",INDEX(group!$A$1:$C$10,MATCH(E288,group!A:A,1),3),"NA")</f>
        <v>30 - 39</v>
      </c>
      <c r="O288" t="str">
        <f>VLOOKUP(H288,group!E:F,2,0)</f>
        <v>numeric</v>
      </c>
      <c r="P288" t="str">
        <f>IF(I288&lt;&gt;"",INDEX(group!$L$1:$N$100,MATCH(I288,group!L:L,1),3),"NA")</f>
        <v>0 - 9</v>
      </c>
      <c r="Q288">
        <f t="shared" si="78"/>
        <v>287</v>
      </c>
      <c r="R288">
        <f t="shared" si="79"/>
        <v>0</v>
      </c>
      <c r="S288">
        <f t="shared" si="80"/>
        <v>0</v>
      </c>
      <c r="T288">
        <f t="shared" si="81"/>
        <v>1</v>
      </c>
      <c r="U288">
        <f t="shared" si="82"/>
        <v>1</v>
      </c>
      <c r="V288">
        <f t="shared" si="83"/>
        <v>0</v>
      </c>
      <c r="W288">
        <f t="shared" si="84"/>
        <v>30</v>
      </c>
      <c r="X288">
        <f t="shared" si="85"/>
        <v>0</v>
      </c>
      <c r="Y288">
        <f t="shared" si="86"/>
        <v>0</v>
      </c>
      <c r="Z288">
        <f t="shared" si="75"/>
        <v>0</v>
      </c>
      <c r="AA288">
        <f t="shared" si="92"/>
        <v>0</v>
      </c>
      <c r="AB288">
        <f t="shared" si="92"/>
        <v>0</v>
      </c>
      <c r="AC288">
        <f t="shared" si="92"/>
        <v>0</v>
      </c>
      <c r="AD288">
        <f t="shared" si="92"/>
        <v>1</v>
      </c>
      <c r="AE288">
        <f t="shared" si="92"/>
        <v>0</v>
      </c>
      <c r="AF288">
        <f t="shared" si="92"/>
        <v>0</v>
      </c>
      <c r="AG288">
        <f t="shared" si="92"/>
        <v>0</v>
      </c>
      <c r="AH288">
        <f t="shared" si="92"/>
        <v>0</v>
      </c>
      <c r="AI288">
        <f t="shared" si="92"/>
        <v>0</v>
      </c>
      <c r="AJ288">
        <f t="shared" si="92"/>
        <v>0</v>
      </c>
      <c r="AK288">
        <f t="shared" si="92"/>
        <v>0</v>
      </c>
      <c r="AL288">
        <f t="shared" si="92"/>
        <v>0</v>
      </c>
      <c r="AM288">
        <f t="shared" si="87"/>
        <v>9.5</v>
      </c>
      <c r="AN288">
        <f t="shared" si="88"/>
        <v>0</v>
      </c>
      <c r="AO288">
        <f t="shared" si="89"/>
        <v>0</v>
      </c>
      <c r="AP288">
        <f t="shared" si="90"/>
        <v>1</v>
      </c>
      <c r="AQ288">
        <f t="shared" si="91"/>
        <v>1</v>
      </c>
    </row>
    <row r="289" spans="1:43" x14ac:dyDescent="0.2">
      <c r="A289">
        <v>288</v>
      </c>
      <c r="B289">
        <v>3</v>
      </c>
      <c r="C289" t="s">
        <v>434</v>
      </c>
      <c r="D289" t="s">
        <v>13</v>
      </c>
      <c r="E289">
        <v>22</v>
      </c>
      <c r="F289">
        <v>0</v>
      </c>
      <c r="G289">
        <v>0</v>
      </c>
      <c r="H289">
        <v>349206</v>
      </c>
      <c r="I289">
        <v>7.8958000000000004</v>
      </c>
      <c r="K289" t="s">
        <v>15</v>
      </c>
      <c r="L289">
        <v>0</v>
      </c>
      <c r="M289" t="b">
        <f t="shared" si="77"/>
        <v>0</v>
      </c>
      <c r="N289" t="str">
        <f>IF(E289&lt;&gt;"",INDEX(group!$A$1:$C$10,MATCH(E289,group!A:A,1),3),"NA")</f>
        <v>20 - 29</v>
      </c>
      <c r="O289" t="str">
        <f>VLOOKUP(H289,group!E:F,2,0)</f>
        <v>numeric</v>
      </c>
      <c r="P289" t="str">
        <f>IF(I289&lt;&gt;"",INDEX(group!$L$1:$N$100,MATCH(I289,group!L:L,1),3),"NA")</f>
        <v>0 - 9</v>
      </c>
      <c r="Q289">
        <f t="shared" si="78"/>
        <v>288</v>
      </c>
      <c r="R289">
        <f t="shared" si="79"/>
        <v>0</v>
      </c>
      <c r="S289">
        <f t="shared" si="80"/>
        <v>0</v>
      </c>
      <c r="T289">
        <f t="shared" si="81"/>
        <v>1</v>
      </c>
      <c r="U289">
        <f t="shared" si="82"/>
        <v>1</v>
      </c>
      <c r="V289">
        <f t="shared" si="83"/>
        <v>0</v>
      </c>
      <c r="W289">
        <f t="shared" si="84"/>
        <v>22</v>
      </c>
      <c r="X289">
        <f t="shared" si="85"/>
        <v>0</v>
      </c>
      <c r="Y289">
        <f t="shared" si="86"/>
        <v>0</v>
      </c>
      <c r="Z289">
        <f t="shared" si="75"/>
        <v>0</v>
      </c>
      <c r="AA289">
        <f t="shared" si="92"/>
        <v>0</v>
      </c>
      <c r="AB289">
        <f t="shared" si="92"/>
        <v>0</v>
      </c>
      <c r="AC289">
        <f t="shared" si="92"/>
        <v>0</v>
      </c>
      <c r="AD289">
        <f t="shared" si="92"/>
        <v>1</v>
      </c>
      <c r="AE289">
        <f t="shared" si="92"/>
        <v>0</v>
      </c>
      <c r="AF289">
        <f t="shared" si="92"/>
        <v>0</v>
      </c>
      <c r="AG289">
        <f t="shared" si="92"/>
        <v>0</v>
      </c>
      <c r="AH289">
        <f t="shared" si="92"/>
        <v>0</v>
      </c>
      <c r="AI289">
        <f t="shared" si="92"/>
        <v>0</v>
      </c>
      <c r="AJ289">
        <f t="shared" si="92"/>
        <v>0</v>
      </c>
      <c r="AK289">
        <f t="shared" si="92"/>
        <v>0</v>
      </c>
      <c r="AL289">
        <f t="shared" si="92"/>
        <v>0</v>
      </c>
      <c r="AM289">
        <f t="shared" si="87"/>
        <v>7.8958000000000004</v>
      </c>
      <c r="AN289">
        <f t="shared" si="88"/>
        <v>0</v>
      </c>
      <c r="AO289">
        <f t="shared" si="89"/>
        <v>0</v>
      </c>
      <c r="AP289">
        <f t="shared" si="90"/>
        <v>1</v>
      </c>
      <c r="AQ289">
        <f t="shared" si="91"/>
        <v>0</v>
      </c>
    </row>
    <row r="290" spans="1:43" x14ac:dyDescent="0.2">
      <c r="A290">
        <v>289</v>
      </c>
      <c r="B290">
        <v>2</v>
      </c>
      <c r="C290" t="s">
        <v>435</v>
      </c>
      <c r="D290" t="s">
        <v>13</v>
      </c>
      <c r="E290">
        <v>42</v>
      </c>
      <c r="F290">
        <v>0</v>
      </c>
      <c r="G290">
        <v>0</v>
      </c>
      <c r="H290">
        <v>237798</v>
      </c>
      <c r="I290">
        <v>13</v>
      </c>
      <c r="K290" t="s">
        <v>15</v>
      </c>
      <c r="L290">
        <v>1</v>
      </c>
      <c r="M290" t="b">
        <f t="shared" si="77"/>
        <v>0</v>
      </c>
      <c r="N290" t="str">
        <f>IF(E290&lt;&gt;"",INDEX(group!$A$1:$C$10,MATCH(E290,group!A:A,1),3),"NA")</f>
        <v>40 - 49</v>
      </c>
      <c r="O290" t="str">
        <f>VLOOKUP(H290,group!E:F,2,0)</f>
        <v>numeric</v>
      </c>
      <c r="P290" t="str">
        <f>IF(I290&lt;&gt;"",INDEX(group!$L$1:$N$100,MATCH(I290,group!L:L,1),3),"NA")</f>
        <v>10 - 19</v>
      </c>
      <c r="Q290">
        <f t="shared" si="78"/>
        <v>289</v>
      </c>
      <c r="R290">
        <f t="shared" si="79"/>
        <v>0</v>
      </c>
      <c r="S290">
        <f t="shared" si="80"/>
        <v>1</v>
      </c>
      <c r="T290">
        <f t="shared" si="81"/>
        <v>0</v>
      </c>
      <c r="U290">
        <f t="shared" si="82"/>
        <v>1</v>
      </c>
      <c r="V290">
        <f t="shared" si="83"/>
        <v>0</v>
      </c>
      <c r="W290">
        <f t="shared" si="84"/>
        <v>42</v>
      </c>
      <c r="X290">
        <f t="shared" si="85"/>
        <v>0</v>
      </c>
      <c r="Y290">
        <f t="shared" si="86"/>
        <v>0</v>
      </c>
      <c r="Z290">
        <f t="shared" si="75"/>
        <v>0</v>
      </c>
      <c r="AA290">
        <f t="shared" si="92"/>
        <v>0</v>
      </c>
      <c r="AB290">
        <f t="shared" si="92"/>
        <v>0</v>
      </c>
      <c r="AC290">
        <f t="shared" si="92"/>
        <v>0</v>
      </c>
      <c r="AD290">
        <f t="shared" si="92"/>
        <v>1</v>
      </c>
      <c r="AE290">
        <f t="shared" si="92"/>
        <v>0</v>
      </c>
      <c r="AF290">
        <f t="shared" si="92"/>
        <v>0</v>
      </c>
      <c r="AG290">
        <f t="shared" si="92"/>
        <v>0</v>
      </c>
      <c r="AH290">
        <f t="shared" si="92"/>
        <v>0</v>
      </c>
      <c r="AI290">
        <f t="shared" si="92"/>
        <v>0</v>
      </c>
      <c r="AJ290">
        <f t="shared" si="92"/>
        <v>0</v>
      </c>
      <c r="AK290">
        <f t="shared" si="92"/>
        <v>0</v>
      </c>
      <c r="AL290">
        <f t="shared" si="92"/>
        <v>0</v>
      </c>
      <c r="AM290">
        <f t="shared" si="87"/>
        <v>13</v>
      </c>
      <c r="AN290">
        <f t="shared" si="88"/>
        <v>0</v>
      </c>
      <c r="AO290">
        <f t="shared" si="89"/>
        <v>0</v>
      </c>
      <c r="AP290">
        <f t="shared" si="90"/>
        <v>1</v>
      </c>
      <c r="AQ290">
        <f t="shared" si="91"/>
        <v>1</v>
      </c>
    </row>
    <row r="291" spans="1:43" x14ac:dyDescent="0.2">
      <c r="A291">
        <v>290</v>
      </c>
      <c r="B291">
        <v>3</v>
      </c>
      <c r="C291" t="s">
        <v>436</v>
      </c>
      <c r="D291" t="s">
        <v>17</v>
      </c>
      <c r="E291">
        <v>22</v>
      </c>
      <c r="F291">
        <v>0</v>
      </c>
      <c r="G291">
        <v>0</v>
      </c>
      <c r="H291">
        <v>370373</v>
      </c>
      <c r="I291">
        <v>7.75</v>
      </c>
      <c r="K291" t="s">
        <v>27</v>
      </c>
      <c r="L291">
        <v>1</v>
      </c>
      <c r="M291" t="b">
        <f t="shared" si="77"/>
        <v>0</v>
      </c>
      <c r="N291" t="str">
        <f>IF(E291&lt;&gt;"",INDEX(group!$A$1:$C$10,MATCH(E291,group!A:A,1),3),"NA")</f>
        <v>20 - 29</v>
      </c>
      <c r="O291" t="str">
        <f>VLOOKUP(H291,group!E:F,2,0)</f>
        <v>numeric</v>
      </c>
      <c r="P291" t="str">
        <f>IF(I291&lt;&gt;"",INDEX(group!$L$1:$N$100,MATCH(I291,group!L:L,1),3),"NA")</f>
        <v>0 - 9</v>
      </c>
      <c r="Q291">
        <f t="shared" si="78"/>
        <v>290</v>
      </c>
      <c r="R291">
        <f t="shared" si="79"/>
        <v>0</v>
      </c>
      <c r="S291">
        <f t="shared" si="80"/>
        <v>0</v>
      </c>
      <c r="T291">
        <f t="shared" si="81"/>
        <v>1</v>
      </c>
      <c r="U291">
        <f t="shared" si="82"/>
        <v>0</v>
      </c>
      <c r="V291">
        <f t="shared" si="83"/>
        <v>1</v>
      </c>
      <c r="W291">
        <f t="shared" si="84"/>
        <v>22</v>
      </c>
      <c r="X291">
        <f t="shared" si="85"/>
        <v>0</v>
      </c>
      <c r="Y291">
        <f t="shared" si="86"/>
        <v>0</v>
      </c>
      <c r="Z291">
        <f t="shared" si="75"/>
        <v>0</v>
      </c>
      <c r="AA291">
        <f t="shared" si="92"/>
        <v>0</v>
      </c>
      <c r="AB291">
        <f t="shared" si="92"/>
        <v>0</v>
      </c>
      <c r="AC291">
        <f t="shared" si="92"/>
        <v>0</v>
      </c>
      <c r="AD291">
        <f t="shared" si="92"/>
        <v>1</v>
      </c>
      <c r="AE291">
        <f t="shared" si="92"/>
        <v>0</v>
      </c>
      <c r="AF291">
        <f t="shared" ref="AA291:AL312" si="93">IF($O291&amp;"_ticket"=AF$1,1,0)</f>
        <v>0</v>
      </c>
      <c r="AG291">
        <f t="shared" si="93"/>
        <v>0</v>
      </c>
      <c r="AH291">
        <f t="shared" si="93"/>
        <v>0</v>
      </c>
      <c r="AI291">
        <f t="shared" si="93"/>
        <v>0</v>
      </c>
      <c r="AJ291">
        <f t="shared" si="93"/>
        <v>0</v>
      </c>
      <c r="AK291">
        <f t="shared" si="93"/>
        <v>0</v>
      </c>
      <c r="AL291">
        <f t="shared" si="93"/>
        <v>0</v>
      </c>
      <c r="AM291">
        <f t="shared" si="87"/>
        <v>7.75</v>
      </c>
      <c r="AN291">
        <f t="shared" si="88"/>
        <v>0</v>
      </c>
      <c r="AO291">
        <f t="shared" si="89"/>
        <v>1</v>
      </c>
      <c r="AP291">
        <f t="shared" si="90"/>
        <v>0</v>
      </c>
      <c r="AQ291">
        <f t="shared" si="91"/>
        <v>1</v>
      </c>
    </row>
    <row r="292" spans="1:43" x14ac:dyDescent="0.2">
      <c r="A292">
        <v>291</v>
      </c>
      <c r="B292">
        <v>1</v>
      </c>
      <c r="C292" t="s">
        <v>437</v>
      </c>
      <c r="D292" t="s">
        <v>17</v>
      </c>
      <c r="E292">
        <v>26</v>
      </c>
      <c r="F292">
        <v>0</v>
      </c>
      <c r="G292">
        <v>0</v>
      </c>
      <c r="H292">
        <v>19877</v>
      </c>
      <c r="I292">
        <v>78.849999999999994</v>
      </c>
      <c r="K292" t="s">
        <v>15</v>
      </c>
      <c r="L292">
        <v>1</v>
      </c>
      <c r="M292" t="b">
        <f t="shared" si="77"/>
        <v>0</v>
      </c>
      <c r="N292" t="str">
        <f>IF(E292&lt;&gt;"",INDEX(group!$A$1:$C$10,MATCH(E292,group!A:A,1),3),"NA")</f>
        <v>20 - 29</v>
      </c>
      <c r="O292" t="str">
        <f>VLOOKUP(H292,group!E:F,2,0)</f>
        <v>numeric</v>
      </c>
      <c r="P292" t="str">
        <f>IF(I292&lt;&gt;"",INDEX(group!$L$1:$N$100,MATCH(I292,group!L:L,1),3),"NA")</f>
        <v>70 - 79</v>
      </c>
      <c r="Q292">
        <f t="shared" si="78"/>
        <v>291</v>
      </c>
      <c r="R292">
        <f t="shared" si="79"/>
        <v>1</v>
      </c>
      <c r="S292">
        <f t="shared" si="80"/>
        <v>0</v>
      </c>
      <c r="T292">
        <f t="shared" si="81"/>
        <v>0</v>
      </c>
      <c r="U292">
        <f t="shared" si="82"/>
        <v>0</v>
      </c>
      <c r="V292">
        <f t="shared" si="83"/>
        <v>1</v>
      </c>
      <c r="W292">
        <f t="shared" si="84"/>
        <v>26</v>
      </c>
      <c r="X292">
        <f t="shared" si="85"/>
        <v>0</v>
      </c>
      <c r="Y292">
        <f t="shared" si="86"/>
        <v>0</v>
      </c>
      <c r="Z292">
        <f t="shared" si="75"/>
        <v>0</v>
      </c>
      <c r="AA292">
        <f t="shared" si="93"/>
        <v>0</v>
      </c>
      <c r="AB292">
        <f t="shared" si="93"/>
        <v>0</v>
      </c>
      <c r="AC292">
        <f t="shared" si="93"/>
        <v>0</v>
      </c>
      <c r="AD292">
        <f t="shared" si="93"/>
        <v>1</v>
      </c>
      <c r="AE292">
        <f t="shared" si="93"/>
        <v>0</v>
      </c>
      <c r="AF292">
        <f t="shared" si="93"/>
        <v>0</v>
      </c>
      <c r="AG292">
        <f t="shared" si="93"/>
        <v>0</v>
      </c>
      <c r="AH292">
        <f t="shared" si="93"/>
        <v>0</v>
      </c>
      <c r="AI292">
        <f t="shared" si="93"/>
        <v>0</v>
      </c>
      <c r="AJ292">
        <f t="shared" si="93"/>
        <v>0</v>
      </c>
      <c r="AK292">
        <f t="shared" si="93"/>
        <v>0</v>
      </c>
      <c r="AL292">
        <f t="shared" si="93"/>
        <v>0</v>
      </c>
      <c r="AM292">
        <f t="shared" si="87"/>
        <v>78.849999999999994</v>
      </c>
      <c r="AN292">
        <f t="shared" si="88"/>
        <v>0</v>
      </c>
      <c r="AO292">
        <f t="shared" si="89"/>
        <v>0</v>
      </c>
      <c r="AP292">
        <f t="shared" si="90"/>
        <v>1</v>
      </c>
      <c r="AQ292">
        <f t="shared" si="91"/>
        <v>1</v>
      </c>
    </row>
    <row r="293" spans="1:43" x14ac:dyDescent="0.2">
      <c r="A293">
        <v>292</v>
      </c>
      <c r="B293">
        <v>1</v>
      </c>
      <c r="C293" t="s">
        <v>438</v>
      </c>
      <c r="D293" t="s">
        <v>17</v>
      </c>
      <c r="E293">
        <v>19</v>
      </c>
      <c r="F293">
        <v>1</v>
      </c>
      <c r="G293">
        <v>0</v>
      </c>
      <c r="H293">
        <v>11967</v>
      </c>
      <c r="I293">
        <v>91.0792</v>
      </c>
      <c r="J293" t="s">
        <v>439</v>
      </c>
      <c r="K293" t="s">
        <v>20</v>
      </c>
      <c r="L293">
        <v>1</v>
      </c>
      <c r="M293" t="b">
        <f t="shared" si="77"/>
        <v>0</v>
      </c>
      <c r="N293" t="str">
        <f>IF(E293&lt;&gt;"",INDEX(group!$A$1:$C$10,MATCH(E293,group!A:A,1),3),"NA")</f>
        <v>10 - 19</v>
      </c>
      <c r="O293" t="str">
        <f>VLOOKUP(H293,group!E:F,2,0)</f>
        <v>numeric</v>
      </c>
      <c r="P293" t="str">
        <f>IF(I293&lt;&gt;"",INDEX(group!$L$1:$N$100,MATCH(I293,group!L:L,1),3),"NA")</f>
        <v>90 - 99</v>
      </c>
      <c r="Q293">
        <f t="shared" si="78"/>
        <v>292</v>
      </c>
      <c r="R293">
        <f t="shared" si="79"/>
        <v>1</v>
      </c>
      <c r="S293">
        <f t="shared" si="80"/>
        <v>0</v>
      </c>
      <c r="T293">
        <f t="shared" si="81"/>
        <v>0</v>
      </c>
      <c r="U293">
        <f t="shared" si="82"/>
        <v>0</v>
      </c>
      <c r="V293">
        <f t="shared" si="83"/>
        <v>1</v>
      </c>
      <c r="W293">
        <f t="shared" si="84"/>
        <v>19</v>
      </c>
      <c r="X293">
        <f t="shared" si="85"/>
        <v>1</v>
      </c>
      <c r="Y293">
        <f t="shared" si="86"/>
        <v>0</v>
      </c>
      <c r="Z293">
        <f t="shared" ref="Z293:Z356" si="94">IF($O293&amp;"_ticket"=Z$1,1,0)</f>
        <v>0</v>
      </c>
      <c r="AA293">
        <f t="shared" si="93"/>
        <v>0</v>
      </c>
      <c r="AB293">
        <f t="shared" si="93"/>
        <v>0</v>
      </c>
      <c r="AC293">
        <f t="shared" si="93"/>
        <v>0</v>
      </c>
      <c r="AD293">
        <f t="shared" si="93"/>
        <v>1</v>
      </c>
      <c r="AE293">
        <f t="shared" si="93"/>
        <v>0</v>
      </c>
      <c r="AF293">
        <f t="shared" si="93"/>
        <v>0</v>
      </c>
      <c r="AG293">
        <f t="shared" si="93"/>
        <v>0</v>
      </c>
      <c r="AH293">
        <f t="shared" si="93"/>
        <v>0</v>
      </c>
      <c r="AI293">
        <f t="shared" si="93"/>
        <v>0</v>
      </c>
      <c r="AJ293">
        <f t="shared" si="93"/>
        <v>0</v>
      </c>
      <c r="AK293">
        <f t="shared" si="93"/>
        <v>0</v>
      </c>
      <c r="AL293">
        <f t="shared" si="93"/>
        <v>0</v>
      </c>
      <c r="AM293">
        <f t="shared" si="87"/>
        <v>91.0792</v>
      </c>
      <c r="AN293">
        <f t="shared" si="88"/>
        <v>1</v>
      </c>
      <c r="AO293">
        <f t="shared" si="89"/>
        <v>0</v>
      </c>
      <c r="AP293">
        <f t="shared" si="90"/>
        <v>0</v>
      </c>
      <c r="AQ293">
        <f t="shared" si="91"/>
        <v>1</v>
      </c>
    </row>
    <row r="294" spans="1:43" x14ac:dyDescent="0.2">
      <c r="A294">
        <v>293</v>
      </c>
      <c r="B294">
        <v>2</v>
      </c>
      <c r="C294" t="s">
        <v>440</v>
      </c>
      <c r="D294" t="s">
        <v>13</v>
      </c>
      <c r="E294">
        <v>36</v>
      </c>
      <c r="F294">
        <v>0</v>
      </c>
      <c r="G294">
        <v>0</v>
      </c>
      <c r="H294" t="s">
        <v>441</v>
      </c>
      <c r="I294">
        <v>12.875</v>
      </c>
      <c r="J294" t="s">
        <v>442</v>
      </c>
      <c r="K294" t="s">
        <v>20</v>
      </c>
      <c r="L294">
        <v>0</v>
      </c>
      <c r="M294" t="b">
        <f t="shared" si="77"/>
        <v>0</v>
      </c>
      <c r="N294" t="str">
        <f>IF(E294&lt;&gt;"",INDEX(group!$A$1:$C$10,MATCH(E294,group!A:A,1),3),"NA")</f>
        <v>30 - 39</v>
      </c>
      <c r="O294" t="str">
        <f>VLOOKUP(H294,group!E:F,2,0)</f>
        <v>SC</v>
      </c>
      <c r="P294" t="str">
        <f>IF(I294&lt;&gt;"",INDEX(group!$L$1:$N$100,MATCH(I294,group!L:L,1),3),"NA")</f>
        <v>10 - 19</v>
      </c>
      <c r="Q294">
        <f t="shared" si="78"/>
        <v>293</v>
      </c>
      <c r="R294">
        <f t="shared" si="79"/>
        <v>0</v>
      </c>
      <c r="S294">
        <f t="shared" si="80"/>
        <v>1</v>
      </c>
      <c r="T294">
        <f t="shared" si="81"/>
        <v>0</v>
      </c>
      <c r="U294">
        <f t="shared" si="82"/>
        <v>1</v>
      </c>
      <c r="V294">
        <f t="shared" si="83"/>
        <v>0</v>
      </c>
      <c r="W294">
        <f t="shared" si="84"/>
        <v>36</v>
      </c>
      <c r="X294">
        <f t="shared" si="85"/>
        <v>0</v>
      </c>
      <c r="Y294">
        <f t="shared" si="86"/>
        <v>0</v>
      </c>
      <c r="Z294">
        <f t="shared" si="94"/>
        <v>0</v>
      </c>
      <c r="AA294">
        <f t="shared" si="93"/>
        <v>0</v>
      </c>
      <c r="AB294">
        <f t="shared" si="93"/>
        <v>0</v>
      </c>
      <c r="AC294">
        <f t="shared" si="93"/>
        <v>0</v>
      </c>
      <c r="AD294">
        <f t="shared" si="93"/>
        <v>0</v>
      </c>
      <c r="AE294">
        <f t="shared" si="93"/>
        <v>0</v>
      </c>
      <c r="AF294">
        <f t="shared" si="93"/>
        <v>0</v>
      </c>
      <c r="AG294">
        <f t="shared" si="93"/>
        <v>0</v>
      </c>
      <c r="AH294">
        <f t="shared" si="93"/>
        <v>1</v>
      </c>
      <c r="AI294">
        <f t="shared" si="93"/>
        <v>0</v>
      </c>
      <c r="AJ294">
        <f t="shared" si="93"/>
        <v>0</v>
      </c>
      <c r="AK294">
        <f t="shared" si="93"/>
        <v>0</v>
      </c>
      <c r="AL294">
        <f t="shared" si="93"/>
        <v>0</v>
      </c>
      <c r="AM294">
        <f t="shared" si="87"/>
        <v>12.875</v>
      </c>
      <c r="AN294">
        <f t="shared" si="88"/>
        <v>1</v>
      </c>
      <c r="AO294">
        <f t="shared" si="89"/>
        <v>0</v>
      </c>
      <c r="AP294">
        <f t="shared" si="90"/>
        <v>0</v>
      </c>
      <c r="AQ294">
        <f t="shared" si="91"/>
        <v>0</v>
      </c>
    </row>
    <row r="295" spans="1:43" x14ac:dyDescent="0.2">
      <c r="A295">
        <v>294</v>
      </c>
      <c r="B295">
        <v>3</v>
      </c>
      <c r="C295" t="s">
        <v>443</v>
      </c>
      <c r="D295" t="s">
        <v>17</v>
      </c>
      <c r="E295">
        <v>24</v>
      </c>
      <c r="F295">
        <v>0</v>
      </c>
      <c r="G295">
        <v>0</v>
      </c>
      <c r="H295">
        <v>349236</v>
      </c>
      <c r="I295">
        <v>8.85</v>
      </c>
      <c r="K295" t="s">
        <v>15</v>
      </c>
      <c r="L295">
        <v>0</v>
      </c>
      <c r="M295" t="b">
        <f t="shared" si="77"/>
        <v>0</v>
      </c>
      <c r="N295" t="str">
        <f>IF(E295&lt;&gt;"",INDEX(group!$A$1:$C$10,MATCH(E295,group!A:A,1),3),"NA")</f>
        <v>20 - 29</v>
      </c>
      <c r="O295" t="str">
        <f>VLOOKUP(H295,group!E:F,2,0)</f>
        <v>numeric</v>
      </c>
      <c r="P295" t="str">
        <f>IF(I295&lt;&gt;"",INDEX(group!$L$1:$N$100,MATCH(I295,group!L:L,1),3),"NA")</f>
        <v>0 - 9</v>
      </c>
      <c r="Q295">
        <f t="shared" si="78"/>
        <v>294</v>
      </c>
      <c r="R295">
        <f t="shared" si="79"/>
        <v>0</v>
      </c>
      <c r="S295">
        <f t="shared" si="80"/>
        <v>0</v>
      </c>
      <c r="T295">
        <f t="shared" si="81"/>
        <v>1</v>
      </c>
      <c r="U295">
        <f t="shared" si="82"/>
        <v>0</v>
      </c>
      <c r="V295">
        <f t="shared" si="83"/>
        <v>1</v>
      </c>
      <c r="W295">
        <f t="shared" si="84"/>
        <v>24</v>
      </c>
      <c r="X295">
        <f t="shared" si="85"/>
        <v>0</v>
      </c>
      <c r="Y295">
        <f t="shared" si="86"/>
        <v>0</v>
      </c>
      <c r="Z295">
        <f t="shared" si="94"/>
        <v>0</v>
      </c>
      <c r="AA295">
        <f t="shared" si="93"/>
        <v>0</v>
      </c>
      <c r="AB295">
        <f t="shared" si="93"/>
        <v>0</v>
      </c>
      <c r="AC295">
        <f t="shared" si="93"/>
        <v>0</v>
      </c>
      <c r="AD295">
        <f t="shared" si="93"/>
        <v>1</v>
      </c>
      <c r="AE295">
        <f t="shared" si="93"/>
        <v>0</v>
      </c>
      <c r="AF295">
        <f t="shared" si="93"/>
        <v>0</v>
      </c>
      <c r="AG295">
        <f t="shared" si="93"/>
        <v>0</v>
      </c>
      <c r="AH295">
        <f t="shared" si="93"/>
        <v>0</v>
      </c>
      <c r="AI295">
        <f t="shared" si="93"/>
        <v>0</v>
      </c>
      <c r="AJ295">
        <f t="shared" si="93"/>
        <v>0</v>
      </c>
      <c r="AK295">
        <f t="shared" si="93"/>
        <v>0</v>
      </c>
      <c r="AL295">
        <f t="shared" si="93"/>
        <v>0</v>
      </c>
      <c r="AM295">
        <f t="shared" si="87"/>
        <v>8.85</v>
      </c>
      <c r="AN295">
        <f t="shared" si="88"/>
        <v>0</v>
      </c>
      <c r="AO295">
        <f t="shared" si="89"/>
        <v>0</v>
      </c>
      <c r="AP295">
        <f t="shared" si="90"/>
        <v>1</v>
      </c>
      <c r="AQ295">
        <f t="shared" si="91"/>
        <v>0</v>
      </c>
    </row>
    <row r="296" spans="1:43" x14ac:dyDescent="0.2">
      <c r="A296">
        <v>295</v>
      </c>
      <c r="B296">
        <v>3</v>
      </c>
      <c r="C296" t="s">
        <v>444</v>
      </c>
      <c r="D296" t="s">
        <v>13</v>
      </c>
      <c r="E296">
        <v>24</v>
      </c>
      <c r="F296">
        <v>0</v>
      </c>
      <c r="G296">
        <v>0</v>
      </c>
      <c r="H296">
        <v>349233</v>
      </c>
      <c r="I296">
        <v>7.8958000000000004</v>
      </c>
      <c r="K296" t="s">
        <v>15</v>
      </c>
      <c r="L296">
        <v>0</v>
      </c>
      <c r="M296" t="b">
        <f t="shared" si="77"/>
        <v>0</v>
      </c>
      <c r="N296" t="str">
        <f>IF(E296&lt;&gt;"",INDEX(group!$A$1:$C$10,MATCH(E296,group!A:A,1),3),"NA")</f>
        <v>20 - 29</v>
      </c>
      <c r="O296" t="str">
        <f>VLOOKUP(H296,group!E:F,2,0)</f>
        <v>numeric</v>
      </c>
      <c r="P296" t="str">
        <f>IF(I296&lt;&gt;"",INDEX(group!$L$1:$N$100,MATCH(I296,group!L:L,1),3),"NA")</f>
        <v>0 - 9</v>
      </c>
      <c r="Q296">
        <f t="shared" si="78"/>
        <v>295</v>
      </c>
      <c r="R296">
        <f t="shared" si="79"/>
        <v>0</v>
      </c>
      <c r="S296">
        <f t="shared" si="80"/>
        <v>0</v>
      </c>
      <c r="T296">
        <f t="shared" si="81"/>
        <v>1</v>
      </c>
      <c r="U296">
        <f t="shared" si="82"/>
        <v>1</v>
      </c>
      <c r="V296">
        <f t="shared" si="83"/>
        <v>0</v>
      </c>
      <c r="W296">
        <f t="shared" si="84"/>
        <v>24</v>
      </c>
      <c r="X296">
        <f t="shared" si="85"/>
        <v>0</v>
      </c>
      <c r="Y296">
        <f t="shared" si="86"/>
        <v>0</v>
      </c>
      <c r="Z296">
        <f t="shared" si="94"/>
        <v>0</v>
      </c>
      <c r="AA296">
        <f t="shared" si="93"/>
        <v>0</v>
      </c>
      <c r="AB296">
        <f t="shared" si="93"/>
        <v>0</v>
      </c>
      <c r="AC296">
        <f t="shared" si="93"/>
        <v>0</v>
      </c>
      <c r="AD296">
        <f t="shared" si="93"/>
        <v>1</v>
      </c>
      <c r="AE296">
        <f t="shared" si="93"/>
        <v>0</v>
      </c>
      <c r="AF296">
        <f t="shared" si="93"/>
        <v>0</v>
      </c>
      <c r="AG296">
        <f t="shared" si="93"/>
        <v>0</v>
      </c>
      <c r="AH296">
        <f t="shared" si="93"/>
        <v>0</v>
      </c>
      <c r="AI296">
        <f t="shared" si="93"/>
        <v>0</v>
      </c>
      <c r="AJ296">
        <f t="shared" si="93"/>
        <v>0</v>
      </c>
      <c r="AK296">
        <f t="shared" si="93"/>
        <v>0</v>
      </c>
      <c r="AL296">
        <f t="shared" si="93"/>
        <v>0</v>
      </c>
      <c r="AM296">
        <f t="shared" si="87"/>
        <v>7.8958000000000004</v>
      </c>
      <c r="AN296">
        <f t="shared" si="88"/>
        <v>0</v>
      </c>
      <c r="AO296">
        <f t="shared" si="89"/>
        <v>0</v>
      </c>
      <c r="AP296">
        <f t="shared" si="90"/>
        <v>1</v>
      </c>
      <c r="AQ296">
        <f t="shared" si="91"/>
        <v>0</v>
      </c>
    </row>
    <row r="297" spans="1:43" x14ac:dyDescent="0.2">
      <c r="A297">
        <v>296</v>
      </c>
      <c r="B297">
        <v>1</v>
      </c>
      <c r="C297" t="s">
        <v>445</v>
      </c>
      <c r="D297" t="s">
        <v>13</v>
      </c>
      <c r="F297">
        <v>0</v>
      </c>
      <c r="G297">
        <v>0</v>
      </c>
      <c r="H297" t="s">
        <v>446</v>
      </c>
      <c r="I297">
        <v>27.720800000000001</v>
      </c>
      <c r="K297" t="s">
        <v>20</v>
      </c>
      <c r="L297">
        <v>0</v>
      </c>
      <c r="M297" t="b">
        <f t="shared" si="77"/>
        <v>1</v>
      </c>
      <c r="N297" t="str">
        <f>IF(E297&lt;&gt;"",INDEX(group!$A$1:$C$10,MATCH(E297,group!A:A,1),3),"NA")</f>
        <v>NA</v>
      </c>
      <c r="O297" t="str">
        <f>VLOOKUP(H297,group!E:F,2,0)</f>
        <v>PC</v>
      </c>
      <c r="P297" t="str">
        <f>IF(I297&lt;&gt;"",INDEX(group!$L$1:$N$100,MATCH(I297,group!L:L,1),3),"NA")</f>
        <v>20 - 29</v>
      </c>
      <c r="Q297">
        <f t="shared" si="78"/>
        <v>296</v>
      </c>
      <c r="R297">
        <f t="shared" si="79"/>
        <v>1</v>
      </c>
      <c r="S297">
        <f t="shared" si="80"/>
        <v>0</v>
      </c>
      <c r="T297">
        <f t="shared" si="81"/>
        <v>0</v>
      </c>
      <c r="U297">
        <f t="shared" si="82"/>
        <v>1</v>
      </c>
      <c r="V297">
        <f t="shared" si="83"/>
        <v>0</v>
      </c>
      <c r="W297">
        <f t="shared" si="84"/>
        <v>29.9</v>
      </c>
      <c r="X297">
        <f t="shared" si="85"/>
        <v>0</v>
      </c>
      <c r="Y297">
        <f t="shared" si="86"/>
        <v>0</v>
      </c>
      <c r="Z297">
        <f t="shared" si="94"/>
        <v>0</v>
      </c>
      <c r="AA297">
        <f t="shared" si="93"/>
        <v>0</v>
      </c>
      <c r="AB297">
        <f t="shared" si="93"/>
        <v>0</v>
      </c>
      <c r="AC297">
        <f t="shared" si="93"/>
        <v>0</v>
      </c>
      <c r="AD297">
        <f t="shared" si="93"/>
        <v>0</v>
      </c>
      <c r="AE297">
        <f t="shared" si="93"/>
        <v>0</v>
      </c>
      <c r="AF297">
        <f t="shared" si="93"/>
        <v>1</v>
      </c>
      <c r="AG297">
        <f t="shared" si="93"/>
        <v>0</v>
      </c>
      <c r="AH297">
        <f t="shared" si="93"/>
        <v>0</v>
      </c>
      <c r="AI297">
        <f t="shared" si="93"/>
        <v>0</v>
      </c>
      <c r="AJ297">
        <f t="shared" si="93"/>
        <v>0</v>
      </c>
      <c r="AK297">
        <f t="shared" si="93"/>
        <v>0</v>
      </c>
      <c r="AL297">
        <f t="shared" si="93"/>
        <v>0</v>
      </c>
      <c r="AM297">
        <f t="shared" si="87"/>
        <v>27.720800000000001</v>
      </c>
      <c r="AN297">
        <f t="shared" si="88"/>
        <v>1</v>
      </c>
      <c r="AO297">
        <f t="shared" si="89"/>
        <v>0</v>
      </c>
      <c r="AP297">
        <f t="shared" si="90"/>
        <v>0</v>
      </c>
      <c r="AQ297">
        <f t="shared" si="91"/>
        <v>0</v>
      </c>
    </row>
    <row r="298" spans="1:43" x14ac:dyDescent="0.2">
      <c r="A298">
        <v>297</v>
      </c>
      <c r="B298">
        <v>3</v>
      </c>
      <c r="C298" t="s">
        <v>447</v>
      </c>
      <c r="D298" t="s">
        <v>13</v>
      </c>
      <c r="E298">
        <v>23.5</v>
      </c>
      <c r="F298">
        <v>0</v>
      </c>
      <c r="G298">
        <v>0</v>
      </c>
      <c r="H298">
        <v>2693</v>
      </c>
      <c r="I298">
        <v>7.2291999999999996</v>
      </c>
      <c r="K298" t="s">
        <v>20</v>
      </c>
      <c r="L298">
        <v>0</v>
      </c>
      <c r="M298" t="b">
        <f t="shared" si="77"/>
        <v>0</v>
      </c>
      <c r="N298" t="str">
        <f>IF(E298&lt;&gt;"",INDEX(group!$A$1:$C$10,MATCH(E298,group!A:A,1),3),"NA")</f>
        <v>20 - 29</v>
      </c>
      <c r="O298" t="str">
        <f>VLOOKUP(H298,group!E:F,2,0)</f>
        <v>numeric</v>
      </c>
      <c r="P298" t="str">
        <f>IF(I298&lt;&gt;"",INDEX(group!$L$1:$N$100,MATCH(I298,group!L:L,1),3),"NA")</f>
        <v>0 - 9</v>
      </c>
      <c r="Q298">
        <f t="shared" si="78"/>
        <v>297</v>
      </c>
      <c r="R298">
        <f t="shared" si="79"/>
        <v>0</v>
      </c>
      <c r="S298">
        <f t="shared" si="80"/>
        <v>0</v>
      </c>
      <c r="T298">
        <f t="shared" si="81"/>
        <v>1</v>
      </c>
      <c r="U298">
        <f t="shared" si="82"/>
        <v>1</v>
      </c>
      <c r="V298">
        <f t="shared" si="83"/>
        <v>0</v>
      </c>
      <c r="W298">
        <f t="shared" si="84"/>
        <v>23.5</v>
      </c>
      <c r="X298">
        <f t="shared" si="85"/>
        <v>0</v>
      </c>
      <c r="Y298">
        <f t="shared" si="86"/>
        <v>0</v>
      </c>
      <c r="Z298">
        <f t="shared" si="94"/>
        <v>0</v>
      </c>
      <c r="AA298">
        <f t="shared" si="93"/>
        <v>0</v>
      </c>
      <c r="AB298">
        <f t="shared" si="93"/>
        <v>0</v>
      </c>
      <c r="AC298">
        <f t="shared" si="93"/>
        <v>0</v>
      </c>
      <c r="AD298">
        <f t="shared" si="93"/>
        <v>1</v>
      </c>
      <c r="AE298">
        <f t="shared" si="93"/>
        <v>0</v>
      </c>
      <c r="AF298">
        <f t="shared" si="93"/>
        <v>0</v>
      </c>
      <c r="AG298">
        <f t="shared" si="93"/>
        <v>0</v>
      </c>
      <c r="AH298">
        <f t="shared" si="93"/>
        <v>0</v>
      </c>
      <c r="AI298">
        <f t="shared" si="93"/>
        <v>0</v>
      </c>
      <c r="AJ298">
        <f t="shared" si="93"/>
        <v>0</v>
      </c>
      <c r="AK298">
        <f t="shared" si="93"/>
        <v>0</v>
      </c>
      <c r="AL298">
        <f t="shared" si="93"/>
        <v>0</v>
      </c>
      <c r="AM298">
        <f t="shared" si="87"/>
        <v>7.2291999999999996</v>
      </c>
      <c r="AN298">
        <f t="shared" si="88"/>
        <v>1</v>
      </c>
      <c r="AO298">
        <f t="shared" si="89"/>
        <v>0</v>
      </c>
      <c r="AP298">
        <f t="shared" si="90"/>
        <v>0</v>
      </c>
      <c r="AQ298">
        <f t="shared" si="91"/>
        <v>0</v>
      </c>
    </row>
    <row r="299" spans="1:43" x14ac:dyDescent="0.2">
      <c r="A299">
        <v>298</v>
      </c>
      <c r="B299">
        <v>1</v>
      </c>
      <c r="C299" t="s">
        <v>448</v>
      </c>
      <c r="D299" t="s">
        <v>17</v>
      </c>
      <c r="E299">
        <v>2</v>
      </c>
      <c r="F299">
        <v>1</v>
      </c>
      <c r="G299">
        <v>2</v>
      </c>
      <c r="H299">
        <v>113781</v>
      </c>
      <c r="I299">
        <v>151.55000000000001</v>
      </c>
      <c r="J299" t="s">
        <v>449</v>
      </c>
      <c r="K299" t="s">
        <v>15</v>
      </c>
      <c r="L299">
        <v>0</v>
      </c>
      <c r="M299" t="b">
        <f t="shared" si="77"/>
        <v>0</v>
      </c>
      <c r="N299" t="str">
        <f>IF(E299&lt;&gt;"",INDEX(group!$A$1:$C$10,MATCH(E299,group!A:A,1),3),"NA")</f>
        <v>0 - 9</v>
      </c>
      <c r="O299" t="str">
        <f>VLOOKUP(H299,group!E:F,2,0)</f>
        <v>numeric</v>
      </c>
      <c r="P299" t="str">
        <f>IF(I299&lt;&gt;"",INDEX(group!$L$1:$N$100,MATCH(I299,group!L:L,1),3),"NA")</f>
        <v>150 - 169</v>
      </c>
      <c r="Q299">
        <f t="shared" si="78"/>
        <v>298</v>
      </c>
      <c r="R299">
        <f t="shared" si="79"/>
        <v>1</v>
      </c>
      <c r="S299">
        <f t="shared" si="80"/>
        <v>0</v>
      </c>
      <c r="T299">
        <f t="shared" si="81"/>
        <v>0</v>
      </c>
      <c r="U299">
        <f t="shared" si="82"/>
        <v>0</v>
      </c>
      <c r="V299">
        <f t="shared" si="83"/>
        <v>1</v>
      </c>
      <c r="W299">
        <f t="shared" si="84"/>
        <v>2</v>
      </c>
      <c r="X299">
        <f t="shared" si="85"/>
        <v>1</v>
      </c>
      <c r="Y299">
        <f t="shared" si="86"/>
        <v>2</v>
      </c>
      <c r="Z299">
        <f t="shared" si="94"/>
        <v>0</v>
      </c>
      <c r="AA299">
        <f t="shared" si="93"/>
        <v>0</v>
      </c>
      <c r="AB299">
        <f t="shared" si="93"/>
        <v>0</v>
      </c>
      <c r="AC299">
        <f t="shared" si="93"/>
        <v>0</v>
      </c>
      <c r="AD299">
        <f t="shared" si="93"/>
        <v>1</v>
      </c>
      <c r="AE299">
        <f t="shared" si="93"/>
        <v>0</v>
      </c>
      <c r="AF299">
        <f t="shared" si="93"/>
        <v>0</v>
      </c>
      <c r="AG299">
        <f t="shared" si="93"/>
        <v>0</v>
      </c>
      <c r="AH299">
        <f t="shared" si="93"/>
        <v>0</v>
      </c>
      <c r="AI299">
        <f t="shared" si="93"/>
        <v>0</v>
      </c>
      <c r="AJ299">
        <f t="shared" si="93"/>
        <v>0</v>
      </c>
      <c r="AK299">
        <f t="shared" si="93"/>
        <v>0</v>
      </c>
      <c r="AL299">
        <f t="shared" si="93"/>
        <v>0</v>
      </c>
      <c r="AM299">
        <f t="shared" si="87"/>
        <v>151.55000000000001</v>
      </c>
      <c r="AN299">
        <f t="shared" si="88"/>
        <v>0</v>
      </c>
      <c r="AO299">
        <f t="shared" si="89"/>
        <v>0</v>
      </c>
      <c r="AP299">
        <f t="shared" si="90"/>
        <v>1</v>
      </c>
      <c r="AQ299">
        <f t="shared" si="91"/>
        <v>0</v>
      </c>
    </row>
    <row r="300" spans="1:43" x14ac:dyDescent="0.2">
      <c r="A300">
        <v>299</v>
      </c>
      <c r="B300">
        <v>1</v>
      </c>
      <c r="C300" t="s">
        <v>450</v>
      </c>
      <c r="D300" t="s">
        <v>13</v>
      </c>
      <c r="F300">
        <v>0</v>
      </c>
      <c r="G300">
        <v>0</v>
      </c>
      <c r="H300">
        <v>19988</v>
      </c>
      <c r="I300">
        <v>30.5</v>
      </c>
      <c r="J300" t="s">
        <v>451</v>
      </c>
      <c r="K300" t="s">
        <v>15</v>
      </c>
      <c r="L300">
        <v>1</v>
      </c>
      <c r="M300" t="b">
        <f t="shared" si="77"/>
        <v>1</v>
      </c>
      <c r="N300" t="str">
        <f>IF(E300&lt;&gt;"",INDEX(group!$A$1:$C$10,MATCH(E300,group!A:A,1),3),"NA")</f>
        <v>NA</v>
      </c>
      <c r="O300" t="str">
        <f>VLOOKUP(H300,group!E:F,2,0)</f>
        <v>numeric</v>
      </c>
      <c r="P300" t="str">
        <f>IF(I300&lt;&gt;"",INDEX(group!$L$1:$N$100,MATCH(I300,group!L:L,1),3),"NA")</f>
        <v>30 - 39</v>
      </c>
      <c r="Q300">
        <f t="shared" si="78"/>
        <v>299</v>
      </c>
      <c r="R300">
        <f t="shared" si="79"/>
        <v>1</v>
      </c>
      <c r="S300">
        <f t="shared" si="80"/>
        <v>0</v>
      </c>
      <c r="T300">
        <f t="shared" si="81"/>
        <v>0</v>
      </c>
      <c r="U300">
        <f t="shared" si="82"/>
        <v>1</v>
      </c>
      <c r="V300">
        <f t="shared" si="83"/>
        <v>0</v>
      </c>
      <c r="W300">
        <f t="shared" si="84"/>
        <v>29.9</v>
      </c>
      <c r="X300">
        <f t="shared" si="85"/>
        <v>0</v>
      </c>
      <c r="Y300">
        <f t="shared" si="86"/>
        <v>0</v>
      </c>
      <c r="Z300">
        <f t="shared" si="94"/>
        <v>0</v>
      </c>
      <c r="AA300">
        <f t="shared" si="93"/>
        <v>0</v>
      </c>
      <c r="AB300">
        <f t="shared" si="93"/>
        <v>0</v>
      </c>
      <c r="AC300">
        <f t="shared" si="93"/>
        <v>0</v>
      </c>
      <c r="AD300">
        <f t="shared" si="93"/>
        <v>1</v>
      </c>
      <c r="AE300">
        <f t="shared" si="93"/>
        <v>0</v>
      </c>
      <c r="AF300">
        <f t="shared" si="93"/>
        <v>0</v>
      </c>
      <c r="AG300">
        <f t="shared" si="93"/>
        <v>0</v>
      </c>
      <c r="AH300">
        <f t="shared" si="93"/>
        <v>0</v>
      </c>
      <c r="AI300">
        <f t="shared" si="93"/>
        <v>0</v>
      </c>
      <c r="AJ300">
        <f t="shared" si="93"/>
        <v>0</v>
      </c>
      <c r="AK300">
        <f t="shared" si="93"/>
        <v>0</v>
      </c>
      <c r="AL300">
        <f t="shared" si="93"/>
        <v>0</v>
      </c>
      <c r="AM300">
        <f t="shared" si="87"/>
        <v>30.5</v>
      </c>
      <c r="AN300">
        <f t="shared" si="88"/>
        <v>0</v>
      </c>
      <c r="AO300">
        <f t="shared" si="89"/>
        <v>0</v>
      </c>
      <c r="AP300">
        <f t="shared" si="90"/>
        <v>1</v>
      </c>
      <c r="AQ300">
        <f t="shared" si="91"/>
        <v>1</v>
      </c>
    </row>
    <row r="301" spans="1:43" x14ac:dyDescent="0.2">
      <c r="A301">
        <v>300</v>
      </c>
      <c r="B301">
        <v>1</v>
      </c>
      <c r="C301" t="s">
        <v>452</v>
      </c>
      <c r="D301" t="s">
        <v>17</v>
      </c>
      <c r="E301">
        <v>50</v>
      </c>
      <c r="F301">
        <v>0</v>
      </c>
      <c r="G301">
        <v>1</v>
      </c>
      <c r="H301" t="s">
        <v>187</v>
      </c>
      <c r="I301">
        <v>247.52080000000001</v>
      </c>
      <c r="J301" t="s">
        <v>188</v>
      </c>
      <c r="K301" t="s">
        <v>20</v>
      </c>
      <c r="L301">
        <v>1</v>
      </c>
      <c r="M301" t="b">
        <f t="shared" si="77"/>
        <v>0</v>
      </c>
      <c r="N301" t="str">
        <f>IF(E301&lt;&gt;"",INDEX(group!$A$1:$C$10,MATCH(E301,group!A:A,1),3),"NA")</f>
        <v>50 - 59</v>
      </c>
      <c r="O301" t="str">
        <f>VLOOKUP(H301,group!E:F,2,0)</f>
        <v>PC</v>
      </c>
      <c r="P301" t="str">
        <f>IF(I301&lt;&gt;"",INDEX(group!$L$1:$N$100,MATCH(I301,group!L:L,1),3),"NA")</f>
        <v>230 - 249</v>
      </c>
      <c r="Q301">
        <f t="shared" si="78"/>
        <v>300</v>
      </c>
      <c r="R301">
        <f t="shared" si="79"/>
        <v>1</v>
      </c>
      <c r="S301">
        <f t="shared" si="80"/>
        <v>0</v>
      </c>
      <c r="T301">
        <f t="shared" si="81"/>
        <v>0</v>
      </c>
      <c r="U301">
        <f t="shared" si="82"/>
        <v>0</v>
      </c>
      <c r="V301">
        <f t="shared" si="83"/>
        <v>1</v>
      </c>
      <c r="W301">
        <f t="shared" si="84"/>
        <v>50</v>
      </c>
      <c r="X301">
        <f t="shared" si="85"/>
        <v>0</v>
      </c>
      <c r="Y301">
        <f t="shared" si="86"/>
        <v>1</v>
      </c>
      <c r="Z301">
        <f t="shared" si="94"/>
        <v>0</v>
      </c>
      <c r="AA301">
        <f t="shared" si="93"/>
        <v>0</v>
      </c>
      <c r="AB301">
        <f t="shared" si="93"/>
        <v>0</v>
      </c>
      <c r="AC301">
        <f t="shared" si="93"/>
        <v>0</v>
      </c>
      <c r="AD301">
        <f t="shared" si="93"/>
        <v>0</v>
      </c>
      <c r="AE301">
        <f t="shared" si="93"/>
        <v>0</v>
      </c>
      <c r="AF301">
        <f t="shared" si="93"/>
        <v>1</v>
      </c>
      <c r="AG301">
        <f t="shared" si="93"/>
        <v>0</v>
      </c>
      <c r="AH301">
        <f t="shared" si="93"/>
        <v>0</v>
      </c>
      <c r="AI301">
        <f t="shared" si="93"/>
        <v>0</v>
      </c>
      <c r="AJ301">
        <f t="shared" si="93"/>
        <v>0</v>
      </c>
      <c r="AK301">
        <f t="shared" si="93"/>
        <v>0</v>
      </c>
      <c r="AL301">
        <f t="shared" si="93"/>
        <v>0</v>
      </c>
      <c r="AM301">
        <f t="shared" si="87"/>
        <v>247.52080000000001</v>
      </c>
      <c r="AN301">
        <f t="shared" si="88"/>
        <v>1</v>
      </c>
      <c r="AO301">
        <f t="shared" si="89"/>
        <v>0</v>
      </c>
      <c r="AP301">
        <f t="shared" si="90"/>
        <v>0</v>
      </c>
      <c r="AQ301">
        <f t="shared" si="91"/>
        <v>1</v>
      </c>
    </row>
    <row r="302" spans="1:43" x14ac:dyDescent="0.2">
      <c r="A302">
        <v>301</v>
      </c>
      <c r="B302">
        <v>3</v>
      </c>
      <c r="C302" t="s">
        <v>453</v>
      </c>
      <c r="D302" t="s">
        <v>17</v>
      </c>
      <c r="F302">
        <v>0</v>
      </c>
      <c r="G302">
        <v>0</v>
      </c>
      <c r="H302">
        <v>9234</v>
      </c>
      <c r="I302">
        <v>7.75</v>
      </c>
      <c r="K302" t="s">
        <v>27</v>
      </c>
      <c r="L302">
        <v>1</v>
      </c>
      <c r="M302" t="b">
        <f t="shared" si="77"/>
        <v>1</v>
      </c>
      <c r="N302" t="str">
        <f>IF(E302&lt;&gt;"",INDEX(group!$A$1:$C$10,MATCH(E302,group!A:A,1),3),"NA")</f>
        <v>NA</v>
      </c>
      <c r="O302" t="str">
        <f>VLOOKUP(H302,group!E:F,2,0)</f>
        <v>numeric</v>
      </c>
      <c r="P302" t="str">
        <f>IF(I302&lt;&gt;"",INDEX(group!$L$1:$N$100,MATCH(I302,group!L:L,1),3),"NA")</f>
        <v>0 - 9</v>
      </c>
      <c r="Q302">
        <f t="shared" si="78"/>
        <v>301</v>
      </c>
      <c r="R302">
        <f t="shared" si="79"/>
        <v>0</v>
      </c>
      <c r="S302">
        <f t="shared" si="80"/>
        <v>0</v>
      </c>
      <c r="T302">
        <f t="shared" si="81"/>
        <v>1</v>
      </c>
      <c r="U302">
        <f t="shared" si="82"/>
        <v>0</v>
      </c>
      <c r="V302">
        <f t="shared" si="83"/>
        <v>1</v>
      </c>
      <c r="W302">
        <f t="shared" si="84"/>
        <v>29.9</v>
      </c>
      <c r="X302">
        <f t="shared" si="85"/>
        <v>0</v>
      </c>
      <c r="Y302">
        <f t="shared" si="86"/>
        <v>0</v>
      </c>
      <c r="Z302">
        <f t="shared" si="94"/>
        <v>0</v>
      </c>
      <c r="AA302">
        <f t="shared" si="93"/>
        <v>0</v>
      </c>
      <c r="AB302">
        <f t="shared" si="93"/>
        <v>0</v>
      </c>
      <c r="AC302">
        <f t="shared" si="93"/>
        <v>0</v>
      </c>
      <c r="AD302">
        <f t="shared" si="93"/>
        <v>1</v>
      </c>
      <c r="AE302">
        <f t="shared" si="93"/>
        <v>0</v>
      </c>
      <c r="AF302">
        <f t="shared" si="93"/>
        <v>0</v>
      </c>
      <c r="AG302">
        <f t="shared" si="93"/>
        <v>0</v>
      </c>
      <c r="AH302">
        <f t="shared" si="93"/>
        <v>0</v>
      </c>
      <c r="AI302">
        <f t="shared" si="93"/>
        <v>0</v>
      </c>
      <c r="AJ302">
        <f t="shared" si="93"/>
        <v>0</v>
      </c>
      <c r="AK302">
        <f t="shared" si="93"/>
        <v>0</v>
      </c>
      <c r="AL302">
        <f t="shared" si="93"/>
        <v>0</v>
      </c>
      <c r="AM302">
        <f t="shared" si="87"/>
        <v>7.75</v>
      </c>
      <c r="AN302">
        <f t="shared" si="88"/>
        <v>0</v>
      </c>
      <c r="AO302">
        <f t="shared" si="89"/>
        <v>1</v>
      </c>
      <c r="AP302">
        <f t="shared" si="90"/>
        <v>0</v>
      </c>
      <c r="AQ302">
        <f t="shared" si="91"/>
        <v>1</v>
      </c>
    </row>
    <row r="303" spans="1:43" x14ac:dyDescent="0.2">
      <c r="A303">
        <v>302</v>
      </c>
      <c r="B303">
        <v>3</v>
      </c>
      <c r="C303" t="s">
        <v>454</v>
      </c>
      <c r="D303" t="s">
        <v>13</v>
      </c>
      <c r="F303">
        <v>2</v>
      </c>
      <c r="G303">
        <v>0</v>
      </c>
      <c r="H303">
        <v>367226</v>
      </c>
      <c r="I303">
        <v>23.25</v>
      </c>
      <c r="K303" t="s">
        <v>27</v>
      </c>
      <c r="L303">
        <v>1</v>
      </c>
      <c r="M303" t="b">
        <f t="shared" si="77"/>
        <v>1</v>
      </c>
      <c r="N303" t="str">
        <f>IF(E303&lt;&gt;"",INDEX(group!$A$1:$C$10,MATCH(E303,group!A:A,1),3),"NA")</f>
        <v>NA</v>
      </c>
      <c r="O303" t="str">
        <f>VLOOKUP(H303,group!E:F,2,0)</f>
        <v>numeric</v>
      </c>
      <c r="P303" t="str">
        <f>IF(I303&lt;&gt;"",INDEX(group!$L$1:$N$100,MATCH(I303,group!L:L,1),3),"NA")</f>
        <v>20 - 29</v>
      </c>
      <c r="Q303">
        <f t="shared" si="78"/>
        <v>302</v>
      </c>
      <c r="R303">
        <f t="shared" si="79"/>
        <v>0</v>
      </c>
      <c r="S303">
        <f t="shared" si="80"/>
        <v>0</v>
      </c>
      <c r="T303">
        <f t="shared" si="81"/>
        <v>1</v>
      </c>
      <c r="U303">
        <f t="shared" si="82"/>
        <v>1</v>
      </c>
      <c r="V303">
        <f t="shared" si="83"/>
        <v>0</v>
      </c>
      <c r="W303">
        <f t="shared" si="84"/>
        <v>29.9</v>
      </c>
      <c r="X303">
        <f t="shared" si="85"/>
        <v>2</v>
      </c>
      <c r="Y303">
        <f t="shared" si="86"/>
        <v>0</v>
      </c>
      <c r="Z303">
        <f t="shared" si="94"/>
        <v>0</v>
      </c>
      <c r="AA303">
        <f t="shared" si="93"/>
        <v>0</v>
      </c>
      <c r="AB303">
        <f t="shared" si="93"/>
        <v>0</v>
      </c>
      <c r="AC303">
        <f t="shared" si="93"/>
        <v>0</v>
      </c>
      <c r="AD303">
        <f t="shared" si="93"/>
        <v>1</v>
      </c>
      <c r="AE303">
        <f t="shared" si="93"/>
        <v>0</v>
      </c>
      <c r="AF303">
        <f t="shared" si="93"/>
        <v>0</v>
      </c>
      <c r="AG303">
        <f t="shared" si="93"/>
        <v>0</v>
      </c>
      <c r="AH303">
        <f t="shared" si="93"/>
        <v>0</v>
      </c>
      <c r="AI303">
        <f t="shared" si="93"/>
        <v>0</v>
      </c>
      <c r="AJ303">
        <f t="shared" si="93"/>
        <v>0</v>
      </c>
      <c r="AK303">
        <f t="shared" si="93"/>
        <v>0</v>
      </c>
      <c r="AL303">
        <f t="shared" si="93"/>
        <v>0</v>
      </c>
      <c r="AM303">
        <f t="shared" si="87"/>
        <v>23.25</v>
      </c>
      <c r="AN303">
        <f t="shared" si="88"/>
        <v>0</v>
      </c>
      <c r="AO303">
        <f t="shared" si="89"/>
        <v>1</v>
      </c>
      <c r="AP303">
        <f t="shared" si="90"/>
        <v>0</v>
      </c>
      <c r="AQ303">
        <f t="shared" si="91"/>
        <v>1</v>
      </c>
    </row>
    <row r="304" spans="1:43" x14ac:dyDescent="0.2">
      <c r="A304">
        <v>303</v>
      </c>
      <c r="B304">
        <v>3</v>
      </c>
      <c r="C304" t="s">
        <v>455</v>
      </c>
      <c r="D304" t="s">
        <v>13</v>
      </c>
      <c r="E304">
        <v>19</v>
      </c>
      <c r="F304">
        <v>0</v>
      </c>
      <c r="G304">
        <v>0</v>
      </c>
      <c r="H304" t="s">
        <v>280</v>
      </c>
      <c r="I304">
        <v>0</v>
      </c>
      <c r="K304" t="s">
        <v>15</v>
      </c>
      <c r="L304">
        <v>0</v>
      </c>
      <c r="M304" t="b">
        <f t="shared" si="77"/>
        <v>0</v>
      </c>
      <c r="N304" t="str">
        <f>IF(E304&lt;&gt;"",INDEX(group!$A$1:$C$10,MATCH(E304,group!A:A,1),3),"NA")</f>
        <v>10 - 19</v>
      </c>
      <c r="O304" t="str">
        <f>VLOOKUP(H304,group!E:F,2,0)</f>
        <v>Others</v>
      </c>
      <c r="P304" t="str">
        <f>IF(I304&lt;&gt;"",INDEX(group!$L$1:$N$100,MATCH(I304,group!L:L,1),3),"NA")</f>
        <v>0 - 9</v>
      </c>
      <c r="Q304">
        <f t="shared" si="78"/>
        <v>303</v>
      </c>
      <c r="R304">
        <f t="shared" si="79"/>
        <v>0</v>
      </c>
      <c r="S304">
        <f t="shared" si="80"/>
        <v>0</v>
      </c>
      <c r="T304">
        <f t="shared" si="81"/>
        <v>1</v>
      </c>
      <c r="U304">
        <f t="shared" si="82"/>
        <v>1</v>
      </c>
      <c r="V304">
        <f t="shared" si="83"/>
        <v>0</v>
      </c>
      <c r="W304">
        <f t="shared" si="84"/>
        <v>19</v>
      </c>
      <c r="X304">
        <f t="shared" si="85"/>
        <v>0</v>
      </c>
      <c r="Y304">
        <f t="shared" si="86"/>
        <v>0</v>
      </c>
      <c r="Z304">
        <f t="shared" si="94"/>
        <v>0</v>
      </c>
      <c r="AA304">
        <f t="shared" si="93"/>
        <v>0</v>
      </c>
      <c r="AB304">
        <f t="shared" si="93"/>
        <v>0</v>
      </c>
      <c r="AC304">
        <f t="shared" si="93"/>
        <v>0</v>
      </c>
      <c r="AD304">
        <f t="shared" si="93"/>
        <v>0</v>
      </c>
      <c r="AE304">
        <f t="shared" si="93"/>
        <v>1</v>
      </c>
      <c r="AF304">
        <f t="shared" si="93"/>
        <v>0</v>
      </c>
      <c r="AG304">
        <f t="shared" si="93"/>
        <v>0</v>
      </c>
      <c r="AH304">
        <f t="shared" si="93"/>
        <v>0</v>
      </c>
      <c r="AI304">
        <f t="shared" si="93"/>
        <v>0</v>
      </c>
      <c r="AJ304">
        <f t="shared" si="93"/>
        <v>0</v>
      </c>
      <c r="AK304">
        <f t="shared" si="93"/>
        <v>0</v>
      </c>
      <c r="AL304">
        <f t="shared" si="93"/>
        <v>0</v>
      </c>
      <c r="AM304">
        <f t="shared" si="87"/>
        <v>0</v>
      </c>
      <c r="AN304">
        <f t="shared" si="88"/>
        <v>0</v>
      </c>
      <c r="AO304">
        <f t="shared" si="89"/>
        <v>0</v>
      </c>
      <c r="AP304">
        <f t="shared" si="90"/>
        <v>1</v>
      </c>
      <c r="AQ304">
        <f t="shared" si="91"/>
        <v>0</v>
      </c>
    </row>
    <row r="305" spans="1:43" x14ac:dyDescent="0.2">
      <c r="A305">
        <v>304</v>
      </c>
      <c r="B305">
        <v>2</v>
      </c>
      <c r="C305" t="s">
        <v>456</v>
      </c>
      <c r="D305" t="s">
        <v>17</v>
      </c>
      <c r="F305">
        <v>0</v>
      </c>
      <c r="G305">
        <v>0</v>
      </c>
      <c r="H305">
        <v>226593</v>
      </c>
      <c r="I305">
        <v>12.35</v>
      </c>
      <c r="J305" t="s">
        <v>195</v>
      </c>
      <c r="K305" t="s">
        <v>27</v>
      </c>
      <c r="L305">
        <v>1</v>
      </c>
      <c r="M305" t="b">
        <f t="shared" si="77"/>
        <v>1</v>
      </c>
      <c r="N305" t="str">
        <f>IF(E305&lt;&gt;"",INDEX(group!$A$1:$C$10,MATCH(E305,group!A:A,1),3),"NA")</f>
        <v>NA</v>
      </c>
      <c r="O305" t="str">
        <f>VLOOKUP(H305,group!E:F,2,0)</f>
        <v>numeric</v>
      </c>
      <c r="P305" t="str">
        <f>IF(I305&lt;&gt;"",INDEX(group!$L$1:$N$100,MATCH(I305,group!L:L,1),3),"NA")</f>
        <v>10 - 19</v>
      </c>
      <c r="Q305">
        <f t="shared" si="78"/>
        <v>304</v>
      </c>
      <c r="R305">
        <f t="shared" si="79"/>
        <v>0</v>
      </c>
      <c r="S305">
        <f t="shared" si="80"/>
        <v>1</v>
      </c>
      <c r="T305">
        <f t="shared" si="81"/>
        <v>0</v>
      </c>
      <c r="U305">
        <f t="shared" si="82"/>
        <v>0</v>
      </c>
      <c r="V305">
        <f t="shared" si="83"/>
        <v>1</v>
      </c>
      <c r="W305">
        <f t="shared" si="84"/>
        <v>29.9</v>
      </c>
      <c r="X305">
        <f t="shared" si="85"/>
        <v>0</v>
      </c>
      <c r="Y305">
        <f t="shared" si="86"/>
        <v>0</v>
      </c>
      <c r="Z305">
        <f t="shared" si="94"/>
        <v>0</v>
      </c>
      <c r="AA305">
        <f t="shared" si="93"/>
        <v>0</v>
      </c>
      <c r="AB305">
        <f t="shared" si="93"/>
        <v>0</v>
      </c>
      <c r="AC305">
        <f t="shared" si="93"/>
        <v>0</v>
      </c>
      <c r="AD305">
        <f t="shared" si="93"/>
        <v>1</v>
      </c>
      <c r="AE305">
        <f t="shared" si="93"/>
        <v>0</v>
      </c>
      <c r="AF305">
        <f t="shared" si="93"/>
        <v>0</v>
      </c>
      <c r="AG305">
        <f t="shared" si="93"/>
        <v>0</v>
      </c>
      <c r="AH305">
        <f t="shared" si="93"/>
        <v>0</v>
      </c>
      <c r="AI305">
        <f t="shared" si="93"/>
        <v>0</v>
      </c>
      <c r="AJ305">
        <f t="shared" si="93"/>
        <v>0</v>
      </c>
      <c r="AK305">
        <f t="shared" si="93"/>
        <v>0</v>
      </c>
      <c r="AL305">
        <f t="shared" si="93"/>
        <v>0</v>
      </c>
      <c r="AM305">
        <f t="shared" si="87"/>
        <v>12.35</v>
      </c>
      <c r="AN305">
        <f t="shared" si="88"/>
        <v>0</v>
      </c>
      <c r="AO305">
        <f t="shared" si="89"/>
        <v>1</v>
      </c>
      <c r="AP305">
        <f t="shared" si="90"/>
        <v>0</v>
      </c>
      <c r="AQ305">
        <f t="shared" si="91"/>
        <v>1</v>
      </c>
    </row>
    <row r="306" spans="1:43" x14ac:dyDescent="0.2">
      <c r="A306">
        <v>305</v>
      </c>
      <c r="B306">
        <v>3</v>
      </c>
      <c r="C306" t="s">
        <v>457</v>
      </c>
      <c r="D306" t="s">
        <v>13</v>
      </c>
      <c r="F306">
        <v>0</v>
      </c>
      <c r="G306">
        <v>0</v>
      </c>
      <c r="H306" t="s">
        <v>458</v>
      </c>
      <c r="I306">
        <v>8.0500000000000007</v>
      </c>
      <c r="K306" t="s">
        <v>15</v>
      </c>
      <c r="L306">
        <v>0</v>
      </c>
      <c r="M306" t="b">
        <f t="shared" si="77"/>
        <v>1</v>
      </c>
      <c r="N306" t="str">
        <f>IF(E306&lt;&gt;"",INDEX(group!$A$1:$C$10,MATCH(E306,group!A:A,1),3),"NA")</f>
        <v>NA</v>
      </c>
      <c r="O306" t="str">
        <f>VLOOKUP(H306,group!E:F,2,0)</f>
        <v>A</v>
      </c>
      <c r="P306" t="str">
        <f>IF(I306&lt;&gt;"",INDEX(group!$L$1:$N$100,MATCH(I306,group!L:L,1),3),"NA")</f>
        <v>0 - 9</v>
      </c>
      <c r="Q306">
        <f t="shared" si="78"/>
        <v>305</v>
      </c>
      <c r="R306">
        <f t="shared" si="79"/>
        <v>0</v>
      </c>
      <c r="S306">
        <f t="shared" si="80"/>
        <v>0</v>
      </c>
      <c r="T306">
        <f t="shared" si="81"/>
        <v>1</v>
      </c>
      <c r="U306">
        <f t="shared" si="82"/>
        <v>1</v>
      </c>
      <c r="V306">
        <f t="shared" si="83"/>
        <v>0</v>
      </c>
      <c r="W306">
        <f t="shared" si="84"/>
        <v>29.9</v>
      </c>
      <c r="X306">
        <f t="shared" si="85"/>
        <v>0</v>
      </c>
      <c r="Y306">
        <f t="shared" si="86"/>
        <v>0</v>
      </c>
      <c r="Z306">
        <f t="shared" si="94"/>
        <v>1</v>
      </c>
      <c r="AA306">
        <f t="shared" si="93"/>
        <v>0</v>
      </c>
      <c r="AB306">
        <f t="shared" si="93"/>
        <v>0</v>
      </c>
      <c r="AC306">
        <f t="shared" si="93"/>
        <v>0</v>
      </c>
      <c r="AD306">
        <f t="shared" si="93"/>
        <v>0</v>
      </c>
      <c r="AE306">
        <f t="shared" si="93"/>
        <v>0</v>
      </c>
      <c r="AF306">
        <f t="shared" si="93"/>
        <v>0</v>
      </c>
      <c r="AG306">
        <f t="shared" si="93"/>
        <v>0</v>
      </c>
      <c r="AH306">
        <f t="shared" si="93"/>
        <v>0</v>
      </c>
      <c r="AI306">
        <f t="shared" si="93"/>
        <v>0</v>
      </c>
      <c r="AJ306">
        <f t="shared" si="93"/>
        <v>0</v>
      </c>
      <c r="AK306">
        <f t="shared" si="93"/>
        <v>0</v>
      </c>
      <c r="AL306">
        <f t="shared" si="93"/>
        <v>0</v>
      </c>
      <c r="AM306">
        <f t="shared" si="87"/>
        <v>8.0500000000000007</v>
      </c>
      <c r="AN306">
        <f t="shared" si="88"/>
        <v>0</v>
      </c>
      <c r="AO306">
        <f t="shared" si="89"/>
        <v>0</v>
      </c>
      <c r="AP306">
        <f t="shared" si="90"/>
        <v>1</v>
      </c>
      <c r="AQ306">
        <f t="shared" si="91"/>
        <v>0</v>
      </c>
    </row>
    <row r="307" spans="1:43" x14ac:dyDescent="0.2">
      <c r="A307">
        <v>306</v>
      </c>
      <c r="B307">
        <v>1</v>
      </c>
      <c r="C307" t="s">
        <v>459</v>
      </c>
      <c r="D307" t="s">
        <v>13</v>
      </c>
      <c r="E307">
        <v>0.92</v>
      </c>
      <c r="F307">
        <v>1</v>
      </c>
      <c r="G307">
        <v>2</v>
      </c>
      <c r="H307">
        <v>113781</v>
      </c>
      <c r="I307">
        <v>151.55000000000001</v>
      </c>
      <c r="J307" t="s">
        <v>449</v>
      </c>
      <c r="K307" t="s">
        <v>15</v>
      </c>
      <c r="L307">
        <v>1</v>
      </c>
      <c r="M307" t="b">
        <f t="shared" si="77"/>
        <v>0</v>
      </c>
      <c r="N307" t="str">
        <f>IF(E307&lt;&gt;"",INDEX(group!$A$1:$C$10,MATCH(E307,group!A:A,1),3),"NA")</f>
        <v>0 - 9</v>
      </c>
      <c r="O307" t="str">
        <f>VLOOKUP(H307,group!E:F,2,0)</f>
        <v>numeric</v>
      </c>
      <c r="P307" t="str">
        <f>IF(I307&lt;&gt;"",INDEX(group!$L$1:$N$100,MATCH(I307,group!L:L,1),3),"NA")</f>
        <v>150 - 169</v>
      </c>
      <c r="Q307">
        <f t="shared" si="78"/>
        <v>306</v>
      </c>
      <c r="R307">
        <f t="shared" si="79"/>
        <v>1</v>
      </c>
      <c r="S307">
        <f t="shared" si="80"/>
        <v>0</v>
      </c>
      <c r="T307">
        <f t="shared" si="81"/>
        <v>0</v>
      </c>
      <c r="U307">
        <f t="shared" si="82"/>
        <v>1</v>
      </c>
      <c r="V307">
        <f t="shared" si="83"/>
        <v>0</v>
      </c>
      <c r="W307">
        <f t="shared" si="84"/>
        <v>0.92</v>
      </c>
      <c r="X307">
        <f t="shared" si="85"/>
        <v>1</v>
      </c>
      <c r="Y307">
        <f t="shared" si="86"/>
        <v>2</v>
      </c>
      <c r="Z307">
        <f t="shared" si="94"/>
        <v>0</v>
      </c>
      <c r="AA307">
        <f t="shared" si="93"/>
        <v>0</v>
      </c>
      <c r="AB307">
        <f t="shared" si="93"/>
        <v>0</v>
      </c>
      <c r="AC307">
        <f t="shared" si="93"/>
        <v>0</v>
      </c>
      <c r="AD307">
        <f t="shared" si="93"/>
        <v>1</v>
      </c>
      <c r="AE307">
        <f t="shared" si="93"/>
        <v>0</v>
      </c>
      <c r="AF307">
        <f t="shared" si="93"/>
        <v>0</v>
      </c>
      <c r="AG307">
        <f t="shared" si="93"/>
        <v>0</v>
      </c>
      <c r="AH307">
        <f t="shared" si="93"/>
        <v>0</v>
      </c>
      <c r="AI307">
        <f t="shared" si="93"/>
        <v>0</v>
      </c>
      <c r="AJ307">
        <f t="shared" si="93"/>
        <v>0</v>
      </c>
      <c r="AK307">
        <f t="shared" si="93"/>
        <v>0</v>
      </c>
      <c r="AL307">
        <f t="shared" si="93"/>
        <v>0</v>
      </c>
      <c r="AM307">
        <f t="shared" si="87"/>
        <v>151.55000000000001</v>
      </c>
      <c r="AN307">
        <f t="shared" si="88"/>
        <v>0</v>
      </c>
      <c r="AO307">
        <f t="shared" si="89"/>
        <v>0</v>
      </c>
      <c r="AP307">
        <f t="shared" si="90"/>
        <v>1</v>
      </c>
      <c r="AQ307">
        <f t="shared" si="91"/>
        <v>1</v>
      </c>
    </row>
    <row r="308" spans="1:43" x14ac:dyDescent="0.2">
      <c r="A308">
        <v>307</v>
      </c>
      <c r="B308">
        <v>1</v>
      </c>
      <c r="C308" t="s">
        <v>460</v>
      </c>
      <c r="D308" t="s">
        <v>17</v>
      </c>
      <c r="F308">
        <v>0</v>
      </c>
      <c r="G308">
        <v>0</v>
      </c>
      <c r="H308">
        <v>17421</v>
      </c>
      <c r="I308">
        <v>110.88330000000001</v>
      </c>
      <c r="K308" t="s">
        <v>20</v>
      </c>
      <c r="L308">
        <v>1</v>
      </c>
      <c r="M308" t="b">
        <f t="shared" si="77"/>
        <v>1</v>
      </c>
      <c r="N308" t="str">
        <f>IF(E308&lt;&gt;"",INDEX(group!$A$1:$C$10,MATCH(E308,group!A:A,1),3),"NA")</f>
        <v>NA</v>
      </c>
      <c r="O308" t="str">
        <f>VLOOKUP(H308,group!E:F,2,0)</f>
        <v>numeric</v>
      </c>
      <c r="P308" t="str">
        <f>IF(I308&lt;&gt;"",INDEX(group!$L$1:$N$100,MATCH(I308,group!L:L,1),3),"NA")</f>
        <v>110 - 129</v>
      </c>
      <c r="Q308">
        <f t="shared" si="78"/>
        <v>307</v>
      </c>
      <c r="R308">
        <f t="shared" si="79"/>
        <v>1</v>
      </c>
      <c r="S308">
        <f t="shared" si="80"/>
        <v>0</v>
      </c>
      <c r="T308">
        <f t="shared" si="81"/>
        <v>0</v>
      </c>
      <c r="U308">
        <f t="shared" si="82"/>
        <v>0</v>
      </c>
      <c r="V308">
        <f t="shared" si="83"/>
        <v>1</v>
      </c>
      <c r="W308">
        <f t="shared" si="84"/>
        <v>29.9</v>
      </c>
      <c r="X308">
        <f t="shared" si="85"/>
        <v>0</v>
      </c>
      <c r="Y308">
        <f t="shared" si="86"/>
        <v>0</v>
      </c>
      <c r="Z308">
        <f t="shared" si="94"/>
        <v>0</v>
      </c>
      <c r="AA308">
        <f t="shared" si="93"/>
        <v>0</v>
      </c>
      <c r="AB308">
        <f t="shared" si="93"/>
        <v>0</v>
      </c>
      <c r="AC308">
        <f t="shared" si="93"/>
        <v>0</v>
      </c>
      <c r="AD308">
        <f t="shared" si="93"/>
        <v>1</v>
      </c>
      <c r="AE308">
        <f t="shared" si="93"/>
        <v>0</v>
      </c>
      <c r="AF308">
        <f t="shared" si="93"/>
        <v>0</v>
      </c>
      <c r="AG308">
        <f t="shared" si="93"/>
        <v>0</v>
      </c>
      <c r="AH308">
        <f t="shared" si="93"/>
        <v>0</v>
      </c>
      <c r="AI308">
        <f t="shared" si="93"/>
        <v>0</v>
      </c>
      <c r="AJ308">
        <f t="shared" si="93"/>
        <v>0</v>
      </c>
      <c r="AK308">
        <f t="shared" si="93"/>
        <v>0</v>
      </c>
      <c r="AL308">
        <f t="shared" si="93"/>
        <v>0</v>
      </c>
      <c r="AM308">
        <f t="shared" si="87"/>
        <v>110.88330000000001</v>
      </c>
      <c r="AN308">
        <f t="shared" si="88"/>
        <v>1</v>
      </c>
      <c r="AO308">
        <f t="shared" si="89"/>
        <v>0</v>
      </c>
      <c r="AP308">
        <f t="shared" si="90"/>
        <v>0</v>
      </c>
      <c r="AQ308">
        <f t="shared" si="91"/>
        <v>1</v>
      </c>
    </row>
    <row r="309" spans="1:43" x14ac:dyDescent="0.2">
      <c r="A309">
        <v>308</v>
      </c>
      <c r="B309">
        <v>1</v>
      </c>
      <c r="C309" t="s">
        <v>461</v>
      </c>
      <c r="D309" t="s">
        <v>17</v>
      </c>
      <c r="E309">
        <v>17</v>
      </c>
      <c r="F309">
        <v>1</v>
      </c>
      <c r="G309">
        <v>0</v>
      </c>
      <c r="H309" t="s">
        <v>462</v>
      </c>
      <c r="I309">
        <v>108.9</v>
      </c>
      <c r="J309" t="s">
        <v>463</v>
      </c>
      <c r="K309" t="s">
        <v>20</v>
      </c>
      <c r="L309">
        <v>1</v>
      </c>
      <c r="M309" t="b">
        <f t="shared" si="77"/>
        <v>0</v>
      </c>
      <c r="N309" t="str">
        <f>IF(E309&lt;&gt;"",INDEX(group!$A$1:$C$10,MATCH(E309,group!A:A,1),3),"NA")</f>
        <v>10 - 19</v>
      </c>
      <c r="O309" t="str">
        <f>VLOOKUP(H309,group!E:F,2,0)</f>
        <v>PC</v>
      </c>
      <c r="P309" t="str">
        <f>IF(I309&lt;&gt;"",INDEX(group!$L$1:$N$100,MATCH(I309,group!L:L,1),3),"NA")</f>
        <v>100 - 109</v>
      </c>
      <c r="Q309">
        <f t="shared" si="78"/>
        <v>308</v>
      </c>
      <c r="R309">
        <f t="shared" si="79"/>
        <v>1</v>
      </c>
      <c r="S309">
        <f t="shared" si="80"/>
        <v>0</v>
      </c>
      <c r="T309">
        <f t="shared" si="81"/>
        <v>0</v>
      </c>
      <c r="U309">
        <f t="shared" si="82"/>
        <v>0</v>
      </c>
      <c r="V309">
        <f t="shared" si="83"/>
        <v>1</v>
      </c>
      <c r="W309">
        <f t="shared" si="84"/>
        <v>17</v>
      </c>
      <c r="X309">
        <f t="shared" si="85"/>
        <v>1</v>
      </c>
      <c r="Y309">
        <f t="shared" si="86"/>
        <v>0</v>
      </c>
      <c r="Z309">
        <f t="shared" si="94"/>
        <v>0</v>
      </c>
      <c r="AA309">
        <f t="shared" si="93"/>
        <v>0</v>
      </c>
      <c r="AB309">
        <f t="shared" si="93"/>
        <v>0</v>
      </c>
      <c r="AC309">
        <f t="shared" si="93"/>
        <v>0</v>
      </c>
      <c r="AD309">
        <f t="shared" si="93"/>
        <v>0</v>
      </c>
      <c r="AE309">
        <f t="shared" si="93"/>
        <v>0</v>
      </c>
      <c r="AF309">
        <f t="shared" si="93"/>
        <v>1</v>
      </c>
      <c r="AG309">
        <f t="shared" si="93"/>
        <v>0</v>
      </c>
      <c r="AH309">
        <f t="shared" si="93"/>
        <v>0</v>
      </c>
      <c r="AI309">
        <f t="shared" si="93"/>
        <v>0</v>
      </c>
      <c r="AJ309">
        <f t="shared" si="93"/>
        <v>0</v>
      </c>
      <c r="AK309">
        <f t="shared" si="93"/>
        <v>0</v>
      </c>
      <c r="AL309">
        <f t="shared" si="93"/>
        <v>0</v>
      </c>
      <c r="AM309">
        <f t="shared" si="87"/>
        <v>108.9</v>
      </c>
      <c r="AN309">
        <f t="shared" si="88"/>
        <v>1</v>
      </c>
      <c r="AO309">
        <f t="shared" si="89"/>
        <v>0</v>
      </c>
      <c r="AP309">
        <f t="shared" si="90"/>
        <v>0</v>
      </c>
      <c r="AQ309">
        <f t="shared" si="91"/>
        <v>1</v>
      </c>
    </row>
    <row r="310" spans="1:43" x14ac:dyDescent="0.2">
      <c r="A310">
        <v>309</v>
      </c>
      <c r="B310">
        <v>2</v>
      </c>
      <c r="C310" t="s">
        <v>464</v>
      </c>
      <c r="D310" t="s">
        <v>13</v>
      </c>
      <c r="E310">
        <v>30</v>
      </c>
      <c r="F310">
        <v>1</v>
      </c>
      <c r="G310">
        <v>0</v>
      </c>
      <c r="H310" t="s">
        <v>465</v>
      </c>
      <c r="I310">
        <v>24</v>
      </c>
      <c r="K310" t="s">
        <v>20</v>
      </c>
      <c r="L310">
        <v>0</v>
      </c>
      <c r="M310" t="b">
        <f t="shared" si="77"/>
        <v>0</v>
      </c>
      <c r="N310" t="str">
        <f>IF(E310&lt;&gt;"",INDEX(group!$A$1:$C$10,MATCH(E310,group!A:A,1),3),"NA")</f>
        <v>30 - 39</v>
      </c>
      <c r="O310" t="str">
        <f>VLOOKUP(H310,group!E:F,2,0)</f>
        <v>PP</v>
      </c>
      <c r="P310" t="str">
        <f>IF(I310&lt;&gt;"",INDEX(group!$L$1:$N$100,MATCH(I310,group!L:L,1),3),"NA")</f>
        <v>20 - 29</v>
      </c>
      <c r="Q310">
        <f t="shared" si="78"/>
        <v>309</v>
      </c>
      <c r="R310">
        <f t="shared" si="79"/>
        <v>0</v>
      </c>
      <c r="S310">
        <f t="shared" si="80"/>
        <v>1</v>
      </c>
      <c r="T310">
        <f t="shared" si="81"/>
        <v>0</v>
      </c>
      <c r="U310">
        <f t="shared" si="82"/>
        <v>1</v>
      </c>
      <c r="V310">
        <f t="shared" si="83"/>
        <v>0</v>
      </c>
      <c r="W310">
        <f t="shared" si="84"/>
        <v>30</v>
      </c>
      <c r="X310">
        <f t="shared" si="85"/>
        <v>1</v>
      </c>
      <c r="Y310">
        <f t="shared" si="86"/>
        <v>0</v>
      </c>
      <c r="Z310">
        <f t="shared" si="94"/>
        <v>0</v>
      </c>
      <c r="AA310">
        <f t="shared" si="93"/>
        <v>0</v>
      </c>
      <c r="AB310">
        <f t="shared" si="93"/>
        <v>0</v>
      </c>
      <c r="AC310">
        <f t="shared" si="93"/>
        <v>0</v>
      </c>
      <c r="AD310">
        <f t="shared" si="93"/>
        <v>0</v>
      </c>
      <c r="AE310">
        <f t="shared" si="93"/>
        <v>0</v>
      </c>
      <c r="AF310">
        <f t="shared" si="93"/>
        <v>0</v>
      </c>
      <c r="AG310">
        <f t="shared" si="93"/>
        <v>1</v>
      </c>
      <c r="AH310">
        <f t="shared" si="93"/>
        <v>0</v>
      </c>
      <c r="AI310">
        <f t="shared" si="93"/>
        <v>0</v>
      </c>
      <c r="AJ310">
        <f t="shared" si="93"/>
        <v>0</v>
      </c>
      <c r="AK310">
        <f t="shared" si="93"/>
        <v>0</v>
      </c>
      <c r="AL310">
        <f t="shared" si="93"/>
        <v>0</v>
      </c>
      <c r="AM310">
        <f t="shared" si="87"/>
        <v>24</v>
      </c>
      <c r="AN310">
        <f t="shared" si="88"/>
        <v>1</v>
      </c>
      <c r="AO310">
        <f t="shared" si="89"/>
        <v>0</v>
      </c>
      <c r="AP310">
        <f t="shared" si="90"/>
        <v>0</v>
      </c>
      <c r="AQ310">
        <f t="shared" si="91"/>
        <v>0</v>
      </c>
    </row>
    <row r="311" spans="1:43" x14ac:dyDescent="0.2">
      <c r="A311">
        <v>310</v>
      </c>
      <c r="B311">
        <v>1</v>
      </c>
      <c r="C311" t="s">
        <v>466</v>
      </c>
      <c r="D311" t="s">
        <v>17</v>
      </c>
      <c r="E311">
        <v>30</v>
      </c>
      <c r="F311">
        <v>0</v>
      </c>
      <c r="G311">
        <v>0</v>
      </c>
      <c r="H311" t="s">
        <v>467</v>
      </c>
      <c r="I311">
        <v>56.929200000000002</v>
      </c>
      <c r="J311" t="s">
        <v>468</v>
      </c>
      <c r="K311" t="s">
        <v>20</v>
      </c>
      <c r="L311">
        <v>1</v>
      </c>
      <c r="M311" t="b">
        <f t="shared" si="77"/>
        <v>0</v>
      </c>
      <c r="N311" t="str">
        <f>IF(E311&lt;&gt;"",INDEX(group!$A$1:$C$10,MATCH(E311,group!A:A,1),3),"NA")</f>
        <v>30 - 39</v>
      </c>
      <c r="O311" t="str">
        <f>VLOOKUP(H311,group!E:F,2,0)</f>
        <v>PC</v>
      </c>
      <c r="P311" t="str">
        <f>IF(I311&lt;&gt;"",INDEX(group!$L$1:$N$100,MATCH(I311,group!L:L,1),3),"NA")</f>
        <v>50 - 59</v>
      </c>
      <c r="Q311">
        <f t="shared" si="78"/>
        <v>310</v>
      </c>
      <c r="R311">
        <f t="shared" si="79"/>
        <v>1</v>
      </c>
      <c r="S311">
        <f t="shared" si="80"/>
        <v>0</v>
      </c>
      <c r="T311">
        <f t="shared" si="81"/>
        <v>0</v>
      </c>
      <c r="U311">
        <f t="shared" si="82"/>
        <v>0</v>
      </c>
      <c r="V311">
        <f t="shared" si="83"/>
        <v>1</v>
      </c>
      <c r="W311">
        <f t="shared" si="84"/>
        <v>30</v>
      </c>
      <c r="X311">
        <f t="shared" si="85"/>
        <v>0</v>
      </c>
      <c r="Y311">
        <f t="shared" si="86"/>
        <v>0</v>
      </c>
      <c r="Z311">
        <f t="shared" si="94"/>
        <v>0</v>
      </c>
      <c r="AA311">
        <f t="shared" si="93"/>
        <v>0</v>
      </c>
      <c r="AB311">
        <f t="shared" si="93"/>
        <v>0</v>
      </c>
      <c r="AC311">
        <f t="shared" si="93"/>
        <v>0</v>
      </c>
      <c r="AD311">
        <f t="shared" si="93"/>
        <v>0</v>
      </c>
      <c r="AE311">
        <f t="shared" si="93"/>
        <v>0</v>
      </c>
      <c r="AF311">
        <f t="shared" si="93"/>
        <v>1</v>
      </c>
      <c r="AG311">
        <f t="shared" si="93"/>
        <v>0</v>
      </c>
      <c r="AH311">
        <f t="shared" si="93"/>
        <v>0</v>
      </c>
      <c r="AI311">
        <f t="shared" si="93"/>
        <v>0</v>
      </c>
      <c r="AJ311">
        <f t="shared" si="93"/>
        <v>0</v>
      </c>
      <c r="AK311">
        <f t="shared" si="93"/>
        <v>0</v>
      </c>
      <c r="AL311">
        <f t="shared" si="93"/>
        <v>0</v>
      </c>
      <c r="AM311">
        <f t="shared" si="87"/>
        <v>56.929200000000002</v>
      </c>
      <c r="AN311">
        <f t="shared" si="88"/>
        <v>1</v>
      </c>
      <c r="AO311">
        <f t="shared" si="89"/>
        <v>0</v>
      </c>
      <c r="AP311">
        <f t="shared" si="90"/>
        <v>0</v>
      </c>
      <c r="AQ311">
        <f t="shared" si="91"/>
        <v>1</v>
      </c>
    </row>
    <row r="312" spans="1:43" x14ac:dyDescent="0.2">
      <c r="A312">
        <v>311</v>
      </c>
      <c r="B312">
        <v>1</v>
      </c>
      <c r="C312" t="s">
        <v>469</v>
      </c>
      <c r="D312" t="s">
        <v>17</v>
      </c>
      <c r="E312">
        <v>24</v>
      </c>
      <c r="F312">
        <v>0</v>
      </c>
      <c r="G312">
        <v>0</v>
      </c>
      <c r="H312">
        <v>11767</v>
      </c>
      <c r="I312">
        <v>83.158299999999997</v>
      </c>
      <c r="J312" t="s">
        <v>470</v>
      </c>
      <c r="K312" t="s">
        <v>20</v>
      </c>
      <c r="L312">
        <v>1</v>
      </c>
      <c r="M312" t="b">
        <f t="shared" si="77"/>
        <v>0</v>
      </c>
      <c r="N312" t="str">
        <f>IF(E312&lt;&gt;"",INDEX(group!$A$1:$C$10,MATCH(E312,group!A:A,1),3),"NA")</f>
        <v>20 - 29</v>
      </c>
      <c r="O312" t="str">
        <f>VLOOKUP(H312,group!E:F,2,0)</f>
        <v>numeric</v>
      </c>
      <c r="P312" t="str">
        <f>IF(I312&lt;&gt;"",INDEX(group!$L$1:$N$100,MATCH(I312,group!L:L,1),3),"NA")</f>
        <v>80 - 89</v>
      </c>
      <c r="Q312">
        <f t="shared" si="78"/>
        <v>311</v>
      </c>
      <c r="R312">
        <f t="shared" si="79"/>
        <v>1</v>
      </c>
      <c r="S312">
        <f t="shared" si="80"/>
        <v>0</v>
      </c>
      <c r="T312">
        <f t="shared" si="81"/>
        <v>0</v>
      </c>
      <c r="U312">
        <f t="shared" si="82"/>
        <v>0</v>
      </c>
      <c r="V312">
        <f t="shared" si="83"/>
        <v>1</v>
      </c>
      <c r="W312">
        <f t="shared" si="84"/>
        <v>24</v>
      </c>
      <c r="X312">
        <f t="shared" si="85"/>
        <v>0</v>
      </c>
      <c r="Y312">
        <f t="shared" si="86"/>
        <v>0</v>
      </c>
      <c r="Z312">
        <f t="shared" si="94"/>
        <v>0</v>
      </c>
      <c r="AA312">
        <f t="shared" si="93"/>
        <v>0</v>
      </c>
      <c r="AB312">
        <f t="shared" si="93"/>
        <v>0</v>
      </c>
      <c r="AC312">
        <f t="shared" si="93"/>
        <v>0</v>
      </c>
      <c r="AD312">
        <f t="shared" si="93"/>
        <v>1</v>
      </c>
      <c r="AE312">
        <f t="shared" si="93"/>
        <v>0</v>
      </c>
      <c r="AF312">
        <f t="shared" si="93"/>
        <v>0</v>
      </c>
      <c r="AG312">
        <f t="shared" si="93"/>
        <v>0</v>
      </c>
      <c r="AH312">
        <f t="shared" si="93"/>
        <v>0</v>
      </c>
      <c r="AI312">
        <f t="shared" ref="AA312:AL333" si="95">IF($O312&amp;"_ticket"=AI$1,1,0)</f>
        <v>0</v>
      </c>
      <c r="AJ312">
        <f t="shared" si="95"/>
        <v>0</v>
      </c>
      <c r="AK312">
        <f t="shared" si="95"/>
        <v>0</v>
      </c>
      <c r="AL312">
        <f t="shared" si="95"/>
        <v>0</v>
      </c>
      <c r="AM312">
        <f t="shared" si="87"/>
        <v>83.158299999999997</v>
      </c>
      <c r="AN312">
        <f t="shared" si="88"/>
        <v>1</v>
      </c>
      <c r="AO312">
        <f t="shared" si="89"/>
        <v>0</v>
      </c>
      <c r="AP312">
        <f t="shared" si="90"/>
        <v>0</v>
      </c>
      <c r="AQ312">
        <f t="shared" si="91"/>
        <v>1</v>
      </c>
    </row>
    <row r="313" spans="1:43" x14ac:dyDescent="0.2">
      <c r="A313">
        <v>312</v>
      </c>
      <c r="B313">
        <v>1</v>
      </c>
      <c r="C313" t="s">
        <v>471</v>
      </c>
      <c r="D313" t="s">
        <v>17</v>
      </c>
      <c r="E313">
        <v>18</v>
      </c>
      <c r="F313">
        <v>2</v>
      </c>
      <c r="G313">
        <v>2</v>
      </c>
      <c r="H313" t="s">
        <v>472</v>
      </c>
      <c r="I313">
        <v>262.375</v>
      </c>
      <c r="J313" t="s">
        <v>473</v>
      </c>
      <c r="K313" t="s">
        <v>20</v>
      </c>
      <c r="L313">
        <v>1</v>
      </c>
      <c r="M313" t="b">
        <f t="shared" si="77"/>
        <v>0</v>
      </c>
      <c r="N313" t="str">
        <f>IF(E313&lt;&gt;"",INDEX(group!$A$1:$C$10,MATCH(E313,group!A:A,1),3),"NA")</f>
        <v>10 - 19</v>
      </c>
      <c r="O313" t="str">
        <f>VLOOKUP(H313,group!E:F,2,0)</f>
        <v>PC</v>
      </c>
      <c r="P313" t="str">
        <f>IF(I313&lt;&gt;"",INDEX(group!$L$1:$N$100,MATCH(I313,group!L:L,1),3),"NA")</f>
        <v>250 - 269</v>
      </c>
      <c r="Q313">
        <f t="shared" si="78"/>
        <v>312</v>
      </c>
      <c r="R313">
        <f t="shared" si="79"/>
        <v>1</v>
      </c>
      <c r="S313">
        <f t="shared" si="80"/>
        <v>0</v>
      </c>
      <c r="T313">
        <f t="shared" si="81"/>
        <v>0</v>
      </c>
      <c r="U313">
        <f t="shared" si="82"/>
        <v>0</v>
      </c>
      <c r="V313">
        <f t="shared" si="83"/>
        <v>1</v>
      </c>
      <c r="W313">
        <f t="shared" si="84"/>
        <v>18</v>
      </c>
      <c r="X313">
        <f t="shared" si="85"/>
        <v>2</v>
      </c>
      <c r="Y313">
        <f t="shared" si="86"/>
        <v>2</v>
      </c>
      <c r="Z313">
        <f t="shared" si="94"/>
        <v>0</v>
      </c>
      <c r="AA313">
        <f t="shared" si="95"/>
        <v>0</v>
      </c>
      <c r="AB313">
        <f t="shared" si="95"/>
        <v>0</v>
      </c>
      <c r="AC313">
        <f t="shared" si="95"/>
        <v>0</v>
      </c>
      <c r="AD313">
        <f t="shared" si="95"/>
        <v>0</v>
      </c>
      <c r="AE313">
        <f t="shared" si="95"/>
        <v>0</v>
      </c>
      <c r="AF313">
        <f t="shared" si="95"/>
        <v>1</v>
      </c>
      <c r="AG313">
        <f t="shared" si="95"/>
        <v>0</v>
      </c>
      <c r="AH313">
        <f t="shared" si="95"/>
        <v>0</v>
      </c>
      <c r="AI313">
        <f t="shared" si="95"/>
        <v>0</v>
      </c>
      <c r="AJ313">
        <f t="shared" si="95"/>
        <v>0</v>
      </c>
      <c r="AK313">
        <f t="shared" si="95"/>
        <v>0</v>
      </c>
      <c r="AL313">
        <f t="shared" si="95"/>
        <v>0</v>
      </c>
      <c r="AM313">
        <f t="shared" si="87"/>
        <v>262.375</v>
      </c>
      <c r="AN313">
        <f t="shared" si="88"/>
        <v>1</v>
      </c>
      <c r="AO313">
        <f t="shared" si="89"/>
        <v>0</v>
      </c>
      <c r="AP313">
        <f t="shared" si="90"/>
        <v>0</v>
      </c>
      <c r="AQ313">
        <f t="shared" si="91"/>
        <v>1</v>
      </c>
    </row>
    <row r="314" spans="1:43" x14ac:dyDescent="0.2">
      <c r="A314">
        <v>313</v>
      </c>
      <c r="B314">
        <v>2</v>
      </c>
      <c r="C314" t="s">
        <v>474</v>
      </c>
      <c r="D314" t="s">
        <v>17</v>
      </c>
      <c r="E314">
        <v>26</v>
      </c>
      <c r="F314">
        <v>1</v>
      </c>
      <c r="G314">
        <v>1</v>
      </c>
      <c r="H314">
        <v>250651</v>
      </c>
      <c r="I314">
        <v>26</v>
      </c>
      <c r="K314" t="s">
        <v>15</v>
      </c>
      <c r="L314">
        <v>0</v>
      </c>
      <c r="M314" t="b">
        <f t="shared" si="77"/>
        <v>0</v>
      </c>
      <c r="N314" t="str">
        <f>IF(E314&lt;&gt;"",INDEX(group!$A$1:$C$10,MATCH(E314,group!A:A,1),3),"NA")</f>
        <v>20 - 29</v>
      </c>
      <c r="O314" t="str">
        <f>VLOOKUP(H314,group!E:F,2,0)</f>
        <v>numeric</v>
      </c>
      <c r="P314" t="str">
        <f>IF(I314&lt;&gt;"",INDEX(group!$L$1:$N$100,MATCH(I314,group!L:L,1),3),"NA")</f>
        <v>20 - 29</v>
      </c>
      <c r="Q314">
        <f t="shared" si="78"/>
        <v>313</v>
      </c>
      <c r="R314">
        <f t="shared" si="79"/>
        <v>0</v>
      </c>
      <c r="S314">
        <f t="shared" si="80"/>
        <v>1</v>
      </c>
      <c r="T314">
        <f t="shared" si="81"/>
        <v>0</v>
      </c>
      <c r="U314">
        <f t="shared" si="82"/>
        <v>0</v>
      </c>
      <c r="V314">
        <f t="shared" si="83"/>
        <v>1</v>
      </c>
      <c r="W314">
        <f t="shared" si="84"/>
        <v>26</v>
      </c>
      <c r="X314">
        <f t="shared" si="85"/>
        <v>1</v>
      </c>
      <c r="Y314">
        <f t="shared" si="86"/>
        <v>1</v>
      </c>
      <c r="Z314">
        <f t="shared" si="94"/>
        <v>0</v>
      </c>
      <c r="AA314">
        <f t="shared" si="95"/>
        <v>0</v>
      </c>
      <c r="AB314">
        <f t="shared" si="95"/>
        <v>0</v>
      </c>
      <c r="AC314">
        <f t="shared" si="95"/>
        <v>0</v>
      </c>
      <c r="AD314">
        <f t="shared" si="95"/>
        <v>1</v>
      </c>
      <c r="AE314">
        <f t="shared" si="95"/>
        <v>0</v>
      </c>
      <c r="AF314">
        <f t="shared" si="95"/>
        <v>0</v>
      </c>
      <c r="AG314">
        <f t="shared" si="95"/>
        <v>0</v>
      </c>
      <c r="AH314">
        <f t="shared" si="95"/>
        <v>0</v>
      </c>
      <c r="AI314">
        <f t="shared" si="95"/>
        <v>0</v>
      </c>
      <c r="AJ314">
        <f t="shared" si="95"/>
        <v>0</v>
      </c>
      <c r="AK314">
        <f t="shared" si="95"/>
        <v>0</v>
      </c>
      <c r="AL314">
        <f t="shared" si="95"/>
        <v>0</v>
      </c>
      <c r="AM314">
        <f t="shared" si="87"/>
        <v>26</v>
      </c>
      <c r="AN314">
        <f t="shared" si="88"/>
        <v>0</v>
      </c>
      <c r="AO314">
        <f t="shared" si="89"/>
        <v>0</v>
      </c>
      <c r="AP314">
        <f t="shared" si="90"/>
        <v>1</v>
      </c>
      <c r="AQ314">
        <f t="shared" si="91"/>
        <v>0</v>
      </c>
    </row>
    <row r="315" spans="1:43" x14ac:dyDescent="0.2">
      <c r="A315">
        <v>314</v>
      </c>
      <c r="B315">
        <v>3</v>
      </c>
      <c r="C315" t="s">
        <v>475</v>
      </c>
      <c r="D315" t="s">
        <v>13</v>
      </c>
      <c r="E315">
        <v>28</v>
      </c>
      <c r="F315">
        <v>0</v>
      </c>
      <c r="G315">
        <v>0</v>
      </c>
      <c r="H315">
        <v>349243</v>
      </c>
      <c r="I315">
        <v>7.8958000000000004</v>
      </c>
      <c r="K315" t="s">
        <v>15</v>
      </c>
      <c r="L315">
        <v>0</v>
      </c>
      <c r="M315" t="b">
        <f t="shared" si="77"/>
        <v>0</v>
      </c>
      <c r="N315" t="str">
        <f>IF(E315&lt;&gt;"",INDEX(group!$A$1:$C$10,MATCH(E315,group!A:A,1),3),"NA")</f>
        <v>20 - 29</v>
      </c>
      <c r="O315" t="str">
        <f>VLOOKUP(H315,group!E:F,2,0)</f>
        <v>numeric</v>
      </c>
      <c r="P315" t="str">
        <f>IF(I315&lt;&gt;"",INDEX(group!$L$1:$N$100,MATCH(I315,group!L:L,1),3),"NA")</f>
        <v>0 - 9</v>
      </c>
      <c r="Q315">
        <f t="shared" si="78"/>
        <v>314</v>
      </c>
      <c r="R315">
        <f t="shared" si="79"/>
        <v>0</v>
      </c>
      <c r="S315">
        <f t="shared" si="80"/>
        <v>0</v>
      </c>
      <c r="T315">
        <f t="shared" si="81"/>
        <v>1</v>
      </c>
      <c r="U315">
        <f t="shared" si="82"/>
        <v>1</v>
      </c>
      <c r="V315">
        <f t="shared" si="83"/>
        <v>0</v>
      </c>
      <c r="W315">
        <f t="shared" si="84"/>
        <v>28</v>
      </c>
      <c r="X315">
        <f t="shared" si="85"/>
        <v>0</v>
      </c>
      <c r="Y315">
        <f t="shared" si="86"/>
        <v>0</v>
      </c>
      <c r="Z315">
        <f t="shared" si="94"/>
        <v>0</v>
      </c>
      <c r="AA315">
        <f t="shared" si="95"/>
        <v>0</v>
      </c>
      <c r="AB315">
        <f t="shared" si="95"/>
        <v>0</v>
      </c>
      <c r="AC315">
        <f t="shared" si="95"/>
        <v>0</v>
      </c>
      <c r="AD315">
        <f t="shared" si="95"/>
        <v>1</v>
      </c>
      <c r="AE315">
        <f t="shared" si="95"/>
        <v>0</v>
      </c>
      <c r="AF315">
        <f t="shared" si="95"/>
        <v>0</v>
      </c>
      <c r="AG315">
        <f t="shared" si="95"/>
        <v>0</v>
      </c>
      <c r="AH315">
        <f t="shared" si="95"/>
        <v>0</v>
      </c>
      <c r="AI315">
        <f t="shared" si="95"/>
        <v>0</v>
      </c>
      <c r="AJ315">
        <f t="shared" si="95"/>
        <v>0</v>
      </c>
      <c r="AK315">
        <f t="shared" si="95"/>
        <v>0</v>
      </c>
      <c r="AL315">
        <f t="shared" si="95"/>
        <v>0</v>
      </c>
      <c r="AM315">
        <f t="shared" si="87"/>
        <v>7.8958000000000004</v>
      </c>
      <c r="AN315">
        <f t="shared" si="88"/>
        <v>0</v>
      </c>
      <c r="AO315">
        <f t="shared" si="89"/>
        <v>0</v>
      </c>
      <c r="AP315">
        <f t="shared" si="90"/>
        <v>1</v>
      </c>
      <c r="AQ315">
        <f t="shared" si="91"/>
        <v>0</v>
      </c>
    </row>
    <row r="316" spans="1:43" x14ac:dyDescent="0.2">
      <c r="A316">
        <v>315</v>
      </c>
      <c r="B316">
        <v>2</v>
      </c>
      <c r="C316" t="s">
        <v>476</v>
      </c>
      <c r="D316" t="s">
        <v>13</v>
      </c>
      <c r="E316">
        <v>43</v>
      </c>
      <c r="F316">
        <v>1</v>
      </c>
      <c r="G316">
        <v>1</v>
      </c>
      <c r="H316" t="s">
        <v>477</v>
      </c>
      <c r="I316">
        <v>26.25</v>
      </c>
      <c r="K316" t="s">
        <v>15</v>
      </c>
      <c r="L316">
        <v>0</v>
      </c>
      <c r="M316" t="b">
        <f t="shared" si="77"/>
        <v>0</v>
      </c>
      <c r="N316" t="str">
        <f>IF(E316&lt;&gt;"",INDEX(group!$A$1:$C$10,MATCH(E316,group!A:A,1),3),"NA")</f>
        <v>40 - 49</v>
      </c>
      <c r="O316" t="str">
        <f>VLOOKUP(H316,group!E:F,2,0)</f>
        <v>FC</v>
      </c>
      <c r="P316" t="str">
        <f>IF(I316&lt;&gt;"",INDEX(group!$L$1:$N$100,MATCH(I316,group!L:L,1),3),"NA")</f>
        <v>20 - 29</v>
      </c>
      <c r="Q316">
        <f t="shared" si="78"/>
        <v>315</v>
      </c>
      <c r="R316">
        <f t="shared" si="79"/>
        <v>0</v>
      </c>
      <c r="S316">
        <f t="shared" si="80"/>
        <v>1</v>
      </c>
      <c r="T316">
        <f t="shared" si="81"/>
        <v>0</v>
      </c>
      <c r="U316">
        <f t="shared" si="82"/>
        <v>1</v>
      </c>
      <c r="V316">
        <f t="shared" si="83"/>
        <v>0</v>
      </c>
      <c r="W316">
        <f t="shared" si="84"/>
        <v>43</v>
      </c>
      <c r="X316">
        <f t="shared" si="85"/>
        <v>1</v>
      </c>
      <c r="Y316">
        <f t="shared" si="86"/>
        <v>1</v>
      </c>
      <c r="Z316">
        <f t="shared" si="94"/>
        <v>0</v>
      </c>
      <c r="AA316">
        <f t="shared" si="95"/>
        <v>0</v>
      </c>
      <c r="AB316">
        <f t="shared" si="95"/>
        <v>0</v>
      </c>
      <c r="AC316">
        <f t="shared" si="95"/>
        <v>1</v>
      </c>
      <c r="AD316">
        <f t="shared" si="95"/>
        <v>0</v>
      </c>
      <c r="AE316">
        <f t="shared" si="95"/>
        <v>0</v>
      </c>
      <c r="AF316">
        <f t="shared" si="95"/>
        <v>0</v>
      </c>
      <c r="AG316">
        <f t="shared" si="95"/>
        <v>0</v>
      </c>
      <c r="AH316">
        <f t="shared" si="95"/>
        <v>0</v>
      </c>
      <c r="AI316">
        <f t="shared" si="95"/>
        <v>0</v>
      </c>
      <c r="AJ316">
        <f t="shared" si="95"/>
        <v>0</v>
      </c>
      <c r="AK316">
        <f t="shared" si="95"/>
        <v>0</v>
      </c>
      <c r="AL316">
        <f t="shared" si="95"/>
        <v>0</v>
      </c>
      <c r="AM316">
        <f t="shared" si="87"/>
        <v>26.25</v>
      </c>
      <c r="AN316">
        <f t="shared" si="88"/>
        <v>0</v>
      </c>
      <c r="AO316">
        <f t="shared" si="89"/>
        <v>0</v>
      </c>
      <c r="AP316">
        <f t="shared" si="90"/>
        <v>1</v>
      </c>
      <c r="AQ316">
        <f t="shared" si="91"/>
        <v>0</v>
      </c>
    </row>
    <row r="317" spans="1:43" x14ac:dyDescent="0.2">
      <c r="A317">
        <v>316</v>
      </c>
      <c r="B317">
        <v>3</v>
      </c>
      <c r="C317" t="s">
        <v>478</v>
      </c>
      <c r="D317" t="s">
        <v>17</v>
      </c>
      <c r="E317">
        <v>26</v>
      </c>
      <c r="F317">
        <v>0</v>
      </c>
      <c r="G317">
        <v>0</v>
      </c>
      <c r="H317">
        <v>347470</v>
      </c>
      <c r="I317">
        <v>7.8541999999999996</v>
      </c>
      <c r="K317" t="s">
        <v>15</v>
      </c>
      <c r="L317">
        <v>1</v>
      </c>
      <c r="M317" t="b">
        <f t="shared" si="77"/>
        <v>0</v>
      </c>
      <c r="N317" t="str">
        <f>IF(E317&lt;&gt;"",INDEX(group!$A$1:$C$10,MATCH(E317,group!A:A,1),3),"NA")</f>
        <v>20 - 29</v>
      </c>
      <c r="O317" t="str">
        <f>VLOOKUP(H317,group!E:F,2,0)</f>
        <v>numeric</v>
      </c>
      <c r="P317" t="str">
        <f>IF(I317&lt;&gt;"",INDEX(group!$L$1:$N$100,MATCH(I317,group!L:L,1),3),"NA")</f>
        <v>0 - 9</v>
      </c>
      <c r="Q317">
        <f t="shared" si="78"/>
        <v>316</v>
      </c>
      <c r="R317">
        <f t="shared" si="79"/>
        <v>0</v>
      </c>
      <c r="S317">
        <f t="shared" si="80"/>
        <v>0</v>
      </c>
      <c r="T317">
        <f t="shared" si="81"/>
        <v>1</v>
      </c>
      <c r="U317">
        <f t="shared" si="82"/>
        <v>0</v>
      </c>
      <c r="V317">
        <f t="shared" si="83"/>
        <v>1</v>
      </c>
      <c r="W317">
        <f t="shared" si="84"/>
        <v>26</v>
      </c>
      <c r="X317">
        <f t="shared" si="85"/>
        <v>0</v>
      </c>
      <c r="Y317">
        <f t="shared" si="86"/>
        <v>0</v>
      </c>
      <c r="Z317">
        <f t="shared" si="94"/>
        <v>0</v>
      </c>
      <c r="AA317">
        <f t="shared" si="95"/>
        <v>0</v>
      </c>
      <c r="AB317">
        <f t="shared" si="95"/>
        <v>0</v>
      </c>
      <c r="AC317">
        <f t="shared" si="95"/>
        <v>0</v>
      </c>
      <c r="AD317">
        <f t="shared" si="95"/>
        <v>1</v>
      </c>
      <c r="AE317">
        <f t="shared" si="95"/>
        <v>0</v>
      </c>
      <c r="AF317">
        <f t="shared" si="95"/>
        <v>0</v>
      </c>
      <c r="AG317">
        <f t="shared" si="95"/>
        <v>0</v>
      </c>
      <c r="AH317">
        <f t="shared" si="95"/>
        <v>0</v>
      </c>
      <c r="AI317">
        <f t="shared" si="95"/>
        <v>0</v>
      </c>
      <c r="AJ317">
        <f t="shared" si="95"/>
        <v>0</v>
      </c>
      <c r="AK317">
        <f t="shared" si="95"/>
        <v>0</v>
      </c>
      <c r="AL317">
        <f t="shared" si="95"/>
        <v>0</v>
      </c>
      <c r="AM317">
        <f t="shared" si="87"/>
        <v>7.8541999999999996</v>
      </c>
      <c r="AN317">
        <f t="shared" si="88"/>
        <v>0</v>
      </c>
      <c r="AO317">
        <f t="shared" si="89"/>
        <v>0</v>
      </c>
      <c r="AP317">
        <f t="shared" si="90"/>
        <v>1</v>
      </c>
      <c r="AQ317">
        <f t="shared" si="91"/>
        <v>1</v>
      </c>
    </row>
    <row r="318" spans="1:43" x14ac:dyDescent="0.2">
      <c r="A318">
        <v>317</v>
      </c>
      <c r="B318">
        <v>2</v>
      </c>
      <c r="C318" t="s">
        <v>479</v>
      </c>
      <c r="D318" t="s">
        <v>17</v>
      </c>
      <c r="E318">
        <v>24</v>
      </c>
      <c r="F318">
        <v>1</v>
      </c>
      <c r="G318">
        <v>0</v>
      </c>
      <c r="H318">
        <v>244367</v>
      </c>
      <c r="I318">
        <v>26</v>
      </c>
      <c r="K318" t="s">
        <v>15</v>
      </c>
      <c r="L318">
        <v>1</v>
      </c>
      <c r="M318" t="b">
        <f t="shared" si="77"/>
        <v>0</v>
      </c>
      <c r="N318" t="str">
        <f>IF(E318&lt;&gt;"",INDEX(group!$A$1:$C$10,MATCH(E318,group!A:A,1),3),"NA")</f>
        <v>20 - 29</v>
      </c>
      <c r="O318" t="str">
        <f>VLOOKUP(H318,group!E:F,2,0)</f>
        <v>numeric</v>
      </c>
      <c r="P318" t="str">
        <f>IF(I318&lt;&gt;"",INDEX(group!$L$1:$N$100,MATCH(I318,group!L:L,1),3),"NA")</f>
        <v>20 - 29</v>
      </c>
      <c r="Q318">
        <f t="shared" si="78"/>
        <v>317</v>
      </c>
      <c r="R318">
        <f t="shared" si="79"/>
        <v>0</v>
      </c>
      <c r="S318">
        <f t="shared" si="80"/>
        <v>1</v>
      </c>
      <c r="T318">
        <f t="shared" si="81"/>
        <v>0</v>
      </c>
      <c r="U318">
        <f t="shared" si="82"/>
        <v>0</v>
      </c>
      <c r="V318">
        <f t="shared" si="83"/>
        <v>1</v>
      </c>
      <c r="W318">
        <f t="shared" si="84"/>
        <v>24</v>
      </c>
      <c r="X318">
        <f t="shared" si="85"/>
        <v>1</v>
      </c>
      <c r="Y318">
        <f t="shared" si="86"/>
        <v>0</v>
      </c>
      <c r="Z318">
        <f t="shared" si="94"/>
        <v>0</v>
      </c>
      <c r="AA318">
        <f t="shared" si="95"/>
        <v>0</v>
      </c>
      <c r="AB318">
        <f t="shared" si="95"/>
        <v>0</v>
      </c>
      <c r="AC318">
        <f t="shared" si="95"/>
        <v>0</v>
      </c>
      <c r="AD318">
        <f t="shared" si="95"/>
        <v>1</v>
      </c>
      <c r="AE318">
        <f t="shared" si="95"/>
        <v>0</v>
      </c>
      <c r="AF318">
        <f t="shared" si="95"/>
        <v>0</v>
      </c>
      <c r="AG318">
        <f t="shared" si="95"/>
        <v>0</v>
      </c>
      <c r="AH318">
        <f t="shared" si="95"/>
        <v>0</v>
      </c>
      <c r="AI318">
        <f t="shared" si="95"/>
        <v>0</v>
      </c>
      <c r="AJ318">
        <f t="shared" si="95"/>
        <v>0</v>
      </c>
      <c r="AK318">
        <f t="shared" si="95"/>
        <v>0</v>
      </c>
      <c r="AL318">
        <f t="shared" si="95"/>
        <v>0</v>
      </c>
      <c r="AM318">
        <f t="shared" si="87"/>
        <v>26</v>
      </c>
      <c r="AN318">
        <f t="shared" si="88"/>
        <v>0</v>
      </c>
      <c r="AO318">
        <f t="shared" si="89"/>
        <v>0</v>
      </c>
      <c r="AP318">
        <f t="shared" si="90"/>
        <v>1</v>
      </c>
      <c r="AQ318">
        <f t="shared" si="91"/>
        <v>1</v>
      </c>
    </row>
    <row r="319" spans="1:43" x14ac:dyDescent="0.2">
      <c r="A319">
        <v>318</v>
      </c>
      <c r="B319">
        <v>2</v>
      </c>
      <c r="C319" t="s">
        <v>480</v>
      </c>
      <c r="D319" t="s">
        <v>13</v>
      </c>
      <c r="E319">
        <v>54</v>
      </c>
      <c r="F319">
        <v>0</v>
      </c>
      <c r="G319">
        <v>0</v>
      </c>
      <c r="H319">
        <v>29011</v>
      </c>
      <c r="I319">
        <v>14</v>
      </c>
      <c r="K319" t="s">
        <v>15</v>
      </c>
      <c r="L319">
        <v>0</v>
      </c>
      <c r="M319" t="b">
        <f t="shared" si="77"/>
        <v>0</v>
      </c>
      <c r="N319" t="str">
        <f>IF(E319&lt;&gt;"",INDEX(group!$A$1:$C$10,MATCH(E319,group!A:A,1),3),"NA")</f>
        <v>50 - 59</v>
      </c>
      <c r="O319" t="str">
        <f>VLOOKUP(H319,group!E:F,2,0)</f>
        <v>numeric</v>
      </c>
      <c r="P319" t="str">
        <f>IF(I319&lt;&gt;"",INDEX(group!$L$1:$N$100,MATCH(I319,group!L:L,1),3),"NA")</f>
        <v>10 - 19</v>
      </c>
      <c r="Q319">
        <f t="shared" si="78"/>
        <v>318</v>
      </c>
      <c r="R319">
        <f t="shared" si="79"/>
        <v>0</v>
      </c>
      <c r="S319">
        <f t="shared" si="80"/>
        <v>1</v>
      </c>
      <c r="T319">
        <f t="shared" si="81"/>
        <v>0</v>
      </c>
      <c r="U319">
        <f t="shared" si="82"/>
        <v>1</v>
      </c>
      <c r="V319">
        <f t="shared" si="83"/>
        <v>0</v>
      </c>
      <c r="W319">
        <f t="shared" si="84"/>
        <v>54</v>
      </c>
      <c r="X319">
        <f t="shared" si="85"/>
        <v>0</v>
      </c>
      <c r="Y319">
        <f t="shared" si="86"/>
        <v>0</v>
      </c>
      <c r="Z319">
        <f t="shared" si="94"/>
        <v>0</v>
      </c>
      <c r="AA319">
        <f t="shared" si="95"/>
        <v>0</v>
      </c>
      <c r="AB319">
        <f t="shared" si="95"/>
        <v>0</v>
      </c>
      <c r="AC319">
        <f t="shared" si="95"/>
        <v>0</v>
      </c>
      <c r="AD319">
        <f t="shared" si="95"/>
        <v>1</v>
      </c>
      <c r="AE319">
        <f t="shared" si="95"/>
        <v>0</v>
      </c>
      <c r="AF319">
        <f t="shared" si="95"/>
        <v>0</v>
      </c>
      <c r="AG319">
        <f t="shared" si="95"/>
        <v>0</v>
      </c>
      <c r="AH319">
        <f t="shared" si="95"/>
        <v>0</v>
      </c>
      <c r="AI319">
        <f t="shared" si="95"/>
        <v>0</v>
      </c>
      <c r="AJ319">
        <f t="shared" si="95"/>
        <v>0</v>
      </c>
      <c r="AK319">
        <f t="shared" si="95"/>
        <v>0</v>
      </c>
      <c r="AL319">
        <f t="shared" si="95"/>
        <v>0</v>
      </c>
      <c r="AM319">
        <f t="shared" si="87"/>
        <v>14</v>
      </c>
      <c r="AN319">
        <f t="shared" si="88"/>
        <v>0</v>
      </c>
      <c r="AO319">
        <f t="shared" si="89"/>
        <v>0</v>
      </c>
      <c r="AP319">
        <f t="shared" si="90"/>
        <v>1</v>
      </c>
      <c r="AQ319">
        <f t="shared" si="91"/>
        <v>0</v>
      </c>
    </row>
    <row r="320" spans="1:43" x14ac:dyDescent="0.2">
      <c r="A320">
        <v>319</v>
      </c>
      <c r="B320">
        <v>1</v>
      </c>
      <c r="C320" t="s">
        <v>481</v>
      </c>
      <c r="D320" t="s">
        <v>17</v>
      </c>
      <c r="E320">
        <v>31</v>
      </c>
      <c r="F320">
        <v>0</v>
      </c>
      <c r="G320">
        <v>2</v>
      </c>
      <c r="H320">
        <v>36928</v>
      </c>
      <c r="I320">
        <v>164.86670000000001</v>
      </c>
      <c r="J320" t="s">
        <v>482</v>
      </c>
      <c r="K320" t="s">
        <v>15</v>
      </c>
      <c r="L320">
        <v>1</v>
      </c>
      <c r="M320" t="b">
        <f t="shared" si="77"/>
        <v>0</v>
      </c>
      <c r="N320" t="str">
        <f>IF(E320&lt;&gt;"",INDEX(group!$A$1:$C$10,MATCH(E320,group!A:A,1),3),"NA")</f>
        <v>30 - 39</v>
      </c>
      <c r="O320" t="str">
        <f>VLOOKUP(H320,group!E:F,2,0)</f>
        <v>numeric</v>
      </c>
      <c r="P320" t="str">
        <f>IF(I320&lt;&gt;"",INDEX(group!$L$1:$N$100,MATCH(I320,group!L:L,1),3),"NA")</f>
        <v>150 - 169</v>
      </c>
      <c r="Q320">
        <f t="shared" si="78"/>
        <v>319</v>
      </c>
      <c r="R320">
        <f t="shared" si="79"/>
        <v>1</v>
      </c>
      <c r="S320">
        <f t="shared" si="80"/>
        <v>0</v>
      </c>
      <c r="T320">
        <f t="shared" si="81"/>
        <v>0</v>
      </c>
      <c r="U320">
        <f t="shared" si="82"/>
        <v>0</v>
      </c>
      <c r="V320">
        <f t="shared" si="83"/>
        <v>1</v>
      </c>
      <c r="W320">
        <f t="shared" si="84"/>
        <v>31</v>
      </c>
      <c r="X320">
        <f t="shared" si="85"/>
        <v>0</v>
      </c>
      <c r="Y320">
        <f t="shared" si="86"/>
        <v>2</v>
      </c>
      <c r="Z320">
        <f t="shared" si="94"/>
        <v>0</v>
      </c>
      <c r="AA320">
        <f t="shared" si="95"/>
        <v>0</v>
      </c>
      <c r="AB320">
        <f t="shared" si="95"/>
        <v>0</v>
      </c>
      <c r="AC320">
        <f t="shared" si="95"/>
        <v>0</v>
      </c>
      <c r="AD320">
        <f t="shared" si="95"/>
        <v>1</v>
      </c>
      <c r="AE320">
        <f t="shared" si="95"/>
        <v>0</v>
      </c>
      <c r="AF320">
        <f t="shared" si="95"/>
        <v>0</v>
      </c>
      <c r="AG320">
        <f t="shared" si="95"/>
        <v>0</v>
      </c>
      <c r="AH320">
        <f t="shared" si="95"/>
        <v>0</v>
      </c>
      <c r="AI320">
        <f t="shared" si="95"/>
        <v>0</v>
      </c>
      <c r="AJ320">
        <f t="shared" si="95"/>
        <v>0</v>
      </c>
      <c r="AK320">
        <f t="shared" si="95"/>
        <v>0</v>
      </c>
      <c r="AL320">
        <f t="shared" si="95"/>
        <v>0</v>
      </c>
      <c r="AM320">
        <f t="shared" si="87"/>
        <v>164.86670000000001</v>
      </c>
      <c r="AN320">
        <f t="shared" si="88"/>
        <v>0</v>
      </c>
      <c r="AO320">
        <f t="shared" si="89"/>
        <v>0</v>
      </c>
      <c r="AP320">
        <f t="shared" si="90"/>
        <v>1</v>
      </c>
      <c r="AQ320">
        <f t="shared" si="91"/>
        <v>1</v>
      </c>
    </row>
    <row r="321" spans="1:43" x14ac:dyDescent="0.2">
      <c r="A321">
        <v>320</v>
      </c>
      <c r="B321">
        <v>1</v>
      </c>
      <c r="C321" t="s">
        <v>483</v>
      </c>
      <c r="D321" t="s">
        <v>17</v>
      </c>
      <c r="E321">
        <v>40</v>
      </c>
      <c r="F321">
        <v>1</v>
      </c>
      <c r="G321">
        <v>1</v>
      </c>
      <c r="H321">
        <v>16966</v>
      </c>
      <c r="I321">
        <v>134.5</v>
      </c>
      <c r="J321" t="s">
        <v>484</v>
      </c>
      <c r="K321" t="s">
        <v>20</v>
      </c>
      <c r="L321">
        <v>1</v>
      </c>
      <c r="M321" t="b">
        <f t="shared" si="77"/>
        <v>0</v>
      </c>
      <c r="N321" t="str">
        <f>IF(E321&lt;&gt;"",INDEX(group!$A$1:$C$10,MATCH(E321,group!A:A,1),3),"NA")</f>
        <v>40 - 49</v>
      </c>
      <c r="O321" t="str">
        <f>VLOOKUP(H321,group!E:F,2,0)</f>
        <v>numeric</v>
      </c>
      <c r="P321" t="str">
        <f>IF(I321&lt;&gt;"",INDEX(group!$L$1:$N$100,MATCH(I321,group!L:L,1),3),"NA")</f>
        <v>130 - 149</v>
      </c>
      <c r="Q321">
        <f t="shared" si="78"/>
        <v>320</v>
      </c>
      <c r="R321">
        <f t="shared" si="79"/>
        <v>1</v>
      </c>
      <c r="S321">
        <f t="shared" si="80"/>
        <v>0</v>
      </c>
      <c r="T321">
        <f t="shared" si="81"/>
        <v>0</v>
      </c>
      <c r="U321">
        <f t="shared" si="82"/>
        <v>0</v>
      </c>
      <c r="V321">
        <f t="shared" si="83"/>
        <v>1</v>
      </c>
      <c r="W321">
        <f t="shared" si="84"/>
        <v>40</v>
      </c>
      <c r="X321">
        <f t="shared" si="85"/>
        <v>1</v>
      </c>
      <c r="Y321">
        <f t="shared" si="86"/>
        <v>1</v>
      </c>
      <c r="Z321">
        <f t="shared" si="94"/>
        <v>0</v>
      </c>
      <c r="AA321">
        <f t="shared" si="95"/>
        <v>0</v>
      </c>
      <c r="AB321">
        <f t="shared" si="95"/>
        <v>0</v>
      </c>
      <c r="AC321">
        <f t="shared" si="95"/>
        <v>0</v>
      </c>
      <c r="AD321">
        <f t="shared" si="95"/>
        <v>1</v>
      </c>
      <c r="AE321">
        <f t="shared" si="95"/>
        <v>0</v>
      </c>
      <c r="AF321">
        <f t="shared" si="95"/>
        <v>0</v>
      </c>
      <c r="AG321">
        <f t="shared" si="95"/>
        <v>0</v>
      </c>
      <c r="AH321">
        <f t="shared" si="95"/>
        <v>0</v>
      </c>
      <c r="AI321">
        <f t="shared" si="95"/>
        <v>0</v>
      </c>
      <c r="AJ321">
        <f t="shared" si="95"/>
        <v>0</v>
      </c>
      <c r="AK321">
        <f t="shared" si="95"/>
        <v>0</v>
      </c>
      <c r="AL321">
        <f t="shared" si="95"/>
        <v>0</v>
      </c>
      <c r="AM321">
        <f t="shared" si="87"/>
        <v>134.5</v>
      </c>
      <c r="AN321">
        <f t="shared" si="88"/>
        <v>1</v>
      </c>
      <c r="AO321">
        <f t="shared" si="89"/>
        <v>0</v>
      </c>
      <c r="AP321">
        <f t="shared" si="90"/>
        <v>0</v>
      </c>
      <c r="AQ321">
        <f t="shared" si="91"/>
        <v>1</v>
      </c>
    </row>
    <row r="322" spans="1:43" x14ac:dyDescent="0.2">
      <c r="A322">
        <v>321</v>
      </c>
      <c r="B322">
        <v>3</v>
      </c>
      <c r="C322" t="s">
        <v>485</v>
      </c>
      <c r="D322" t="s">
        <v>13</v>
      </c>
      <c r="E322">
        <v>22</v>
      </c>
      <c r="F322">
        <v>0</v>
      </c>
      <c r="G322">
        <v>0</v>
      </c>
      <c r="H322" t="s">
        <v>486</v>
      </c>
      <c r="I322">
        <v>7.25</v>
      </c>
      <c r="K322" t="s">
        <v>15</v>
      </c>
      <c r="L322">
        <v>0</v>
      </c>
      <c r="M322" t="b">
        <f t="shared" si="77"/>
        <v>0</v>
      </c>
      <c r="N322" t="str">
        <f>IF(E322&lt;&gt;"",INDEX(group!$A$1:$C$10,MATCH(E322,group!A:A,1),3),"NA")</f>
        <v>20 - 29</v>
      </c>
      <c r="O322" t="str">
        <f>VLOOKUP(H322,group!E:F,2,0)</f>
        <v>A</v>
      </c>
      <c r="P322" t="str">
        <f>IF(I322&lt;&gt;"",INDEX(group!$L$1:$N$100,MATCH(I322,group!L:L,1),3),"NA")</f>
        <v>0 - 9</v>
      </c>
      <c r="Q322">
        <f t="shared" si="78"/>
        <v>321</v>
      </c>
      <c r="R322">
        <f t="shared" si="79"/>
        <v>0</v>
      </c>
      <c r="S322">
        <f t="shared" si="80"/>
        <v>0</v>
      </c>
      <c r="T322">
        <f t="shared" si="81"/>
        <v>1</v>
      </c>
      <c r="U322">
        <f t="shared" si="82"/>
        <v>1</v>
      </c>
      <c r="V322">
        <f t="shared" si="83"/>
        <v>0</v>
      </c>
      <c r="W322">
        <f t="shared" si="84"/>
        <v>22</v>
      </c>
      <c r="X322">
        <f t="shared" si="85"/>
        <v>0</v>
      </c>
      <c r="Y322">
        <f t="shared" si="86"/>
        <v>0</v>
      </c>
      <c r="Z322">
        <f t="shared" si="94"/>
        <v>1</v>
      </c>
      <c r="AA322">
        <f t="shared" si="95"/>
        <v>0</v>
      </c>
      <c r="AB322">
        <f t="shared" si="95"/>
        <v>0</v>
      </c>
      <c r="AC322">
        <f t="shared" si="95"/>
        <v>0</v>
      </c>
      <c r="AD322">
        <f t="shared" si="95"/>
        <v>0</v>
      </c>
      <c r="AE322">
        <f t="shared" si="95"/>
        <v>0</v>
      </c>
      <c r="AF322">
        <f t="shared" si="95"/>
        <v>0</v>
      </c>
      <c r="AG322">
        <f t="shared" si="95"/>
        <v>0</v>
      </c>
      <c r="AH322">
        <f t="shared" si="95"/>
        <v>0</v>
      </c>
      <c r="AI322">
        <f t="shared" si="95"/>
        <v>0</v>
      </c>
      <c r="AJ322">
        <f t="shared" si="95"/>
        <v>0</v>
      </c>
      <c r="AK322">
        <f t="shared" si="95"/>
        <v>0</v>
      </c>
      <c r="AL322">
        <f t="shared" si="95"/>
        <v>0</v>
      </c>
      <c r="AM322">
        <f t="shared" si="87"/>
        <v>7.25</v>
      </c>
      <c r="AN322">
        <f t="shared" si="88"/>
        <v>0</v>
      </c>
      <c r="AO322">
        <f t="shared" si="89"/>
        <v>0</v>
      </c>
      <c r="AP322">
        <f t="shared" si="90"/>
        <v>1</v>
      </c>
      <c r="AQ322">
        <f t="shared" si="91"/>
        <v>0</v>
      </c>
    </row>
    <row r="323" spans="1:43" x14ac:dyDescent="0.2">
      <c r="A323">
        <v>322</v>
      </c>
      <c r="B323">
        <v>3</v>
      </c>
      <c r="C323" t="s">
        <v>487</v>
      </c>
      <c r="D323" t="s">
        <v>13</v>
      </c>
      <c r="E323">
        <v>27</v>
      </c>
      <c r="F323">
        <v>0</v>
      </c>
      <c r="G323">
        <v>0</v>
      </c>
      <c r="H323">
        <v>349219</v>
      </c>
      <c r="I323">
        <v>7.8958000000000004</v>
      </c>
      <c r="K323" t="s">
        <v>15</v>
      </c>
      <c r="L323">
        <v>0</v>
      </c>
      <c r="M323" t="b">
        <f t="shared" ref="M323:M386" si="96">COUNTA(A323:I323,K323)&lt;10</f>
        <v>0</v>
      </c>
      <c r="N323" t="str">
        <f>IF(E323&lt;&gt;"",INDEX(group!$A$1:$C$10,MATCH(E323,group!A:A,1),3),"NA")</f>
        <v>20 - 29</v>
      </c>
      <c r="O323" t="str">
        <f>VLOOKUP(H323,group!E:F,2,0)</f>
        <v>numeric</v>
      </c>
      <c r="P323" t="str">
        <f>IF(I323&lt;&gt;"",INDEX(group!$L$1:$N$100,MATCH(I323,group!L:L,1),3),"NA")</f>
        <v>0 - 9</v>
      </c>
      <c r="Q323">
        <f t="shared" ref="Q323:Q386" si="97">A323</f>
        <v>322</v>
      </c>
      <c r="R323">
        <f t="shared" ref="R323:R386" si="98">IF(B323=1,1,0)</f>
        <v>0</v>
      </c>
      <c r="S323">
        <f t="shared" ref="S323:S386" si="99">IF(B323=2,1,0)</f>
        <v>0</v>
      </c>
      <c r="T323">
        <f t="shared" ref="T323:T386" si="100">IF(B323=3,1,0)</f>
        <v>1</v>
      </c>
      <c r="U323">
        <f t="shared" ref="U323:U386" si="101">IF(D323="male",1,0)</f>
        <v>1</v>
      </c>
      <c r="V323">
        <f t="shared" ref="V323:V386" si="102">IF(D323="female",1,0)</f>
        <v>0</v>
      </c>
      <c r="W323">
        <f t="shared" ref="W323:W386" si="103">IF(E323&lt;&gt;"",E323,29.9)</f>
        <v>27</v>
      </c>
      <c r="X323">
        <f t="shared" ref="X323:X386" si="104">F323</f>
        <v>0</v>
      </c>
      <c r="Y323">
        <f t="shared" ref="Y323:Y386" si="105">G323</f>
        <v>0</v>
      </c>
      <c r="Z323">
        <f t="shared" si="94"/>
        <v>0</v>
      </c>
      <c r="AA323">
        <f t="shared" si="95"/>
        <v>0</v>
      </c>
      <c r="AB323">
        <f t="shared" si="95"/>
        <v>0</v>
      </c>
      <c r="AC323">
        <f t="shared" si="95"/>
        <v>0</v>
      </c>
      <c r="AD323">
        <f t="shared" si="95"/>
        <v>1</v>
      </c>
      <c r="AE323">
        <f t="shared" si="95"/>
        <v>0</v>
      </c>
      <c r="AF323">
        <f t="shared" si="95"/>
        <v>0</v>
      </c>
      <c r="AG323">
        <f t="shared" si="95"/>
        <v>0</v>
      </c>
      <c r="AH323">
        <f t="shared" si="95"/>
        <v>0</v>
      </c>
      <c r="AI323">
        <f t="shared" si="95"/>
        <v>0</v>
      </c>
      <c r="AJ323">
        <f t="shared" si="95"/>
        <v>0</v>
      </c>
      <c r="AK323">
        <f t="shared" si="95"/>
        <v>0</v>
      </c>
      <c r="AL323">
        <f t="shared" si="95"/>
        <v>0</v>
      </c>
      <c r="AM323">
        <f t="shared" ref="AM323:AM386" si="106">I323</f>
        <v>7.8958000000000004</v>
      </c>
      <c r="AN323">
        <f t="shared" ref="AN323:AN386" si="107">IF(K323="C",1,0)</f>
        <v>0</v>
      </c>
      <c r="AO323">
        <f t="shared" ref="AO323:AO386" si="108">IF(K323="Q",1,0)</f>
        <v>0</v>
      </c>
      <c r="AP323">
        <f t="shared" ref="AP323:AP386" si="109">IF(K323="S",1,0)</f>
        <v>1</v>
      </c>
      <c r="AQ323">
        <f t="shared" ref="AQ323:AQ386" si="110">IF(L323&lt;&gt;"",L323,"")</f>
        <v>0</v>
      </c>
    </row>
    <row r="324" spans="1:43" x14ac:dyDescent="0.2">
      <c r="A324">
        <v>323</v>
      </c>
      <c r="B324">
        <v>2</v>
      </c>
      <c r="C324" t="s">
        <v>488</v>
      </c>
      <c r="D324" t="s">
        <v>17</v>
      </c>
      <c r="E324">
        <v>30</v>
      </c>
      <c r="F324">
        <v>0</v>
      </c>
      <c r="G324">
        <v>0</v>
      </c>
      <c r="H324">
        <v>234818</v>
      </c>
      <c r="I324">
        <v>12.35</v>
      </c>
      <c r="K324" t="s">
        <v>27</v>
      </c>
      <c r="L324">
        <v>1</v>
      </c>
      <c r="M324" t="b">
        <f t="shared" si="96"/>
        <v>0</v>
      </c>
      <c r="N324" t="str">
        <f>IF(E324&lt;&gt;"",INDEX(group!$A$1:$C$10,MATCH(E324,group!A:A,1),3),"NA")</f>
        <v>30 - 39</v>
      </c>
      <c r="O324" t="str">
        <f>VLOOKUP(H324,group!E:F,2,0)</f>
        <v>numeric</v>
      </c>
      <c r="P324" t="str">
        <f>IF(I324&lt;&gt;"",INDEX(group!$L$1:$N$100,MATCH(I324,group!L:L,1),3),"NA")</f>
        <v>10 - 19</v>
      </c>
      <c r="Q324">
        <f t="shared" si="97"/>
        <v>323</v>
      </c>
      <c r="R324">
        <f t="shared" si="98"/>
        <v>0</v>
      </c>
      <c r="S324">
        <f t="shared" si="99"/>
        <v>1</v>
      </c>
      <c r="T324">
        <f t="shared" si="100"/>
        <v>0</v>
      </c>
      <c r="U324">
        <f t="shared" si="101"/>
        <v>0</v>
      </c>
      <c r="V324">
        <f t="shared" si="102"/>
        <v>1</v>
      </c>
      <c r="W324">
        <f t="shared" si="103"/>
        <v>30</v>
      </c>
      <c r="X324">
        <f t="shared" si="104"/>
        <v>0</v>
      </c>
      <c r="Y324">
        <f t="shared" si="105"/>
        <v>0</v>
      </c>
      <c r="Z324">
        <f t="shared" si="94"/>
        <v>0</v>
      </c>
      <c r="AA324">
        <f t="shared" si="95"/>
        <v>0</v>
      </c>
      <c r="AB324">
        <f t="shared" si="95"/>
        <v>0</v>
      </c>
      <c r="AC324">
        <f t="shared" si="95"/>
        <v>0</v>
      </c>
      <c r="AD324">
        <f t="shared" si="95"/>
        <v>1</v>
      </c>
      <c r="AE324">
        <f t="shared" si="95"/>
        <v>0</v>
      </c>
      <c r="AF324">
        <f t="shared" si="95"/>
        <v>0</v>
      </c>
      <c r="AG324">
        <f t="shared" si="95"/>
        <v>0</v>
      </c>
      <c r="AH324">
        <f t="shared" si="95"/>
        <v>0</v>
      </c>
      <c r="AI324">
        <f t="shared" si="95"/>
        <v>0</v>
      </c>
      <c r="AJ324">
        <f t="shared" si="95"/>
        <v>0</v>
      </c>
      <c r="AK324">
        <f t="shared" si="95"/>
        <v>0</v>
      </c>
      <c r="AL324">
        <f t="shared" si="95"/>
        <v>0</v>
      </c>
      <c r="AM324">
        <f t="shared" si="106"/>
        <v>12.35</v>
      </c>
      <c r="AN324">
        <f t="shared" si="107"/>
        <v>0</v>
      </c>
      <c r="AO324">
        <f t="shared" si="108"/>
        <v>1</v>
      </c>
      <c r="AP324">
        <f t="shared" si="109"/>
        <v>0</v>
      </c>
      <c r="AQ324">
        <f t="shared" si="110"/>
        <v>1</v>
      </c>
    </row>
    <row r="325" spans="1:43" x14ac:dyDescent="0.2">
      <c r="A325">
        <v>324</v>
      </c>
      <c r="B325">
        <v>2</v>
      </c>
      <c r="C325" t="s">
        <v>489</v>
      </c>
      <c r="D325" t="s">
        <v>17</v>
      </c>
      <c r="E325">
        <v>22</v>
      </c>
      <c r="F325">
        <v>1</v>
      </c>
      <c r="G325">
        <v>1</v>
      </c>
      <c r="H325">
        <v>248738</v>
      </c>
      <c r="I325">
        <v>29</v>
      </c>
      <c r="K325" t="s">
        <v>15</v>
      </c>
      <c r="L325">
        <v>1</v>
      </c>
      <c r="M325" t="b">
        <f t="shared" si="96"/>
        <v>0</v>
      </c>
      <c r="N325" t="str">
        <f>IF(E325&lt;&gt;"",INDEX(group!$A$1:$C$10,MATCH(E325,group!A:A,1),3),"NA")</f>
        <v>20 - 29</v>
      </c>
      <c r="O325" t="str">
        <f>VLOOKUP(H325,group!E:F,2,0)</f>
        <v>numeric</v>
      </c>
      <c r="P325" t="str">
        <f>IF(I325&lt;&gt;"",INDEX(group!$L$1:$N$100,MATCH(I325,group!L:L,1),3),"NA")</f>
        <v>20 - 29</v>
      </c>
      <c r="Q325">
        <f t="shared" si="97"/>
        <v>324</v>
      </c>
      <c r="R325">
        <f t="shared" si="98"/>
        <v>0</v>
      </c>
      <c r="S325">
        <f t="shared" si="99"/>
        <v>1</v>
      </c>
      <c r="T325">
        <f t="shared" si="100"/>
        <v>0</v>
      </c>
      <c r="U325">
        <f t="shared" si="101"/>
        <v>0</v>
      </c>
      <c r="V325">
        <f t="shared" si="102"/>
        <v>1</v>
      </c>
      <c r="W325">
        <f t="shared" si="103"/>
        <v>22</v>
      </c>
      <c r="X325">
        <f t="shared" si="104"/>
        <v>1</v>
      </c>
      <c r="Y325">
        <f t="shared" si="105"/>
        <v>1</v>
      </c>
      <c r="Z325">
        <f t="shared" si="94"/>
        <v>0</v>
      </c>
      <c r="AA325">
        <f t="shared" si="95"/>
        <v>0</v>
      </c>
      <c r="AB325">
        <f t="shared" si="95"/>
        <v>0</v>
      </c>
      <c r="AC325">
        <f t="shared" si="95"/>
        <v>0</v>
      </c>
      <c r="AD325">
        <f t="shared" si="95"/>
        <v>1</v>
      </c>
      <c r="AE325">
        <f t="shared" si="95"/>
        <v>0</v>
      </c>
      <c r="AF325">
        <f t="shared" si="95"/>
        <v>0</v>
      </c>
      <c r="AG325">
        <f t="shared" si="95"/>
        <v>0</v>
      </c>
      <c r="AH325">
        <f t="shared" si="95"/>
        <v>0</v>
      </c>
      <c r="AI325">
        <f t="shared" si="95"/>
        <v>0</v>
      </c>
      <c r="AJ325">
        <f t="shared" si="95"/>
        <v>0</v>
      </c>
      <c r="AK325">
        <f t="shared" si="95"/>
        <v>0</v>
      </c>
      <c r="AL325">
        <f t="shared" si="95"/>
        <v>0</v>
      </c>
      <c r="AM325">
        <f t="shared" si="106"/>
        <v>29</v>
      </c>
      <c r="AN325">
        <f t="shared" si="107"/>
        <v>0</v>
      </c>
      <c r="AO325">
        <f t="shared" si="108"/>
        <v>0</v>
      </c>
      <c r="AP325">
        <f t="shared" si="109"/>
        <v>1</v>
      </c>
      <c r="AQ325">
        <f t="shared" si="110"/>
        <v>1</v>
      </c>
    </row>
    <row r="326" spans="1:43" x14ac:dyDescent="0.2">
      <c r="A326">
        <v>325</v>
      </c>
      <c r="B326">
        <v>3</v>
      </c>
      <c r="C326" t="s">
        <v>490</v>
      </c>
      <c r="D326" t="s">
        <v>13</v>
      </c>
      <c r="F326">
        <v>8</v>
      </c>
      <c r="G326">
        <v>2</v>
      </c>
      <c r="H326" t="s">
        <v>251</v>
      </c>
      <c r="I326">
        <v>69.55</v>
      </c>
      <c r="K326" t="s">
        <v>15</v>
      </c>
      <c r="L326">
        <v>0</v>
      </c>
      <c r="M326" t="b">
        <f t="shared" si="96"/>
        <v>1</v>
      </c>
      <c r="N326" t="str">
        <f>IF(E326&lt;&gt;"",INDEX(group!$A$1:$C$10,MATCH(E326,group!A:A,1),3),"NA")</f>
        <v>NA</v>
      </c>
      <c r="O326" t="str">
        <f>VLOOKUP(H326,group!E:F,2,0)</f>
        <v>CA</v>
      </c>
      <c r="P326" t="str">
        <f>IF(I326&lt;&gt;"",INDEX(group!$L$1:$N$100,MATCH(I326,group!L:L,1),3),"NA")</f>
        <v>60 - 69</v>
      </c>
      <c r="Q326">
        <f t="shared" si="97"/>
        <v>325</v>
      </c>
      <c r="R326">
        <f t="shared" si="98"/>
        <v>0</v>
      </c>
      <c r="S326">
        <f t="shared" si="99"/>
        <v>0</v>
      </c>
      <c r="T326">
        <f t="shared" si="100"/>
        <v>1</v>
      </c>
      <c r="U326">
        <f t="shared" si="101"/>
        <v>1</v>
      </c>
      <c r="V326">
        <f t="shared" si="102"/>
        <v>0</v>
      </c>
      <c r="W326">
        <f t="shared" si="103"/>
        <v>29.9</v>
      </c>
      <c r="X326">
        <f t="shared" si="104"/>
        <v>8</v>
      </c>
      <c r="Y326">
        <f t="shared" si="105"/>
        <v>2</v>
      </c>
      <c r="Z326">
        <f t="shared" si="94"/>
        <v>0</v>
      </c>
      <c r="AA326">
        <f t="shared" si="95"/>
        <v>0</v>
      </c>
      <c r="AB326">
        <f t="shared" si="95"/>
        <v>1</v>
      </c>
      <c r="AC326">
        <f t="shared" si="95"/>
        <v>0</v>
      </c>
      <c r="AD326">
        <f t="shared" si="95"/>
        <v>0</v>
      </c>
      <c r="AE326">
        <f t="shared" si="95"/>
        <v>0</v>
      </c>
      <c r="AF326">
        <f t="shared" si="95"/>
        <v>0</v>
      </c>
      <c r="AG326">
        <f t="shared" si="95"/>
        <v>0</v>
      </c>
      <c r="AH326">
        <f t="shared" si="95"/>
        <v>0</v>
      </c>
      <c r="AI326">
        <f t="shared" si="95"/>
        <v>0</v>
      </c>
      <c r="AJ326">
        <f t="shared" si="95"/>
        <v>0</v>
      </c>
      <c r="AK326">
        <f t="shared" si="95"/>
        <v>0</v>
      </c>
      <c r="AL326">
        <f t="shared" si="95"/>
        <v>0</v>
      </c>
      <c r="AM326">
        <f t="shared" si="106"/>
        <v>69.55</v>
      </c>
      <c r="AN326">
        <f t="shared" si="107"/>
        <v>0</v>
      </c>
      <c r="AO326">
        <f t="shared" si="108"/>
        <v>0</v>
      </c>
      <c r="AP326">
        <f t="shared" si="109"/>
        <v>1</v>
      </c>
      <c r="AQ326">
        <f t="shared" si="110"/>
        <v>0</v>
      </c>
    </row>
    <row r="327" spans="1:43" x14ac:dyDescent="0.2">
      <c r="A327">
        <v>326</v>
      </c>
      <c r="B327">
        <v>1</v>
      </c>
      <c r="C327" t="s">
        <v>491</v>
      </c>
      <c r="D327" t="s">
        <v>17</v>
      </c>
      <c r="E327">
        <v>36</v>
      </c>
      <c r="F327">
        <v>0</v>
      </c>
      <c r="G327">
        <v>0</v>
      </c>
      <c r="H327" t="s">
        <v>409</v>
      </c>
      <c r="I327">
        <v>135.63329999999999</v>
      </c>
      <c r="J327" t="s">
        <v>492</v>
      </c>
      <c r="K327" t="s">
        <v>20</v>
      </c>
      <c r="L327">
        <v>1</v>
      </c>
      <c r="M327" t="b">
        <f t="shared" si="96"/>
        <v>0</v>
      </c>
      <c r="N327" t="str">
        <f>IF(E327&lt;&gt;"",INDEX(group!$A$1:$C$10,MATCH(E327,group!A:A,1),3),"NA")</f>
        <v>30 - 39</v>
      </c>
      <c r="O327" t="str">
        <f>VLOOKUP(H327,group!E:F,2,0)</f>
        <v>PC</v>
      </c>
      <c r="P327" t="str">
        <f>IF(I327&lt;&gt;"",INDEX(group!$L$1:$N$100,MATCH(I327,group!L:L,1),3),"NA")</f>
        <v>130 - 149</v>
      </c>
      <c r="Q327">
        <f t="shared" si="97"/>
        <v>326</v>
      </c>
      <c r="R327">
        <f t="shared" si="98"/>
        <v>1</v>
      </c>
      <c r="S327">
        <f t="shared" si="99"/>
        <v>0</v>
      </c>
      <c r="T327">
        <f t="shared" si="100"/>
        <v>0</v>
      </c>
      <c r="U327">
        <f t="shared" si="101"/>
        <v>0</v>
      </c>
      <c r="V327">
        <f t="shared" si="102"/>
        <v>1</v>
      </c>
      <c r="W327">
        <f t="shared" si="103"/>
        <v>36</v>
      </c>
      <c r="X327">
        <f t="shared" si="104"/>
        <v>0</v>
      </c>
      <c r="Y327">
        <f t="shared" si="105"/>
        <v>0</v>
      </c>
      <c r="Z327">
        <f t="shared" si="94"/>
        <v>0</v>
      </c>
      <c r="AA327">
        <f t="shared" si="95"/>
        <v>0</v>
      </c>
      <c r="AB327">
        <f t="shared" si="95"/>
        <v>0</v>
      </c>
      <c r="AC327">
        <f t="shared" si="95"/>
        <v>0</v>
      </c>
      <c r="AD327">
        <f t="shared" si="95"/>
        <v>0</v>
      </c>
      <c r="AE327">
        <f t="shared" si="95"/>
        <v>0</v>
      </c>
      <c r="AF327">
        <f t="shared" si="95"/>
        <v>1</v>
      </c>
      <c r="AG327">
        <f t="shared" si="95"/>
        <v>0</v>
      </c>
      <c r="AH327">
        <f t="shared" si="95"/>
        <v>0</v>
      </c>
      <c r="AI327">
        <f t="shared" si="95"/>
        <v>0</v>
      </c>
      <c r="AJ327">
        <f t="shared" si="95"/>
        <v>0</v>
      </c>
      <c r="AK327">
        <f t="shared" si="95"/>
        <v>0</v>
      </c>
      <c r="AL327">
        <f t="shared" si="95"/>
        <v>0</v>
      </c>
      <c r="AM327">
        <f t="shared" si="106"/>
        <v>135.63329999999999</v>
      </c>
      <c r="AN327">
        <f t="shared" si="107"/>
        <v>1</v>
      </c>
      <c r="AO327">
        <f t="shared" si="108"/>
        <v>0</v>
      </c>
      <c r="AP327">
        <f t="shared" si="109"/>
        <v>0</v>
      </c>
      <c r="AQ327">
        <f t="shared" si="110"/>
        <v>1</v>
      </c>
    </row>
    <row r="328" spans="1:43" x14ac:dyDescent="0.2">
      <c r="A328">
        <v>327</v>
      </c>
      <c r="B328">
        <v>3</v>
      </c>
      <c r="C328" t="s">
        <v>493</v>
      </c>
      <c r="D328" t="s">
        <v>13</v>
      </c>
      <c r="E328">
        <v>61</v>
      </c>
      <c r="F328">
        <v>0</v>
      </c>
      <c r="G328">
        <v>0</v>
      </c>
      <c r="H328">
        <v>345364</v>
      </c>
      <c r="I328">
        <v>6.2374999999999998</v>
      </c>
      <c r="K328" t="s">
        <v>15</v>
      </c>
      <c r="L328">
        <v>0</v>
      </c>
      <c r="M328" t="b">
        <f t="shared" si="96"/>
        <v>0</v>
      </c>
      <c r="N328" t="str">
        <f>IF(E328&lt;&gt;"",INDEX(group!$A$1:$C$10,MATCH(E328,group!A:A,1),3),"NA")</f>
        <v>60 - 69</v>
      </c>
      <c r="O328" t="str">
        <f>VLOOKUP(H328,group!E:F,2,0)</f>
        <v>numeric</v>
      </c>
      <c r="P328" t="str">
        <f>IF(I328&lt;&gt;"",INDEX(group!$L$1:$N$100,MATCH(I328,group!L:L,1),3),"NA")</f>
        <v>0 - 9</v>
      </c>
      <c r="Q328">
        <f t="shared" si="97"/>
        <v>327</v>
      </c>
      <c r="R328">
        <f t="shared" si="98"/>
        <v>0</v>
      </c>
      <c r="S328">
        <f t="shared" si="99"/>
        <v>0</v>
      </c>
      <c r="T328">
        <f t="shared" si="100"/>
        <v>1</v>
      </c>
      <c r="U328">
        <f t="shared" si="101"/>
        <v>1</v>
      </c>
      <c r="V328">
        <f t="shared" si="102"/>
        <v>0</v>
      </c>
      <c r="W328">
        <f t="shared" si="103"/>
        <v>61</v>
      </c>
      <c r="X328">
        <f t="shared" si="104"/>
        <v>0</v>
      </c>
      <c r="Y328">
        <f t="shared" si="105"/>
        <v>0</v>
      </c>
      <c r="Z328">
        <f t="shared" si="94"/>
        <v>0</v>
      </c>
      <c r="AA328">
        <f t="shared" si="95"/>
        <v>0</v>
      </c>
      <c r="AB328">
        <f t="shared" si="95"/>
        <v>0</v>
      </c>
      <c r="AC328">
        <f t="shared" si="95"/>
        <v>0</v>
      </c>
      <c r="AD328">
        <f t="shared" si="95"/>
        <v>1</v>
      </c>
      <c r="AE328">
        <f t="shared" si="95"/>
        <v>0</v>
      </c>
      <c r="AF328">
        <f t="shared" si="95"/>
        <v>0</v>
      </c>
      <c r="AG328">
        <f t="shared" si="95"/>
        <v>0</v>
      </c>
      <c r="AH328">
        <f t="shared" si="95"/>
        <v>0</v>
      </c>
      <c r="AI328">
        <f t="shared" si="95"/>
        <v>0</v>
      </c>
      <c r="AJ328">
        <f t="shared" si="95"/>
        <v>0</v>
      </c>
      <c r="AK328">
        <f t="shared" si="95"/>
        <v>0</v>
      </c>
      <c r="AL328">
        <f t="shared" si="95"/>
        <v>0</v>
      </c>
      <c r="AM328">
        <f t="shared" si="106"/>
        <v>6.2374999999999998</v>
      </c>
      <c r="AN328">
        <f t="shared" si="107"/>
        <v>0</v>
      </c>
      <c r="AO328">
        <f t="shared" si="108"/>
        <v>0</v>
      </c>
      <c r="AP328">
        <f t="shared" si="109"/>
        <v>1</v>
      </c>
      <c r="AQ328">
        <f t="shared" si="110"/>
        <v>0</v>
      </c>
    </row>
    <row r="329" spans="1:43" x14ac:dyDescent="0.2">
      <c r="A329">
        <v>328</v>
      </c>
      <c r="B329">
        <v>2</v>
      </c>
      <c r="C329" t="s">
        <v>494</v>
      </c>
      <c r="D329" t="s">
        <v>17</v>
      </c>
      <c r="E329">
        <v>36</v>
      </c>
      <c r="F329">
        <v>0</v>
      </c>
      <c r="G329">
        <v>0</v>
      </c>
      <c r="H329">
        <v>28551</v>
      </c>
      <c r="I329">
        <v>13</v>
      </c>
      <c r="J329" t="s">
        <v>442</v>
      </c>
      <c r="K329" t="s">
        <v>15</v>
      </c>
      <c r="L329">
        <v>1</v>
      </c>
      <c r="M329" t="b">
        <f t="shared" si="96"/>
        <v>0</v>
      </c>
      <c r="N329" t="str">
        <f>IF(E329&lt;&gt;"",INDEX(group!$A$1:$C$10,MATCH(E329,group!A:A,1),3),"NA")</f>
        <v>30 - 39</v>
      </c>
      <c r="O329" t="str">
        <f>VLOOKUP(H329,group!E:F,2,0)</f>
        <v>numeric</v>
      </c>
      <c r="P329" t="str">
        <f>IF(I329&lt;&gt;"",INDEX(group!$L$1:$N$100,MATCH(I329,group!L:L,1),3),"NA")</f>
        <v>10 - 19</v>
      </c>
      <c r="Q329">
        <f t="shared" si="97"/>
        <v>328</v>
      </c>
      <c r="R329">
        <f t="shared" si="98"/>
        <v>0</v>
      </c>
      <c r="S329">
        <f t="shared" si="99"/>
        <v>1</v>
      </c>
      <c r="T329">
        <f t="shared" si="100"/>
        <v>0</v>
      </c>
      <c r="U329">
        <f t="shared" si="101"/>
        <v>0</v>
      </c>
      <c r="V329">
        <f t="shared" si="102"/>
        <v>1</v>
      </c>
      <c r="W329">
        <f t="shared" si="103"/>
        <v>36</v>
      </c>
      <c r="X329">
        <f t="shared" si="104"/>
        <v>0</v>
      </c>
      <c r="Y329">
        <f t="shared" si="105"/>
        <v>0</v>
      </c>
      <c r="Z329">
        <f t="shared" si="94"/>
        <v>0</v>
      </c>
      <c r="AA329">
        <f t="shared" si="95"/>
        <v>0</v>
      </c>
      <c r="AB329">
        <f t="shared" si="95"/>
        <v>0</v>
      </c>
      <c r="AC329">
        <f t="shared" si="95"/>
        <v>0</v>
      </c>
      <c r="AD329">
        <f t="shared" si="95"/>
        <v>1</v>
      </c>
      <c r="AE329">
        <f t="shared" si="95"/>
        <v>0</v>
      </c>
      <c r="AF329">
        <f t="shared" si="95"/>
        <v>0</v>
      </c>
      <c r="AG329">
        <f t="shared" si="95"/>
        <v>0</v>
      </c>
      <c r="AH329">
        <f t="shared" si="95"/>
        <v>0</v>
      </c>
      <c r="AI329">
        <f t="shared" si="95"/>
        <v>0</v>
      </c>
      <c r="AJ329">
        <f t="shared" si="95"/>
        <v>0</v>
      </c>
      <c r="AK329">
        <f t="shared" si="95"/>
        <v>0</v>
      </c>
      <c r="AL329">
        <f t="shared" si="95"/>
        <v>0</v>
      </c>
      <c r="AM329">
        <f t="shared" si="106"/>
        <v>13</v>
      </c>
      <c r="AN329">
        <f t="shared" si="107"/>
        <v>0</v>
      </c>
      <c r="AO329">
        <f t="shared" si="108"/>
        <v>0</v>
      </c>
      <c r="AP329">
        <f t="shared" si="109"/>
        <v>1</v>
      </c>
      <c r="AQ329">
        <f t="shared" si="110"/>
        <v>1</v>
      </c>
    </row>
    <row r="330" spans="1:43" x14ac:dyDescent="0.2">
      <c r="A330">
        <v>329</v>
      </c>
      <c r="B330">
        <v>3</v>
      </c>
      <c r="C330" t="s">
        <v>495</v>
      </c>
      <c r="D330" t="s">
        <v>17</v>
      </c>
      <c r="E330">
        <v>31</v>
      </c>
      <c r="F330">
        <v>1</v>
      </c>
      <c r="G330">
        <v>1</v>
      </c>
      <c r="H330">
        <v>363291</v>
      </c>
      <c r="I330">
        <v>20.524999999999999</v>
      </c>
      <c r="K330" t="s">
        <v>15</v>
      </c>
      <c r="L330">
        <v>1</v>
      </c>
      <c r="M330" t="b">
        <f t="shared" si="96"/>
        <v>0</v>
      </c>
      <c r="N330" t="str">
        <f>IF(E330&lt;&gt;"",INDEX(group!$A$1:$C$10,MATCH(E330,group!A:A,1),3),"NA")</f>
        <v>30 - 39</v>
      </c>
      <c r="O330" t="str">
        <f>VLOOKUP(H330,group!E:F,2,0)</f>
        <v>numeric</v>
      </c>
      <c r="P330" t="str">
        <f>IF(I330&lt;&gt;"",INDEX(group!$L$1:$N$100,MATCH(I330,group!L:L,1),3),"NA")</f>
        <v>20 - 29</v>
      </c>
      <c r="Q330">
        <f t="shared" si="97"/>
        <v>329</v>
      </c>
      <c r="R330">
        <f t="shared" si="98"/>
        <v>0</v>
      </c>
      <c r="S330">
        <f t="shared" si="99"/>
        <v>0</v>
      </c>
      <c r="T330">
        <f t="shared" si="100"/>
        <v>1</v>
      </c>
      <c r="U330">
        <f t="shared" si="101"/>
        <v>0</v>
      </c>
      <c r="V330">
        <f t="shared" si="102"/>
        <v>1</v>
      </c>
      <c r="W330">
        <f t="shared" si="103"/>
        <v>31</v>
      </c>
      <c r="X330">
        <f t="shared" si="104"/>
        <v>1</v>
      </c>
      <c r="Y330">
        <f t="shared" si="105"/>
        <v>1</v>
      </c>
      <c r="Z330">
        <f t="shared" si="94"/>
        <v>0</v>
      </c>
      <c r="AA330">
        <f t="shared" si="95"/>
        <v>0</v>
      </c>
      <c r="AB330">
        <f t="shared" si="95"/>
        <v>0</v>
      </c>
      <c r="AC330">
        <f t="shared" si="95"/>
        <v>0</v>
      </c>
      <c r="AD330">
        <f t="shared" si="95"/>
        <v>1</v>
      </c>
      <c r="AE330">
        <f t="shared" si="95"/>
        <v>0</v>
      </c>
      <c r="AF330">
        <f t="shared" si="95"/>
        <v>0</v>
      </c>
      <c r="AG330">
        <f t="shared" si="95"/>
        <v>0</v>
      </c>
      <c r="AH330">
        <f t="shared" si="95"/>
        <v>0</v>
      </c>
      <c r="AI330">
        <f t="shared" si="95"/>
        <v>0</v>
      </c>
      <c r="AJ330">
        <f t="shared" si="95"/>
        <v>0</v>
      </c>
      <c r="AK330">
        <f t="shared" si="95"/>
        <v>0</v>
      </c>
      <c r="AL330">
        <f t="shared" si="95"/>
        <v>0</v>
      </c>
      <c r="AM330">
        <f t="shared" si="106"/>
        <v>20.524999999999999</v>
      </c>
      <c r="AN330">
        <f t="shared" si="107"/>
        <v>0</v>
      </c>
      <c r="AO330">
        <f t="shared" si="108"/>
        <v>0</v>
      </c>
      <c r="AP330">
        <f t="shared" si="109"/>
        <v>1</v>
      </c>
      <c r="AQ330">
        <f t="shared" si="110"/>
        <v>1</v>
      </c>
    </row>
    <row r="331" spans="1:43" x14ac:dyDescent="0.2">
      <c r="A331">
        <v>330</v>
      </c>
      <c r="B331">
        <v>1</v>
      </c>
      <c r="C331" t="s">
        <v>496</v>
      </c>
      <c r="D331" t="s">
        <v>17</v>
      </c>
      <c r="E331">
        <v>16</v>
      </c>
      <c r="F331">
        <v>0</v>
      </c>
      <c r="G331">
        <v>1</v>
      </c>
      <c r="H331">
        <v>111361</v>
      </c>
      <c r="I331">
        <v>57.979199999999999</v>
      </c>
      <c r="J331" t="s">
        <v>497</v>
      </c>
      <c r="K331" t="s">
        <v>20</v>
      </c>
      <c r="L331">
        <v>1</v>
      </c>
      <c r="M331" t="b">
        <f t="shared" si="96"/>
        <v>0</v>
      </c>
      <c r="N331" t="str">
        <f>IF(E331&lt;&gt;"",INDEX(group!$A$1:$C$10,MATCH(E331,group!A:A,1),3),"NA")</f>
        <v>10 - 19</v>
      </c>
      <c r="O331" t="str">
        <f>VLOOKUP(H331,group!E:F,2,0)</f>
        <v>numeric</v>
      </c>
      <c r="P331" t="str">
        <f>IF(I331&lt;&gt;"",INDEX(group!$L$1:$N$100,MATCH(I331,group!L:L,1),3),"NA")</f>
        <v>50 - 59</v>
      </c>
      <c r="Q331">
        <f t="shared" si="97"/>
        <v>330</v>
      </c>
      <c r="R331">
        <f t="shared" si="98"/>
        <v>1</v>
      </c>
      <c r="S331">
        <f t="shared" si="99"/>
        <v>0</v>
      </c>
      <c r="T331">
        <f t="shared" si="100"/>
        <v>0</v>
      </c>
      <c r="U331">
        <f t="shared" si="101"/>
        <v>0</v>
      </c>
      <c r="V331">
        <f t="shared" si="102"/>
        <v>1</v>
      </c>
      <c r="W331">
        <f t="shared" si="103"/>
        <v>16</v>
      </c>
      <c r="X331">
        <f t="shared" si="104"/>
        <v>0</v>
      </c>
      <c r="Y331">
        <f t="shared" si="105"/>
        <v>1</v>
      </c>
      <c r="Z331">
        <f t="shared" si="94"/>
        <v>0</v>
      </c>
      <c r="AA331">
        <f t="shared" si="95"/>
        <v>0</v>
      </c>
      <c r="AB331">
        <f t="shared" si="95"/>
        <v>0</v>
      </c>
      <c r="AC331">
        <f t="shared" si="95"/>
        <v>0</v>
      </c>
      <c r="AD331">
        <f t="shared" si="95"/>
        <v>1</v>
      </c>
      <c r="AE331">
        <f t="shared" si="95"/>
        <v>0</v>
      </c>
      <c r="AF331">
        <f t="shared" si="95"/>
        <v>0</v>
      </c>
      <c r="AG331">
        <f t="shared" si="95"/>
        <v>0</v>
      </c>
      <c r="AH331">
        <f t="shared" si="95"/>
        <v>0</v>
      </c>
      <c r="AI331">
        <f t="shared" si="95"/>
        <v>0</v>
      </c>
      <c r="AJ331">
        <f t="shared" si="95"/>
        <v>0</v>
      </c>
      <c r="AK331">
        <f t="shared" si="95"/>
        <v>0</v>
      </c>
      <c r="AL331">
        <f t="shared" si="95"/>
        <v>0</v>
      </c>
      <c r="AM331">
        <f t="shared" si="106"/>
        <v>57.979199999999999</v>
      </c>
      <c r="AN331">
        <f t="shared" si="107"/>
        <v>1</v>
      </c>
      <c r="AO331">
        <f t="shared" si="108"/>
        <v>0</v>
      </c>
      <c r="AP331">
        <f t="shared" si="109"/>
        <v>0</v>
      </c>
      <c r="AQ331">
        <f t="shared" si="110"/>
        <v>1</v>
      </c>
    </row>
    <row r="332" spans="1:43" x14ac:dyDescent="0.2">
      <c r="A332">
        <v>331</v>
      </c>
      <c r="B332">
        <v>3</v>
      </c>
      <c r="C332" t="s">
        <v>498</v>
      </c>
      <c r="D332" t="s">
        <v>17</v>
      </c>
      <c r="F332">
        <v>2</v>
      </c>
      <c r="G332">
        <v>0</v>
      </c>
      <c r="H332">
        <v>367226</v>
      </c>
      <c r="I332">
        <v>23.25</v>
      </c>
      <c r="K332" t="s">
        <v>27</v>
      </c>
      <c r="L332">
        <v>1</v>
      </c>
      <c r="M332" t="b">
        <f t="shared" si="96"/>
        <v>1</v>
      </c>
      <c r="N332" t="str">
        <f>IF(E332&lt;&gt;"",INDEX(group!$A$1:$C$10,MATCH(E332,group!A:A,1),3),"NA")</f>
        <v>NA</v>
      </c>
      <c r="O332" t="str">
        <f>VLOOKUP(H332,group!E:F,2,0)</f>
        <v>numeric</v>
      </c>
      <c r="P332" t="str">
        <f>IF(I332&lt;&gt;"",INDEX(group!$L$1:$N$100,MATCH(I332,group!L:L,1),3),"NA")</f>
        <v>20 - 29</v>
      </c>
      <c r="Q332">
        <f t="shared" si="97"/>
        <v>331</v>
      </c>
      <c r="R332">
        <f t="shared" si="98"/>
        <v>0</v>
      </c>
      <c r="S332">
        <f t="shared" si="99"/>
        <v>0</v>
      </c>
      <c r="T332">
        <f t="shared" si="100"/>
        <v>1</v>
      </c>
      <c r="U332">
        <f t="shared" si="101"/>
        <v>0</v>
      </c>
      <c r="V332">
        <f t="shared" si="102"/>
        <v>1</v>
      </c>
      <c r="W332">
        <f t="shared" si="103"/>
        <v>29.9</v>
      </c>
      <c r="X332">
        <f t="shared" si="104"/>
        <v>2</v>
      </c>
      <c r="Y332">
        <f t="shared" si="105"/>
        <v>0</v>
      </c>
      <c r="Z332">
        <f t="shared" si="94"/>
        <v>0</v>
      </c>
      <c r="AA332">
        <f t="shared" si="95"/>
        <v>0</v>
      </c>
      <c r="AB332">
        <f t="shared" si="95"/>
        <v>0</v>
      </c>
      <c r="AC332">
        <f t="shared" si="95"/>
        <v>0</v>
      </c>
      <c r="AD332">
        <f t="shared" si="95"/>
        <v>1</v>
      </c>
      <c r="AE332">
        <f t="shared" si="95"/>
        <v>0</v>
      </c>
      <c r="AF332">
        <f t="shared" si="95"/>
        <v>0</v>
      </c>
      <c r="AG332">
        <f t="shared" si="95"/>
        <v>0</v>
      </c>
      <c r="AH332">
        <f t="shared" si="95"/>
        <v>0</v>
      </c>
      <c r="AI332">
        <f t="shared" si="95"/>
        <v>0</v>
      </c>
      <c r="AJ332">
        <f t="shared" si="95"/>
        <v>0</v>
      </c>
      <c r="AK332">
        <f t="shared" si="95"/>
        <v>0</v>
      </c>
      <c r="AL332">
        <f t="shared" si="95"/>
        <v>0</v>
      </c>
      <c r="AM332">
        <f t="shared" si="106"/>
        <v>23.25</v>
      </c>
      <c r="AN332">
        <f t="shared" si="107"/>
        <v>0</v>
      </c>
      <c r="AO332">
        <f t="shared" si="108"/>
        <v>1</v>
      </c>
      <c r="AP332">
        <f t="shared" si="109"/>
        <v>0</v>
      </c>
      <c r="AQ332">
        <f t="shared" si="110"/>
        <v>1</v>
      </c>
    </row>
    <row r="333" spans="1:43" x14ac:dyDescent="0.2">
      <c r="A333">
        <v>332</v>
      </c>
      <c r="B333">
        <v>1</v>
      </c>
      <c r="C333" t="s">
        <v>499</v>
      </c>
      <c r="D333" t="s">
        <v>13</v>
      </c>
      <c r="E333">
        <v>45.5</v>
      </c>
      <c r="F333">
        <v>0</v>
      </c>
      <c r="G333">
        <v>0</v>
      </c>
      <c r="H333">
        <v>113043</v>
      </c>
      <c r="I333">
        <v>28.5</v>
      </c>
      <c r="J333" t="s">
        <v>500</v>
      </c>
      <c r="K333" t="s">
        <v>15</v>
      </c>
      <c r="L333">
        <v>0</v>
      </c>
      <c r="M333" t="b">
        <f t="shared" si="96"/>
        <v>0</v>
      </c>
      <c r="N333" t="str">
        <f>IF(E333&lt;&gt;"",INDEX(group!$A$1:$C$10,MATCH(E333,group!A:A,1),3),"NA")</f>
        <v>40 - 49</v>
      </c>
      <c r="O333" t="str">
        <f>VLOOKUP(H333,group!E:F,2,0)</f>
        <v>numeric</v>
      </c>
      <c r="P333" t="str">
        <f>IF(I333&lt;&gt;"",INDEX(group!$L$1:$N$100,MATCH(I333,group!L:L,1),3),"NA")</f>
        <v>20 - 29</v>
      </c>
      <c r="Q333">
        <f t="shared" si="97"/>
        <v>332</v>
      </c>
      <c r="R333">
        <f t="shared" si="98"/>
        <v>1</v>
      </c>
      <c r="S333">
        <f t="shared" si="99"/>
        <v>0</v>
      </c>
      <c r="T333">
        <f t="shared" si="100"/>
        <v>0</v>
      </c>
      <c r="U333">
        <f t="shared" si="101"/>
        <v>1</v>
      </c>
      <c r="V333">
        <f t="shared" si="102"/>
        <v>0</v>
      </c>
      <c r="W333">
        <f t="shared" si="103"/>
        <v>45.5</v>
      </c>
      <c r="X333">
        <f t="shared" si="104"/>
        <v>0</v>
      </c>
      <c r="Y333">
        <f t="shared" si="105"/>
        <v>0</v>
      </c>
      <c r="Z333">
        <f t="shared" si="94"/>
        <v>0</v>
      </c>
      <c r="AA333">
        <f t="shared" si="95"/>
        <v>0</v>
      </c>
      <c r="AB333">
        <f t="shared" si="95"/>
        <v>0</v>
      </c>
      <c r="AC333">
        <f t="shared" si="95"/>
        <v>0</v>
      </c>
      <c r="AD333">
        <f t="shared" si="95"/>
        <v>1</v>
      </c>
      <c r="AE333">
        <f t="shared" si="95"/>
        <v>0</v>
      </c>
      <c r="AF333">
        <f t="shared" si="95"/>
        <v>0</v>
      </c>
      <c r="AG333">
        <f t="shared" si="95"/>
        <v>0</v>
      </c>
      <c r="AH333">
        <f t="shared" si="95"/>
        <v>0</v>
      </c>
      <c r="AI333">
        <f t="shared" si="95"/>
        <v>0</v>
      </c>
      <c r="AJ333">
        <f t="shared" si="95"/>
        <v>0</v>
      </c>
      <c r="AK333">
        <f t="shared" si="95"/>
        <v>0</v>
      </c>
      <c r="AL333">
        <f t="shared" ref="AA333:AL355" si="111">IF($O333&amp;"_ticket"=AL$1,1,0)</f>
        <v>0</v>
      </c>
      <c r="AM333">
        <f t="shared" si="106"/>
        <v>28.5</v>
      </c>
      <c r="AN333">
        <f t="shared" si="107"/>
        <v>0</v>
      </c>
      <c r="AO333">
        <f t="shared" si="108"/>
        <v>0</v>
      </c>
      <c r="AP333">
        <f t="shared" si="109"/>
        <v>1</v>
      </c>
      <c r="AQ333">
        <f t="shared" si="110"/>
        <v>0</v>
      </c>
    </row>
    <row r="334" spans="1:43" x14ac:dyDescent="0.2">
      <c r="A334">
        <v>333</v>
      </c>
      <c r="B334">
        <v>1</v>
      </c>
      <c r="C334" t="s">
        <v>501</v>
      </c>
      <c r="D334" t="s">
        <v>13</v>
      </c>
      <c r="E334">
        <v>38</v>
      </c>
      <c r="F334">
        <v>0</v>
      </c>
      <c r="G334">
        <v>1</v>
      </c>
      <c r="H334" t="s">
        <v>406</v>
      </c>
      <c r="I334">
        <v>153.46250000000001</v>
      </c>
      <c r="J334" t="s">
        <v>502</v>
      </c>
      <c r="K334" t="s">
        <v>15</v>
      </c>
      <c r="L334">
        <v>0</v>
      </c>
      <c r="M334" t="b">
        <f t="shared" si="96"/>
        <v>0</v>
      </c>
      <c r="N334" t="str">
        <f>IF(E334&lt;&gt;"",INDEX(group!$A$1:$C$10,MATCH(E334,group!A:A,1),3),"NA")</f>
        <v>30 - 39</v>
      </c>
      <c r="O334" t="str">
        <f>VLOOKUP(H334,group!E:F,2,0)</f>
        <v>PC</v>
      </c>
      <c r="P334" t="str">
        <f>IF(I334&lt;&gt;"",INDEX(group!$L$1:$N$100,MATCH(I334,group!L:L,1),3),"NA")</f>
        <v>150 - 169</v>
      </c>
      <c r="Q334">
        <f t="shared" si="97"/>
        <v>333</v>
      </c>
      <c r="R334">
        <f t="shared" si="98"/>
        <v>1</v>
      </c>
      <c r="S334">
        <f t="shared" si="99"/>
        <v>0</v>
      </c>
      <c r="T334">
        <f t="shared" si="100"/>
        <v>0</v>
      </c>
      <c r="U334">
        <f t="shared" si="101"/>
        <v>1</v>
      </c>
      <c r="V334">
        <f t="shared" si="102"/>
        <v>0</v>
      </c>
      <c r="W334">
        <f t="shared" si="103"/>
        <v>38</v>
      </c>
      <c r="X334">
        <f t="shared" si="104"/>
        <v>0</v>
      </c>
      <c r="Y334">
        <f t="shared" si="105"/>
        <v>1</v>
      </c>
      <c r="Z334">
        <f t="shared" si="94"/>
        <v>0</v>
      </c>
      <c r="AA334">
        <f t="shared" si="111"/>
        <v>0</v>
      </c>
      <c r="AB334">
        <f t="shared" si="111"/>
        <v>0</v>
      </c>
      <c r="AC334">
        <f t="shared" si="111"/>
        <v>0</v>
      </c>
      <c r="AD334">
        <f t="shared" si="111"/>
        <v>0</v>
      </c>
      <c r="AE334">
        <f t="shared" si="111"/>
        <v>0</v>
      </c>
      <c r="AF334">
        <f t="shared" si="111"/>
        <v>1</v>
      </c>
      <c r="AG334">
        <f t="shared" si="111"/>
        <v>0</v>
      </c>
      <c r="AH334">
        <f t="shared" si="111"/>
        <v>0</v>
      </c>
      <c r="AI334">
        <f t="shared" si="111"/>
        <v>0</v>
      </c>
      <c r="AJ334">
        <f t="shared" si="111"/>
        <v>0</v>
      </c>
      <c r="AK334">
        <f t="shared" si="111"/>
        <v>0</v>
      </c>
      <c r="AL334">
        <f t="shared" si="111"/>
        <v>0</v>
      </c>
      <c r="AM334">
        <f t="shared" si="106"/>
        <v>153.46250000000001</v>
      </c>
      <c r="AN334">
        <f t="shared" si="107"/>
        <v>0</v>
      </c>
      <c r="AO334">
        <f t="shared" si="108"/>
        <v>0</v>
      </c>
      <c r="AP334">
        <f t="shared" si="109"/>
        <v>1</v>
      </c>
      <c r="AQ334">
        <f t="shared" si="110"/>
        <v>0</v>
      </c>
    </row>
    <row r="335" spans="1:43" x14ac:dyDescent="0.2">
      <c r="A335">
        <v>334</v>
      </c>
      <c r="B335">
        <v>3</v>
      </c>
      <c r="C335" t="s">
        <v>503</v>
      </c>
      <c r="D335" t="s">
        <v>13</v>
      </c>
      <c r="E335">
        <v>16</v>
      </c>
      <c r="F335">
        <v>2</v>
      </c>
      <c r="G335">
        <v>0</v>
      </c>
      <c r="H335">
        <v>345764</v>
      </c>
      <c r="I335">
        <v>18</v>
      </c>
      <c r="K335" t="s">
        <v>15</v>
      </c>
      <c r="L335">
        <v>0</v>
      </c>
      <c r="M335" t="b">
        <f t="shared" si="96"/>
        <v>0</v>
      </c>
      <c r="N335" t="str">
        <f>IF(E335&lt;&gt;"",INDEX(group!$A$1:$C$10,MATCH(E335,group!A:A,1),3),"NA")</f>
        <v>10 - 19</v>
      </c>
      <c r="O335" t="str">
        <f>VLOOKUP(H335,group!E:F,2,0)</f>
        <v>numeric</v>
      </c>
      <c r="P335" t="str">
        <f>IF(I335&lt;&gt;"",INDEX(group!$L$1:$N$100,MATCH(I335,group!L:L,1),3),"NA")</f>
        <v>10 - 19</v>
      </c>
      <c r="Q335">
        <f t="shared" si="97"/>
        <v>334</v>
      </c>
      <c r="R335">
        <f t="shared" si="98"/>
        <v>0</v>
      </c>
      <c r="S335">
        <f t="shared" si="99"/>
        <v>0</v>
      </c>
      <c r="T335">
        <f t="shared" si="100"/>
        <v>1</v>
      </c>
      <c r="U335">
        <f t="shared" si="101"/>
        <v>1</v>
      </c>
      <c r="V335">
        <f t="shared" si="102"/>
        <v>0</v>
      </c>
      <c r="W335">
        <f t="shared" si="103"/>
        <v>16</v>
      </c>
      <c r="X335">
        <f t="shared" si="104"/>
        <v>2</v>
      </c>
      <c r="Y335">
        <f t="shared" si="105"/>
        <v>0</v>
      </c>
      <c r="Z335">
        <f t="shared" si="94"/>
        <v>0</v>
      </c>
      <c r="AA335">
        <f t="shared" si="111"/>
        <v>0</v>
      </c>
      <c r="AB335">
        <f t="shared" si="111"/>
        <v>0</v>
      </c>
      <c r="AC335">
        <f t="shared" si="111"/>
        <v>0</v>
      </c>
      <c r="AD335">
        <f t="shared" si="111"/>
        <v>1</v>
      </c>
      <c r="AE335">
        <f t="shared" si="111"/>
        <v>0</v>
      </c>
      <c r="AF335">
        <f t="shared" si="111"/>
        <v>0</v>
      </c>
      <c r="AG335">
        <f t="shared" si="111"/>
        <v>0</v>
      </c>
      <c r="AH335">
        <f t="shared" si="111"/>
        <v>0</v>
      </c>
      <c r="AI335">
        <f t="shared" si="111"/>
        <v>0</v>
      </c>
      <c r="AJ335">
        <f t="shared" si="111"/>
        <v>0</v>
      </c>
      <c r="AK335">
        <f t="shared" si="111"/>
        <v>0</v>
      </c>
      <c r="AL335">
        <f t="shared" si="111"/>
        <v>0</v>
      </c>
      <c r="AM335">
        <f t="shared" si="106"/>
        <v>18</v>
      </c>
      <c r="AN335">
        <f t="shared" si="107"/>
        <v>0</v>
      </c>
      <c r="AO335">
        <f t="shared" si="108"/>
        <v>0</v>
      </c>
      <c r="AP335">
        <f t="shared" si="109"/>
        <v>1</v>
      </c>
      <c r="AQ335">
        <f t="shared" si="110"/>
        <v>0</v>
      </c>
    </row>
    <row r="336" spans="1:43" x14ac:dyDescent="0.2">
      <c r="A336">
        <v>335</v>
      </c>
      <c r="B336">
        <v>1</v>
      </c>
      <c r="C336" t="s">
        <v>504</v>
      </c>
      <c r="D336" t="s">
        <v>17</v>
      </c>
      <c r="F336">
        <v>1</v>
      </c>
      <c r="G336">
        <v>0</v>
      </c>
      <c r="H336" t="s">
        <v>505</v>
      </c>
      <c r="I336">
        <v>133.65</v>
      </c>
      <c r="K336" t="s">
        <v>15</v>
      </c>
      <c r="L336">
        <v>1</v>
      </c>
      <c r="M336" t="b">
        <f t="shared" si="96"/>
        <v>1</v>
      </c>
      <c r="N336" t="str">
        <f>IF(E336&lt;&gt;"",INDEX(group!$A$1:$C$10,MATCH(E336,group!A:A,1),3),"NA")</f>
        <v>NA</v>
      </c>
      <c r="O336" t="str">
        <f>VLOOKUP(H336,group!E:F,2,0)</f>
        <v>PC</v>
      </c>
      <c r="P336" t="str">
        <f>IF(I336&lt;&gt;"",INDEX(group!$L$1:$N$100,MATCH(I336,group!L:L,1),3),"NA")</f>
        <v>130 - 149</v>
      </c>
      <c r="Q336">
        <f t="shared" si="97"/>
        <v>335</v>
      </c>
      <c r="R336">
        <f t="shared" si="98"/>
        <v>1</v>
      </c>
      <c r="S336">
        <f t="shared" si="99"/>
        <v>0</v>
      </c>
      <c r="T336">
        <f t="shared" si="100"/>
        <v>0</v>
      </c>
      <c r="U336">
        <f t="shared" si="101"/>
        <v>0</v>
      </c>
      <c r="V336">
        <f t="shared" si="102"/>
        <v>1</v>
      </c>
      <c r="W336">
        <f t="shared" si="103"/>
        <v>29.9</v>
      </c>
      <c r="X336">
        <f t="shared" si="104"/>
        <v>1</v>
      </c>
      <c r="Y336">
        <f t="shared" si="105"/>
        <v>0</v>
      </c>
      <c r="Z336">
        <f t="shared" si="94"/>
        <v>0</v>
      </c>
      <c r="AA336">
        <f t="shared" si="111"/>
        <v>0</v>
      </c>
      <c r="AB336">
        <f t="shared" si="111"/>
        <v>0</v>
      </c>
      <c r="AC336">
        <f t="shared" si="111"/>
        <v>0</v>
      </c>
      <c r="AD336">
        <f t="shared" si="111"/>
        <v>0</v>
      </c>
      <c r="AE336">
        <f t="shared" si="111"/>
        <v>0</v>
      </c>
      <c r="AF336">
        <f t="shared" si="111"/>
        <v>1</v>
      </c>
      <c r="AG336">
        <f t="shared" si="111"/>
        <v>0</v>
      </c>
      <c r="AH336">
        <f t="shared" si="111"/>
        <v>0</v>
      </c>
      <c r="AI336">
        <f t="shared" si="111"/>
        <v>0</v>
      </c>
      <c r="AJ336">
        <f t="shared" si="111"/>
        <v>0</v>
      </c>
      <c r="AK336">
        <f t="shared" si="111"/>
        <v>0</v>
      </c>
      <c r="AL336">
        <f t="shared" si="111"/>
        <v>0</v>
      </c>
      <c r="AM336">
        <f t="shared" si="106"/>
        <v>133.65</v>
      </c>
      <c r="AN336">
        <f t="shared" si="107"/>
        <v>0</v>
      </c>
      <c r="AO336">
        <f t="shared" si="108"/>
        <v>0</v>
      </c>
      <c r="AP336">
        <f t="shared" si="109"/>
        <v>1</v>
      </c>
      <c r="AQ336">
        <f t="shared" si="110"/>
        <v>1</v>
      </c>
    </row>
    <row r="337" spans="1:43" x14ac:dyDescent="0.2">
      <c r="A337">
        <v>336</v>
      </c>
      <c r="B337">
        <v>3</v>
      </c>
      <c r="C337" t="s">
        <v>506</v>
      </c>
      <c r="D337" t="s">
        <v>13</v>
      </c>
      <c r="F337">
        <v>0</v>
      </c>
      <c r="G337">
        <v>0</v>
      </c>
      <c r="H337">
        <v>349225</v>
      </c>
      <c r="I337">
        <v>7.8958000000000004</v>
      </c>
      <c r="K337" t="s">
        <v>15</v>
      </c>
      <c r="L337">
        <v>0</v>
      </c>
      <c r="M337" t="b">
        <f t="shared" si="96"/>
        <v>1</v>
      </c>
      <c r="N337" t="str">
        <f>IF(E337&lt;&gt;"",INDEX(group!$A$1:$C$10,MATCH(E337,group!A:A,1),3),"NA")</f>
        <v>NA</v>
      </c>
      <c r="O337" t="str">
        <f>VLOOKUP(H337,group!E:F,2,0)</f>
        <v>numeric</v>
      </c>
      <c r="P337" t="str">
        <f>IF(I337&lt;&gt;"",INDEX(group!$L$1:$N$100,MATCH(I337,group!L:L,1),3),"NA")</f>
        <v>0 - 9</v>
      </c>
      <c r="Q337">
        <f t="shared" si="97"/>
        <v>336</v>
      </c>
      <c r="R337">
        <f t="shared" si="98"/>
        <v>0</v>
      </c>
      <c r="S337">
        <f t="shared" si="99"/>
        <v>0</v>
      </c>
      <c r="T337">
        <f t="shared" si="100"/>
        <v>1</v>
      </c>
      <c r="U337">
        <f t="shared" si="101"/>
        <v>1</v>
      </c>
      <c r="V337">
        <f t="shared" si="102"/>
        <v>0</v>
      </c>
      <c r="W337">
        <f t="shared" si="103"/>
        <v>29.9</v>
      </c>
      <c r="X337">
        <f t="shared" si="104"/>
        <v>0</v>
      </c>
      <c r="Y337">
        <f t="shared" si="105"/>
        <v>0</v>
      </c>
      <c r="Z337">
        <f t="shared" si="94"/>
        <v>0</v>
      </c>
      <c r="AA337">
        <f t="shared" si="111"/>
        <v>0</v>
      </c>
      <c r="AB337">
        <f t="shared" si="111"/>
        <v>0</v>
      </c>
      <c r="AC337">
        <f t="shared" si="111"/>
        <v>0</v>
      </c>
      <c r="AD337">
        <f t="shared" si="111"/>
        <v>1</v>
      </c>
      <c r="AE337">
        <f t="shared" si="111"/>
        <v>0</v>
      </c>
      <c r="AF337">
        <f t="shared" si="111"/>
        <v>0</v>
      </c>
      <c r="AG337">
        <f t="shared" si="111"/>
        <v>0</v>
      </c>
      <c r="AH337">
        <f t="shared" si="111"/>
        <v>0</v>
      </c>
      <c r="AI337">
        <f t="shared" si="111"/>
        <v>0</v>
      </c>
      <c r="AJ337">
        <f t="shared" si="111"/>
        <v>0</v>
      </c>
      <c r="AK337">
        <f t="shared" si="111"/>
        <v>0</v>
      </c>
      <c r="AL337">
        <f t="shared" si="111"/>
        <v>0</v>
      </c>
      <c r="AM337">
        <f t="shared" si="106"/>
        <v>7.8958000000000004</v>
      </c>
      <c r="AN337">
        <f t="shared" si="107"/>
        <v>0</v>
      </c>
      <c r="AO337">
        <f t="shared" si="108"/>
        <v>0</v>
      </c>
      <c r="AP337">
        <f t="shared" si="109"/>
        <v>1</v>
      </c>
      <c r="AQ337">
        <f t="shared" si="110"/>
        <v>0</v>
      </c>
    </row>
    <row r="338" spans="1:43" x14ac:dyDescent="0.2">
      <c r="A338">
        <v>337</v>
      </c>
      <c r="B338">
        <v>1</v>
      </c>
      <c r="C338" t="s">
        <v>507</v>
      </c>
      <c r="D338" t="s">
        <v>13</v>
      </c>
      <c r="E338">
        <v>29</v>
      </c>
      <c r="F338">
        <v>1</v>
      </c>
      <c r="G338">
        <v>0</v>
      </c>
      <c r="H338">
        <v>113776</v>
      </c>
      <c r="I338">
        <v>66.599999999999994</v>
      </c>
      <c r="J338" t="s">
        <v>237</v>
      </c>
      <c r="K338" t="s">
        <v>15</v>
      </c>
      <c r="L338">
        <v>0</v>
      </c>
      <c r="M338" t="b">
        <f t="shared" si="96"/>
        <v>0</v>
      </c>
      <c r="N338" t="str">
        <f>IF(E338&lt;&gt;"",INDEX(group!$A$1:$C$10,MATCH(E338,group!A:A,1),3),"NA")</f>
        <v>20 - 29</v>
      </c>
      <c r="O338" t="str">
        <f>VLOOKUP(H338,group!E:F,2,0)</f>
        <v>numeric</v>
      </c>
      <c r="P338" t="str">
        <f>IF(I338&lt;&gt;"",INDEX(group!$L$1:$N$100,MATCH(I338,group!L:L,1),3),"NA")</f>
        <v>60 - 69</v>
      </c>
      <c r="Q338">
        <f t="shared" si="97"/>
        <v>337</v>
      </c>
      <c r="R338">
        <f t="shared" si="98"/>
        <v>1</v>
      </c>
      <c r="S338">
        <f t="shared" si="99"/>
        <v>0</v>
      </c>
      <c r="T338">
        <f t="shared" si="100"/>
        <v>0</v>
      </c>
      <c r="U338">
        <f t="shared" si="101"/>
        <v>1</v>
      </c>
      <c r="V338">
        <f t="shared" si="102"/>
        <v>0</v>
      </c>
      <c r="W338">
        <f t="shared" si="103"/>
        <v>29</v>
      </c>
      <c r="X338">
        <f t="shared" si="104"/>
        <v>1</v>
      </c>
      <c r="Y338">
        <f t="shared" si="105"/>
        <v>0</v>
      </c>
      <c r="Z338">
        <f t="shared" si="94"/>
        <v>0</v>
      </c>
      <c r="AA338">
        <f t="shared" si="111"/>
        <v>0</v>
      </c>
      <c r="AB338">
        <f t="shared" si="111"/>
        <v>0</v>
      </c>
      <c r="AC338">
        <f t="shared" si="111"/>
        <v>0</v>
      </c>
      <c r="AD338">
        <f t="shared" si="111"/>
        <v>1</v>
      </c>
      <c r="AE338">
        <f t="shared" si="111"/>
        <v>0</v>
      </c>
      <c r="AF338">
        <f t="shared" si="111"/>
        <v>0</v>
      </c>
      <c r="AG338">
        <f t="shared" si="111"/>
        <v>0</v>
      </c>
      <c r="AH338">
        <f t="shared" si="111"/>
        <v>0</v>
      </c>
      <c r="AI338">
        <f t="shared" si="111"/>
        <v>0</v>
      </c>
      <c r="AJ338">
        <f t="shared" si="111"/>
        <v>0</v>
      </c>
      <c r="AK338">
        <f t="shared" si="111"/>
        <v>0</v>
      </c>
      <c r="AL338">
        <f t="shared" si="111"/>
        <v>0</v>
      </c>
      <c r="AM338">
        <f t="shared" si="106"/>
        <v>66.599999999999994</v>
      </c>
      <c r="AN338">
        <f t="shared" si="107"/>
        <v>0</v>
      </c>
      <c r="AO338">
        <f t="shared" si="108"/>
        <v>0</v>
      </c>
      <c r="AP338">
        <f t="shared" si="109"/>
        <v>1</v>
      </c>
      <c r="AQ338">
        <f t="shared" si="110"/>
        <v>0</v>
      </c>
    </row>
    <row r="339" spans="1:43" x14ac:dyDescent="0.2">
      <c r="A339">
        <v>338</v>
      </c>
      <c r="B339">
        <v>1</v>
      </c>
      <c r="C339" t="s">
        <v>508</v>
      </c>
      <c r="D339" t="s">
        <v>17</v>
      </c>
      <c r="E339">
        <v>41</v>
      </c>
      <c r="F339">
        <v>0</v>
      </c>
      <c r="G339">
        <v>0</v>
      </c>
      <c r="H339">
        <v>16966</v>
      </c>
      <c r="I339">
        <v>134.5</v>
      </c>
      <c r="J339" t="s">
        <v>509</v>
      </c>
      <c r="K339" t="s">
        <v>20</v>
      </c>
      <c r="L339">
        <v>1</v>
      </c>
      <c r="M339" t="b">
        <f t="shared" si="96"/>
        <v>0</v>
      </c>
      <c r="N339" t="str">
        <f>IF(E339&lt;&gt;"",INDEX(group!$A$1:$C$10,MATCH(E339,group!A:A,1),3),"NA")</f>
        <v>40 - 49</v>
      </c>
      <c r="O339" t="str">
        <f>VLOOKUP(H339,group!E:F,2,0)</f>
        <v>numeric</v>
      </c>
      <c r="P339" t="str">
        <f>IF(I339&lt;&gt;"",INDEX(group!$L$1:$N$100,MATCH(I339,group!L:L,1),3),"NA")</f>
        <v>130 - 149</v>
      </c>
      <c r="Q339">
        <f t="shared" si="97"/>
        <v>338</v>
      </c>
      <c r="R339">
        <f t="shared" si="98"/>
        <v>1</v>
      </c>
      <c r="S339">
        <f t="shared" si="99"/>
        <v>0</v>
      </c>
      <c r="T339">
        <f t="shared" si="100"/>
        <v>0</v>
      </c>
      <c r="U339">
        <f t="shared" si="101"/>
        <v>0</v>
      </c>
      <c r="V339">
        <f t="shared" si="102"/>
        <v>1</v>
      </c>
      <c r="W339">
        <f t="shared" si="103"/>
        <v>41</v>
      </c>
      <c r="X339">
        <f t="shared" si="104"/>
        <v>0</v>
      </c>
      <c r="Y339">
        <f t="shared" si="105"/>
        <v>0</v>
      </c>
      <c r="Z339">
        <f t="shared" si="94"/>
        <v>0</v>
      </c>
      <c r="AA339">
        <f t="shared" si="111"/>
        <v>0</v>
      </c>
      <c r="AB339">
        <f t="shared" si="111"/>
        <v>0</v>
      </c>
      <c r="AC339">
        <f t="shared" si="111"/>
        <v>0</v>
      </c>
      <c r="AD339">
        <f t="shared" si="111"/>
        <v>1</v>
      </c>
      <c r="AE339">
        <f t="shared" si="111"/>
        <v>0</v>
      </c>
      <c r="AF339">
        <f t="shared" si="111"/>
        <v>0</v>
      </c>
      <c r="AG339">
        <f t="shared" si="111"/>
        <v>0</v>
      </c>
      <c r="AH339">
        <f t="shared" si="111"/>
        <v>0</v>
      </c>
      <c r="AI339">
        <f t="shared" si="111"/>
        <v>0</v>
      </c>
      <c r="AJ339">
        <f t="shared" si="111"/>
        <v>0</v>
      </c>
      <c r="AK339">
        <f t="shared" si="111"/>
        <v>0</v>
      </c>
      <c r="AL339">
        <f t="shared" si="111"/>
        <v>0</v>
      </c>
      <c r="AM339">
        <f t="shared" si="106"/>
        <v>134.5</v>
      </c>
      <c r="AN339">
        <f t="shared" si="107"/>
        <v>1</v>
      </c>
      <c r="AO339">
        <f t="shared" si="108"/>
        <v>0</v>
      </c>
      <c r="AP339">
        <f t="shared" si="109"/>
        <v>0</v>
      </c>
      <c r="AQ339">
        <f t="shared" si="110"/>
        <v>1</v>
      </c>
    </row>
    <row r="340" spans="1:43" x14ac:dyDescent="0.2">
      <c r="A340">
        <v>339</v>
      </c>
      <c r="B340">
        <v>3</v>
      </c>
      <c r="C340" t="s">
        <v>510</v>
      </c>
      <c r="D340" t="s">
        <v>13</v>
      </c>
      <c r="E340">
        <v>45</v>
      </c>
      <c r="F340">
        <v>0</v>
      </c>
      <c r="G340">
        <v>0</v>
      </c>
      <c r="H340">
        <v>7598</v>
      </c>
      <c r="I340">
        <v>8.0500000000000007</v>
      </c>
      <c r="K340" t="s">
        <v>15</v>
      </c>
      <c r="L340">
        <v>1</v>
      </c>
      <c r="M340" t="b">
        <f t="shared" si="96"/>
        <v>0</v>
      </c>
      <c r="N340" t="str">
        <f>IF(E340&lt;&gt;"",INDEX(group!$A$1:$C$10,MATCH(E340,group!A:A,1),3),"NA")</f>
        <v>40 - 49</v>
      </c>
      <c r="O340" t="str">
        <f>VLOOKUP(H340,group!E:F,2,0)</f>
        <v>numeric</v>
      </c>
      <c r="P340" t="str">
        <f>IF(I340&lt;&gt;"",INDEX(group!$L$1:$N$100,MATCH(I340,group!L:L,1),3),"NA")</f>
        <v>0 - 9</v>
      </c>
      <c r="Q340">
        <f t="shared" si="97"/>
        <v>339</v>
      </c>
      <c r="R340">
        <f t="shared" si="98"/>
        <v>0</v>
      </c>
      <c r="S340">
        <f t="shared" si="99"/>
        <v>0</v>
      </c>
      <c r="T340">
        <f t="shared" si="100"/>
        <v>1</v>
      </c>
      <c r="U340">
        <f t="shared" si="101"/>
        <v>1</v>
      </c>
      <c r="V340">
        <f t="shared" si="102"/>
        <v>0</v>
      </c>
      <c r="W340">
        <f t="shared" si="103"/>
        <v>45</v>
      </c>
      <c r="X340">
        <f t="shared" si="104"/>
        <v>0</v>
      </c>
      <c r="Y340">
        <f t="shared" si="105"/>
        <v>0</v>
      </c>
      <c r="Z340">
        <f t="shared" si="94"/>
        <v>0</v>
      </c>
      <c r="AA340">
        <f t="shared" si="111"/>
        <v>0</v>
      </c>
      <c r="AB340">
        <f t="shared" si="111"/>
        <v>0</v>
      </c>
      <c r="AC340">
        <f t="shared" si="111"/>
        <v>0</v>
      </c>
      <c r="AD340">
        <f t="shared" si="111"/>
        <v>1</v>
      </c>
      <c r="AE340">
        <f t="shared" si="111"/>
        <v>0</v>
      </c>
      <c r="AF340">
        <f t="shared" si="111"/>
        <v>0</v>
      </c>
      <c r="AG340">
        <f t="shared" si="111"/>
        <v>0</v>
      </c>
      <c r="AH340">
        <f t="shared" si="111"/>
        <v>0</v>
      </c>
      <c r="AI340">
        <f t="shared" si="111"/>
        <v>0</v>
      </c>
      <c r="AJ340">
        <f t="shared" si="111"/>
        <v>0</v>
      </c>
      <c r="AK340">
        <f t="shared" si="111"/>
        <v>0</v>
      </c>
      <c r="AL340">
        <f t="shared" si="111"/>
        <v>0</v>
      </c>
      <c r="AM340">
        <f t="shared" si="106"/>
        <v>8.0500000000000007</v>
      </c>
      <c r="AN340">
        <f t="shared" si="107"/>
        <v>0</v>
      </c>
      <c r="AO340">
        <f t="shared" si="108"/>
        <v>0</v>
      </c>
      <c r="AP340">
        <f t="shared" si="109"/>
        <v>1</v>
      </c>
      <c r="AQ340">
        <f t="shared" si="110"/>
        <v>1</v>
      </c>
    </row>
    <row r="341" spans="1:43" x14ac:dyDescent="0.2">
      <c r="A341">
        <v>340</v>
      </c>
      <c r="B341">
        <v>1</v>
      </c>
      <c r="C341" t="s">
        <v>511</v>
      </c>
      <c r="D341" t="s">
        <v>13</v>
      </c>
      <c r="E341">
        <v>45</v>
      </c>
      <c r="F341">
        <v>0</v>
      </c>
      <c r="G341">
        <v>0</v>
      </c>
      <c r="H341">
        <v>113784</v>
      </c>
      <c r="I341">
        <v>35.5</v>
      </c>
      <c r="J341" t="s">
        <v>512</v>
      </c>
      <c r="K341" t="s">
        <v>15</v>
      </c>
      <c r="L341">
        <v>0</v>
      </c>
      <c r="M341" t="b">
        <f t="shared" si="96"/>
        <v>0</v>
      </c>
      <c r="N341" t="str">
        <f>IF(E341&lt;&gt;"",INDEX(group!$A$1:$C$10,MATCH(E341,group!A:A,1),3),"NA")</f>
        <v>40 - 49</v>
      </c>
      <c r="O341" t="str">
        <f>VLOOKUP(H341,group!E:F,2,0)</f>
        <v>numeric</v>
      </c>
      <c r="P341" t="str">
        <f>IF(I341&lt;&gt;"",INDEX(group!$L$1:$N$100,MATCH(I341,group!L:L,1),3),"NA")</f>
        <v>30 - 39</v>
      </c>
      <c r="Q341">
        <f t="shared" si="97"/>
        <v>340</v>
      </c>
      <c r="R341">
        <f t="shared" si="98"/>
        <v>1</v>
      </c>
      <c r="S341">
        <f t="shared" si="99"/>
        <v>0</v>
      </c>
      <c r="T341">
        <f t="shared" si="100"/>
        <v>0</v>
      </c>
      <c r="U341">
        <f t="shared" si="101"/>
        <v>1</v>
      </c>
      <c r="V341">
        <f t="shared" si="102"/>
        <v>0</v>
      </c>
      <c r="W341">
        <f t="shared" si="103"/>
        <v>45</v>
      </c>
      <c r="X341">
        <f t="shared" si="104"/>
        <v>0</v>
      </c>
      <c r="Y341">
        <f t="shared" si="105"/>
        <v>0</v>
      </c>
      <c r="Z341">
        <f t="shared" si="94"/>
        <v>0</v>
      </c>
      <c r="AA341">
        <f t="shared" si="111"/>
        <v>0</v>
      </c>
      <c r="AB341">
        <f t="shared" si="111"/>
        <v>0</v>
      </c>
      <c r="AC341">
        <f t="shared" si="111"/>
        <v>0</v>
      </c>
      <c r="AD341">
        <f t="shared" si="111"/>
        <v>1</v>
      </c>
      <c r="AE341">
        <f t="shared" si="111"/>
        <v>0</v>
      </c>
      <c r="AF341">
        <f t="shared" si="111"/>
        <v>0</v>
      </c>
      <c r="AG341">
        <f t="shared" si="111"/>
        <v>0</v>
      </c>
      <c r="AH341">
        <f t="shared" si="111"/>
        <v>0</v>
      </c>
      <c r="AI341">
        <f t="shared" si="111"/>
        <v>0</v>
      </c>
      <c r="AJ341">
        <f t="shared" si="111"/>
        <v>0</v>
      </c>
      <c r="AK341">
        <f t="shared" si="111"/>
        <v>0</v>
      </c>
      <c r="AL341">
        <f t="shared" si="111"/>
        <v>0</v>
      </c>
      <c r="AM341">
        <f t="shared" si="106"/>
        <v>35.5</v>
      </c>
      <c r="AN341">
        <f t="shared" si="107"/>
        <v>0</v>
      </c>
      <c r="AO341">
        <f t="shared" si="108"/>
        <v>0</v>
      </c>
      <c r="AP341">
        <f t="shared" si="109"/>
        <v>1</v>
      </c>
      <c r="AQ341">
        <f t="shared" si="110"/>
        <v>0</v>
      </c>
    </row>
    <row r="342" spans="1:43" x14ac:dyDescent="0.2">
      <c r="A342">
        <v>341</v>
      </c>
      <c r="B342">
        <v>2</v>
      </c>
      <c r="C342" t="s">
        <v>513</v>
      </c>
      <c r="D342" t="s">
        <v>13</v>
      </c>
      <c r="E342">
        <v>2</v>
      </c>
      <c r="F342">
        <v>1</v>
      </c>
      <c r="G342">
        <v>1</v>
      </c>
      <c r="H342">
        <v>230080</v>
      </c>
      <c r="I342">
        <v>26</v>
      </c>
      <c r="J342" t="s">
        <v>232</v>
      </c>
      <c r="K342" t="s">
        <v>15</v>
      </c>
      <c r="L342">
        <v>1</v>
      </c>
      <c r="M342" t="b">
        <f t="shared" si="96"/>
        <v>0</v>
      </c>
      <c r="N342" t="str">
        <f>IF(E342&lt;&gt;"",INDEX(group!$A$1:$C$10,MATCH(E342,group!A:A,1),3),"NA")</f>
        <v>0 - 9</v>
      </c>
      <c r="O342" t="str">
        <f>VLOOKUP(H342,group!E:F,2,0)</f>
        <v>numeric</v>
      </c>
      <c r="P342" t="str">
        <f>IF(I342&lt;&gt;"",INDEX(group!$L$1:$N$100,MATCH(I342,group!L:L,1),3),"NA")</f>
        <v>20 - 29</v>
      </c>
      <c r="Q342">
        <f t="shared" si="97"/>
        <v>341</v>
      </c>
      <c r="R342">
        <f t="shared" si="98"/>
        <v>0</v>
      </c>
      <c r="S342">
        <f t="shared" si="99"/>
        <v>1</v>
      </c>
      <c r="T342">
        <f t="shared" si="100"/>
        <v>0</v>
      </c>
      <c r="U342">
        <f t="shared" si="101"/>
        <v>1</v>
      </c>
      <c r="V342">
        <f t="shared" si="102"/>
        <v>0</v>
      </c>
      <c r="W342">
        <f t="shared" si="103"/>
        <v>2</v>
      </c>
      <c r="X342">
        <f t="shared" si="104"/>
        <v>1</v>
      </c>
      <c r="Y342">
        <f t="shared" si="105"/>
        <v>1</v>
      </c>
      <c r="Z342">
        <f t="shared" si="94"/>
        <v>0</v>
      </c>
      <c r="AA342">
        <f t="shared" si="111"/>
        <v>0</v>
      </c>
      <c r="AB342">
        <f t="shared" si="111"/>
        <v>0</v>
      </c>
      <c r="AC342">
        <f t="shared" si="111"/>
        <v>0</v>
      </c>
      <c r="AD342">
        <f t="shared" si="111"/>
        <v>1</v>
      </c>
      <c r="AE342">
        <f t="shared" si="111"/>
        <v>0</v>
      </c>
      <c r="AF342">
        <f t="shared" si="111"/>
        <v>0</v>
      </c>
      <c r="AG342">
        <f t="shared" si="111"/>
        <v>0</v>
      </c>
      <c r="AH342">
        <f t="shared" si="111"/>
        <v>0</v>
      </c>
      <c r="AI342">
        <f t="shared" si="111"/>
        <v>0</v>
      </c>
      <c r="AJ342">
        <f t="shared" si="111"/>
        <v>0</v>
      </c>
      <c r="AK342">
        <f t="shared" si="111"/>
        <v>0</v>
      </c>
      <c r="AL342">
        <f t="shared" si="111"/>
        <v>0</v>
      </c>
      <c r="AM342">
        <f t="shared" si="106"/>
        <v>26</v>
      </c>
      <c r="AN342">
        <f t="shared" si="107"/>
        <v>0</v>
      </c>
      <c r="AO342">
        <f t="shared" si="108"/>
        <v>0</v>
      </c>
      <c r="AP342">
        <f t="shared" si="109"/>
        <v>1</v>
      </c>
      <c r="AQ342">
        <f t="shared" si="110"/>
        <v>1</v>
      </c>
    </row>
    <row r="343" spans="1:43" x14ac:dyDescent="0.2">
      <c r="A343">
        <v>342</v>
      </c>
      <c r="B343">
        <v>1</v>
      </c>
      <c r="C343" t="s">
        <v>514</v>
      </c>
      <c r="D343" t="s">
        <v>17</v>
      </c>
      <c r="E343">
        <v>24</v>
      </c>
      <c r="F343">
        <v>3</v>
      </c>
      <c r="G343">
        <v>2</v>
      </c>
      <c r="H343">
        <v>19950</v>
      </c>
      <c r="I343">
        <v>263</v>
      </c>
      <c r="J343" t="s">
        <v>57</v>
      </c>
      <c r="K343" t="s">
        <v>15</v>
      </c>
      <c r="L343">
        <v>1</v>
      </c>
      <c r="M343" t="b">
        <f t="shared" si="96"/>
        <v>0</v>
      </c>
      <c r="N343" t="str">
        <f>IF(E343&lt;&gt;"",INDEX(group!$A$1:$C$10,MATCH(E343,group!A:A,1),3),"NA")</f>
        <v>20 - 29</v>
      </c>
      <c r="O343" t="str">
        <f>VLOOKUP(H343,group!E:F,2,0)</f>
        <v>numeric</v>
      </c>
      <c r="P343" t="str">
        <f>IF(I343&lt;&gt;"",INDEX(group!$L$1:$N$100,MATCH(I343,group!L:L,1),3),"NA")</f>
        <v>250 - 269</v>
      </c>
      <c r="Q343">
        <f t="shared" si="97"/>
        <v>342</v>
      </c>
      <c r="R343">
        <f t="shared" si="98"/>
        <v>1</v>
      </c>
      <c r="S343">
        <f t="shared" si="99"/>
        <v>0</v>
      </c>
      <c r="T343">
        <f t="shared" si="100"/>
        <v>0</v>
      </c>
      <c r="U343">
        <f t="shared" si="101"/>
        <v>0</v>
      </c>
      <c r="V343">
        <f t="shared" si="102"/>
        <v>1</v>
      </c>
      <c r="W343">
        <f t="shared" si="103"/>
        <v>24</v>
      </c>
      <c r="X343">
        <f t="shared" si="104"/>
        <v>3</v>
      </c>
      <c r="Y343">
        <f t="shared" si="105"/>
        <v>2</v>
      </c>
      <c r="Z343">
        <f t="shared" si="94"/>
        <v>0</v>
      </c>
      <c r="AA343">
        <f t="shared" si="111"/>
        <v>0</v>
      </c>
      <c r="AB343">
        <f t="shared" si="111"/>
        <v>0</v>
      </c>
      <c r="AC343">
        <f t="shared" si="111"/>
        <v>0</v>
      </c>
      <c r="AD343">
        <f t="shared" si="111"/>
        <v>1</v>
      </c>
      <c r="AE343">
        <f t="shared" si="111"/>
        <v>0</v>
      </c>
      <c r="AF343">
        <f t="shared" si="111"/>
        <v>0</v>
      </c>
      <c r="AG343">
        <f t="shared" si="111"/>
        <v>0</v>
      </c>
      <c r="AH343">
        <f t="shared" si="111"/>
        <v>0</v>
      </c>
      <c r="AI343">
        <f t="shared" si="111"/>
        <v>0</v>
      </c>
      <c r="AJ343">
        <f t="shared" si="111"/>
        <v>0</v>
      </c>
      <c r="AK343">
        <f t="shared" si="111"/>
        <v>0</v>
      </c>
      <c r="AL343">
        <f t="shared" si="111"/>
        <v>0</v>
      </c>
      <c r="AM343">
        <f t="shared" si="106"/>
        <v>263</v>
      </c>
      <c r="AN343">
        <f t="shared" si="107"/>
        <v>0</v>
      </c>
      <c r="AO343">
        <f t="shared" si="108"/>
        <v>0</v>
      </c>
      <c r="AP343">
        <f t="shared" si="109"/>
        <v>1</v>
      </c>
      <c r="AQ343">
        <f t="shared" si="110"/>
        <v>1</v>
      </c>
    </row>
    <row r="344" spans="1:43" x14ac:dyDescent="0.2">
      <c r="A344">
        <v>343</v>
      </c>
      <c r="B344">
        <v>2</v>
      </c>
      <c r="C344" t="s">
        <v>515</v>
      </c>
      <c r="D344" t="s">
        <v>13</v>
      </c>
      <c r="E344">
        <v>28</v>
      </c>
      <c r="F344">
        <v>0</v>
      </c>
      <c r="G344">
        <v>0</v>
      </c>
      <c r="H344">
        <v>248740</v>
      </c>
      <c r="I344">
        <v>13</v>
      </c>
      <c r="K344" t="s">
        <v>15</v>
      </c>
      <c r="L344">
        <v>0</v>
      </c>
      <c r="M344" t="b">
        <f t="shared" si="96"/>
        <v>0</v>
      </c>
      <c r="N344" t="str">
        <f>IF(E344&lt;&gt;"",INDEX(group!$A$1:$C$10,MATCH(E344,group!A:A,1),3),"NA")</f>
        <v>20 - 29</v>
      </c>
      <c r="O344" t="str">
        <f>VLOOKUP(H344,group!E:F,2,0)</f>
        <v>numeric</v>
      </c>
      <c r="P344" t="str">
        <f>IF(I344&lt;&gt;"",INDEX(group!$L$1:$N$100,MATCH(I344,group!L:L,1),3),"NA")</f>
        <v>10 - 19</v>
      </c>
      <c r="Q344">
        <f t="shared" si="97"/>
        <v>343</v>
      </c>
      <c r="R344">
        <f t="shared" si="98"/>
        <v>0</v>
      </c>
      <c r="S344">
        <f t="shared" si="99"/>
        <v>1</v>
      </c>
      <c r="T344">
        <f t="shared" si="100"/>
        <v>0</v>
      </c>
      <c r="U344">
        <f t="shared" si="101"/>
        <v>1</v>
      </c>
      <c r="V344">
        <f t="shared" si="102"/>
        <v>0</v>
      </c>
      <c r="W344">
        <f t="shared" si="103"/>
        <v>28</v>
      </c>
      <c r="X344">
        <f t="shared" si="104"/>
        <v>0</v>
      </c>
      <c r="Y344">
        <f t="shared" si="105"/>
        <v>0</v>
      </c>
      <c r="Z344">
        <f t="shared" si="94"/>
        <v>0</v>
      </c>
      <c r="AA344">
        <f t="shared" si="111"/>
        <v>0</v>
      </c>
      <c r="AB344">
        <f t="shared" si="111"/>
        <v>0</v>
      </c>
      <c r="AC344">
        <f t="shared" si="111"/>
        <v>0</v>
      </c>
      <c r="AD344">
        <f t="shared" si="111"/>
        <v>1</v>
      </c>
      <c r="AE344">
        <f t="shared" si="111"/>
        <v>0</v>
      </c>
      <c r="AF344">
        <f t="shared" si="111"/>
        <v>0</v>
      </c>
      <c r="AG344">
        <f t="shared" si="111"/>
        <v>0</v>
      </c>
      <c r="AH344">
        <f t="shared" si="111"/>
        <v>0</v>
      </c>
      <c r="AI344">
        <f t="shared" si="111"/>
        <v>0</v>
      </c>
      <c r="AJ344">
        <f t="shared" si="111"/>
        <v>0</v>
      </c>
      <c r="AK344">
        <f t="shared" si="111"/>
        <v>0</v>
      </c>
      <c r="AL344">
        <f t="shared" si="111"/>
        <v>0</v>
      </c>
      <c r="AM344">
        <f t="shared" si="106"/>
        <v>13</v>
      </c>
      <c r="AN344">
        <f t="shared" si="107"/>
        <v>0</v>
      </c>
      <c r="AO344">
        <f t="shared" si="108"/>
        <v>0</v>
      </c>
      <c r="AP344">
        <f t="shared" si="109"/>
        <v>1</v>
      </c>
      <c r="AQ344">
        <f t="shared" si="110"/>
        <v>0</v>
      </c>
    </row>
    <row r="345" spans="1:43" x14ac:dyDescent="0.2">
      <c r="A345">
        <v>344</v>
      </c>
      <c r="B345">
        <v>2</v>
      </c>
      <c r="C345" t="s">
        <v>516</v>
      </c>
      <c r="D345" t="s">
        <v>13</v>
      </c>
      <c r="E345">
        <v>25</v>
      </c>
      <c r="F345">
        <v>0</v>
      </c>
      <c r="G345">
        <v>0</v>
      </c>
      <c r="H345">
        <v>244361</v>
      </c>
      <c r="I345">
        <v>13</v>
      </c>
      <c r="K345" t="s">
        <v>15</v>
      </c>
      <c r="L345">
        <v>0</v>
      </c>
      <c r="M345" t="b">
        <f t="shared" si="96"/>
        <v>0</v>
      </c>
      <c r="N345" t="str">
        <f>IF(E345&lt;&gt;"",INDEX(group!$A$1:$C$10,MATCH(E345,group!A:A,1),3),"NA")</f>
        <v>20 - 29</v>
      </c>
      <c r="O345" t="str">
        <f>VLOOKUP(H345,group!E:F,2,0)</f>
        <v>numeric</v>
      </c>
      <c r="P345" t="str">
        <f>IF(I345&lt;&gt;"",INDEX(group!$L$1:$N$100,MATCH(I345,group!L:L,1),3),"NA")</f>
        <v>10 - 19</v>
      </c>
      <c r="Q345">
        <f t="shared" si="97"/>
        <v>344</v>
      </c>
      <c r="R345">
        <f t="shared" si="98"/>
        <v>0</v>
      </c>
      <c r="S345">
        <f t="shared" si="99"/>
        <v>1</v>
      </c>
      <c r="T345">
        <f t="shared" si="100"/>
        <v>0</v>
      </c>
      <c r="U345">
        <f t="shared" si="101"/>
        <v>1</v>
      </c>
      <c r="V345">
        <f t="shared" si="102"/>
        <v>0</v>
      </c>
      <c r="W345">
        <f t="shared" si="103"/>
        <v>25</v>
      </c>
      <c r="X345">
        <f t="shared" si="104"/>
        <v>0</v>
      </c>
      <c r="Y345">
        <f t="shared" si="105"/>
        <v>0</v>
      </c>
      <c r="Z345">
        <f t="shared" si="94"/>
        <v>0</v>
      </c>
      <c r="AA345">
        <f t="shared" si="111"/>
        <v>0</v>
      </c>
      <c r="AB345">
        <f t="shared" si="111"/>
        <v>0</v>
      </c>
      <c r="AC345">
        <f t="shared" si="111"/>
        <v>0</v>
      </c>
      <c r="AD345">
        <f t="shared" si="111"/>
        <v>1</v>
      </c>
      <c r="AE345">
        <f t="shared" si="111"/>
        <v>0</v>
      </c>
      <c r="AF345">
        <f t="shared" si="111"/>
        <v>0</v>
      </c>
      <c r="AG345">
        <f t="shared" si="111"/>
        <v>0</v>
      </c>
      <c r="AH345">
        <f t="shared" si="111"/>
        <v>0</v>
      </c>
      <c r="AI345">
        <f t="shared" si="111"/>
        <v>0</v>
      </c>
      <c r="AJ345">
        <f t="shared" si="111"/>
        <v>0</v>
      </c>
      <c r="AK345">
        <f t="shared" si="111"/>
        <v>0</v>
      </c>
      <c r="AL345">
        <f t="shared" si="111"/>
        <v>0</v>
      </c>
      <c r="AM345">
        <f t="shared" si="106"/>
        <v>13</v>
      </c>
      <c r="AN345">
        <f t="shared" si="107"/>
        <v>0</v>
      </c>
      <c r="AO345">
        <f t="shared" si="108"/>
        <v>0</v>
      </c>
      <c r="AP345">
        <f t="shared" si="109"/>
        <v>1</v>
      </c>
      <c r="AQ345">
        <f t="shared" si="110"/>
        <v>0</v>
      </c>
    </row>
    <row r="346" spans="1:43" x14ac:dyDescent="0.2">
      <c r="A346">
        <v>345</v>
      </c>
      <c r="B346">
        <v>2</v>
      </c>
      <c r="C346" t="s">
        <v>517</v>
      </c>
      <c r="D346" t="s">
        <v>13</v>
      </c>
      <c r="E346">
        <v>36</v>
      </c>
      <c r="F346">
        <v>0</v>
      </c>
      <c r="G346">
        <v>0</v>
      </c>
      <c r="H346">
        <v>229236</v>
      </c>
      <c r="I346">
        <v>13</v>
      </c>
      <c r="K346" t="s">
        <v>15</v>
      </c>
      <c r="L346">
        <v>0</v>
      </c>
      <c r="M346" t="b">
        <f t="shared" si="96"/>
        <v>0</v>
      </c>
      <c r="N346" t="str">
        <f>IF(E346&lt;&gt;"",INDEX(group!$A$1:$C$10,MATCH(E346,group!A:A,1),3),"NA")</f>
        <v>30 - 39</v>
      </c>
      <c r="O346" t="str">
        <f>VLOOKUP(H346,group!E:F,2,0)</f>
        <v>numeric</v>
      </c>
      <c r="P346" t="str">
        <f>IF(I346&lt;&gt;"",INDEX(group!$L$1:$N$100,MATCH(I346,group!L:L,1),3),"NA")</f>
        <v>10 - 19</v>
      </c>
      <c r="Q346">
        <f t="shared" si="97"/>
        <v>345</v>
      </c>
      <c r="R346">
        <f t="shared" si="98"/>
        <v>0</v>
      </c>
      <c r="S346">
        <f t="shared" si="99"/>
        <v>1</v>
      </c>
      <c r="T346">
        <f t="shared" si="100"/>
        <v>0</v>
      </c>
      <c r="U346">
        <f t="shared" si="101"/>
        <v>1</v>
      </c>
      <c r="V346">
        <f t="shared" si="102"/>
        <v>0</v>
      </c>
      <c r="W346">
        <f t="shared" si="103"/>
        <v>36</v>
      </c>
      <c r="X346">
        <f t="shared" si="104"/>
        <v>0</v>
      </c>
      <c r="Y346">
        <f t="shared" si="105"/>
        <v>0</v>
      </c>
      <c r="Z346">
        <f t="shared" si="94"/>
        <v>0</v>
      </c>
      <c r="AA346">
        <f t="shared" si="111"/>
        <v>0</v>
      </c>
      <c r="AB346">
        <f t="shared" si="111"/>
        <v>0</v>
      </c>
      <c r="AC346">
        <f t="shared" si="111"/>
        <v>0</v>
      </c>
      <c r="AD346">
        <f t="shared" si="111"/>
        <v>1</v>
      </c>
      <c r="AE346">
        <f t="shared" si="111"/>
        <v>0</v>
      </c>
      <c r="AF346">
        <f t="shared" si="111"/>
        <v>0</v>
      </c>
      <c r="AG346">
        <f t="shared" si="111"/>
        <v>0</v>
      </c>
      <c r="AH346">
        <f t="shared" si="111"/>
        <v>0</v>
      </c>
      <c r="AI346">
        <f t="shared" si="111"/>
        <v>0</v>
      </c>
      <c r="AJ346">
        <f t="shared" si="111"/>
        <v>0</v>
      </c>
      <c r="AK346">
        <f t="shared" si="111"/>
        <v>0</v>
      </c>
      <c r="AL346">
        <f t="shared" si="111"/>
        <v>0</v>
      </c>
      <c r="AM346">
        <f t="shared" si="106"/>
        <v>13</v>
      </c>
      <c r="AN346">
        <f t="shared" si="107"/>
        <v>0</v>
      </c>
      <c r="AO346">
        <f t="shared" si="108"/>
        <v>0</v>
      </c>
      <c r="AP346">
        <f t="shared" si="109"/>
        <v>1</v>
      </c>
      <c r="AQ346">
        <f t="shared" si="110"/>
        <v>0</v>
      </c>
    </row>
    <row r="347" spans="1:43" x14ac:dyDescent="0.2">
      <c r="A347">
        <v>346</v>
      </c>
      <c r="B347">
        <v>2</v>
      </c>
      <c r="C347" t="s">
        <v>518</v>
      </c>
      <c r="D347" t="s">
        <v>17</v>
      </c>
      <c r="E347">
        <v>24</v>
      </c>
      <c r="F347">
        <v>0</v>
      </c>
      <c r="G347">
        <v>0</v>
      </c>
      <c r="H347">
        <v>248733</v>
      </c>
      <c r="I347">
        <v>13</v>
      </c>
      <c r="J347" t="s">
        <v>117</v>
      </c>
      <c r="K347" t="s">
        <v>15</v>
      </c>
      <c r="L347">
        <v>1</v>
      </c>
      <c r="M347" t="b">
        <f t="shared" si="96"/>
        <v>0</v>
      </c>
      <c r="N347" t="str">
        <f>IF(E347&lt;&gt;"",INDEX(group!$A$1:$C$10,MATCH(E347,group!A:A,1),3),"NA")</f>
        <v>20 - 29</v>
      </c>
      <c r="O347" t="str">
        <f>VLOOKUP(H347,group!E:F,2,0)</f>
        <v>numeric</v>
      </c>
      <c r="P347" t="str">
        <f>IF(I347&lt;&gt;"",INDEX(group!$L$1:$N$100,MATCH(I347,group!L:L,1),3),"NA")</f>
        <v>10 - 19</v>
      </c>
      <c r="Q347">
        <f t="shared" si="97"/>
        <v>346</v>
      </c>
      <c r="R347">
        <f t="shared" si="98"/>
        <v>0</v>
      </c>
      <c r="S347">
        <f t="shared" si="99"/>
        <v>1</v>
      </c>
      <c r="T347">
        <f t="shared" si="100"/>
        <v>0</v>
      </c>
      <c r="U347">
        <f t="shared" si="101"/>
        <v>0</v>
      </c>
      <c r="V347">
        <f t="shared" si="102"/>
        <v>1</v>
      </c>
      <c r="W347">
        <f t="shared" si="103"/>
        <v>24</v>
      </c>
      <c r="X347">
        <f t="shared" si="104"/>
        <v>0</v>
      </c>
      <c r="Y347">
        <f t="shared" si="105"/>
        <v>0</v>
      </c>
      <c r="Z347">
        <f t="shared" si="94"/>
        <v>0</v>
      </c>
      <c r="AA347">
        <f t="shared" si="111"/>
        <v>0</v>
      </c>
      <c r="AB347">
        <f t="shared" si="111"/>
        <v>0</v>
      </c>
      <c r="AC347">
        <f t="shared" si="111"/>
        <v>0</v>
      </c>
      <c r="AD347">
        <f t="shared" si="111"/>
        <v>1</v>
      </c>
      <c r="AE347">
        <f t="shared" si="111"/>
        <v>0</v>
      </c>
      <c r="AF347">
        <f t="shared" si="111"/>
        <v>0</v>
      </c>
      <c r="AG347">
        <f t="shared" si="111"/>
        <v>0</v>
      </c>
      <c r="AH347">
        <f t="shared" si="111"/>
        <v>0</v>
      </c>
      <c r="AI347">
        <f t="shared" si="111"/>
        <v>0</v>
      </c>
      <c r="AJ347">
        <f t="shared" si="111"/>
        <v>0</v>
      </c>
      <c r="AK347">
        <f t="shared" si="111"/>
        <v>0</v>
      </c>
      <c r="AL347">
        <f t="shared" si="111"/>
        <v>0</v>
      </c>
      <c r="AM347">
        <f t="shared" si="106"/>
        <v>13</v>
      </c>
      <c r="AN347">
        <f t="shared" si="107"/>
        <v>0</v>
      </c>
      <c r="AO347">
        <f t="shared" si="108"/>
        <v>0</v>
      </c>
      <c r="AP347">
        <f t="shared" si="109"/>
        <v>1</v>
      </c>
      <c r="AQ347">
        <f t="shared" si="110"/>
        <v>1</v>
      </c>
    </row>
    <row r="348" spans="1:43" x14ac:dyDescent="0.2">
      <c r="A348">
        <v>347</v>
      </c>
      <c r="B348">
        <v>2</v>
      </c>
      <c r="C348" t="s">
        <v>519</v>
      </c>
      <c r="D348" t="s">
        <v>17</v>
      </c>
      <c r="E348">
        <v>40</v>
      </c>
      <c r="F348">
        <v>0</v>
      </c>
      <c r="G348">
        <v>0</v>
      </c>
      <c r="H348">
        <v>31418</v>
      </c>
      <c r="I348">
        <v>13</v>
      </c>
      <c r="K348" t="s">
        <v>15</v>
      </c>
      <c r="L348">
        <v>1</v>
      </c>
      <c r="M348" t="b">
        <f t="shared" si="96"/>
        <v>0</v>
      </c>
      <c r="N348" t="str">
        <f>IF(E348&lt;&gt;"",INDEX(group!$A$1:$C$10,MATCH(E348,group!A:A,1),3),"NA")</f>
        <v>40 - 49</v>
      </c>
      <c r="O348" t="str">
        <f>VLOOKUP(H348,group!E:F,2,0)</f>
        <v>numeric</v>
      </c>
      <c r="P348" t="str">
        <f>IF(I348&lt;&gt;"",INDEX(group!$L$1:$N$100,MATCH(I348,group!L:L,1),3),"NA")</f>
        <v>10 - 19</v>
      </c>
      <c r="Q348">
        <f t="shared" si="97"/>
        <v>347</v>
      </c>
      <c r="R348">
        <f t="shared" si="98"/>
        <v>0</v>
      </c>
      <c r="S348">
        <f t="shared" si="99"/>
        <v>1</v>
      </c>
      <c r="T348">
        <f t="shared" si="100"/>
        <v>0</v>
      </c>
      <c r="U348">
        <f t="shared" si="101"/>
        <v>0</v>
      </c>
      <c r="V348">
        <f t="shared" si="102"/>
        <v>1</v>
      </c>
      <c r="W348">
        <f t="shared" si="103"/>
        <v>40</v>
      </c>
      <c r="X348">
        <f t="shared" si="104"/>
        <v>0</v>
      </c>
      <c r="Y348">
        <f t="shared" si="105"/>
        <v>0</v>
      </c>
      <c r="Z348">
        <f t="shared" si="94"/>
        <v>0</v>
      </c>
      <c r="AA348">
        <f t="shared" si="111"/>
        <v>0</v>
      </c>
      <c r="AB348">
        <f t="shared" si="111"/>
        <v>0</v>
      </c>
      <c r="AC348">
        <f t="shared" si="111"/>
        <v>0</v>
      </c>
      <c r="AD348">
        <f t="shared" si="111"/>
        <v>1</v>
      </c>
      <c r="AE348">
        <f t="shared" si="111"/>
        <v>0</v>
      </c>
      <c r="AF348">
        <f t="shared" si="111"/>
        <v>0</v>
      </c>
      <c r="AG348">
        <f t="shared" si="111"/>
        <v>0</v>
      </c>
      <c r="AH348">
        <f t="shared" si="111"/>
        <v>0</v>
      </c>
      <c r="AI348">
        <f t="shared" si="111"/>
        <v>0</v>
      </c>
      <c r="AJ348">
        <f t="shared" si="111"/>
        <v>0</v>
      </c>
      <c r="AK348">
        <f t="shared" si="111"/>
        <v>0</v>
      </c>
      <c r="AL348">
        <f t="shared" si="111"/>
        <v>0</v>
      </c>
      <c r="AM348">
        <f t="shared" si="106"/>
        <v>13</v>
      </c>
      <c r="AN348">
        <f t="shared" si="107"/>
        <v>0</v>
      </c>
      <c r="AO348">
        <f t="shared" si="108"/>
        <v>0</v>
      </c>
      <c r="AP348">
        <f t="shared" si="109"/>
        <v>1</v>
      </c>
      <c r="AQ348">
        <f t="shared" si="110"/>
        <v>1</v>
      </c>
    </row>
    <row r="349" spans="1:43" x14ac:dyDescent="0.2">
      <c r="A349">
        <v>348</v>
      </c>
      <c r="B349">
        <v>3</v>
      </c>
      <c r="C349" t="s">
        <v>520</v>
      </c>
      <c r="D349" t="s">
        <v>17</v>
      </c>
      <c r="F349">
        <v>1</v>
      </c>
      <c r="G349">
        <v>0</v>
      </c>
      <c r="H349">
        <v>386525</v>
      </c>
      <c r="I349">
        <v>16.100000000000001</v>
      </c>
      <c r="K349" t="s">
        <v>15</v>
      </c>
      <c r="L349">
        <v>1</v>
      </c>
      <c r="M349" t="b">
        <f t="shared" si="96"/>
        <v>1</v>
      </c>
      <c r="N349" t="str">
        <f>IF(E349&lt;&gt;"",INDEX(group!$A$1:$C$10,MATCH(E349,group!A:A,1),3),"NA")</f>
        <v>NA</v>
      </c>
      <c r="O349" t="str">
        <f>VLOOKUP(H349,group!E:F,2,0)</f>
        <v>numeric</v>
      </c>
      <c r="P349" t="str">
        <f>IF(I349&lt;&gt;"",INDEX(group!$L$1:$N$100,MATCH(I349,group!L:L,1),3),"NA")</f>
        <v>10 - 19</v>
      </c>
      <c r="Q349">
        <f t="shared" si="97"/>
        <v>348</v>
      </c>
      <c r="R349">
        <f t="shared" si="98"/>
        <v>0</v>
      </c>
      <c r="S349">
        <f t="shared" si="99"/>
        <v>0</v>
      </c>
      <c r="T349">
        <f t="shared" si="100"/>
        <v>1</v>
      </c>
      <c r="U349">
        <f t="shared" si="101"/>
        <v>0</v>
      </c>
      <c r="V349">
        <f t="shared" si="102"/>
        <v>1</v>
      </c>
      <c r="W349">
        <f t="shared" si="103"/>
        <v>29.9</v>
      </c>
      <c r="X349">
        <f t="shared" si="104"/>
        <v>1</v>
      </c>
      <c r="Y349">
        <f t="shared" si="105"/>
        <v>0</v>
      </c>
      <c r="Z349">
        <f t="shared" si="94"/>
        <v>0</v>
      </c>
      <c r="AA349">
        <f t="shared" si="111"/>
        <v>0</v>
      </c>
      <c r="AB349">
        <f t="shared" si="111"/>
        <v>0</v>
      </c>
      <c r="AC349">
        <f t="shared" si="111"/>
        <v>0</v>
      </c>
      <c r="AD349">
        <f t="shared" si="111"/>
        <v>1</v>
      </c>
      <c r="AE349">
        <f t="shared" si="111"/>
        <v>0</v>
      </c>
      <c r="AF349">
        <f t="shared" si="111"/>
        <v>0</v>
      </c>
      <c r="AG349">
        <f t="shared" si="111"/>
        <v>0</v>
      </c>
      <c r="AH349">
        <f t="shared" si="111"/>
        <v>0</v>
      </c>
      <c r="AI349">
        <f t="shared" si="111"/>
        <v>0</v>
      </c>
      <c r="AJ349">
        <f t="shared" si="111"/>
        <v>0</v>
      </c>
      <c r="AK349">
        <f t="shared" si="111"/>
        <v>0</v>
      </c>
      <c r="AL349">
        <f t="shared" si="111"/>
        <v>0</v>
      </c>
      <c r="AM349">
        <f t="shared" si="106"/>
        <v>16.100000000000001</v>
      </c>
      <c r="AN349">
        <f t="shared" si="107"/>
        <v>0</v>
      </c>
      <c r="AO349">
        <f t="shared" si="108"/>
        <v>0</v>
      </c>
      <c r="AP349">
        <f t="shared" si="109"/>
        <v>1</v>
      </c>
      <c r="AQ349">
        <f t="shared" si="110"/>
        <v>1</v>
      </c>
    </row>
    <row r="350" spans="1:43" x14ac:dyDescent="0.2">
      <c r="A350">
        <v>349</v>
      </c>
      <c r="B350">
        <v>3</v>
      </c>
      <c r="C350" t="s">
        <v>521</v>
      </c>
      <c r="D350" t="s">
        <v>13</v>
      </c>
      <c r="E350">
        <v>3</v>
      </c>
      <c r="F350">
        <v>1</v>
      </c>
      <c r="G350">
        <v>1</v>
      </c>
      <c r="H350" t="s">
        <v>522</v>
      </c>
      <c r="I350">
        <v>15.9</v>
      </c>
      <c r="K350" t="s">
        <v>15</v>
      </c>
      <c r="L350">
        <v>1</v>
      </c>
      <c r="M350" t="b">
        <f t="shared" si="96"/>
        <v>0</v>
      </c>
      <c r="N350" t="str">
        <f>IF(E350&lt;&gt;"",INDEX(group!$A$1:$C$10,MATCH(E350,group!A:A,1),3),"NA")</f>
        <v>0 - 9</v>
      </c>
      <c r="O350" t="str">
        <f>VLOOKUP(H350,group!E:F,2,0)</f>
        <v>CA</v>
      </c>
      <c r="P350" t="str">
        <f>IF(I350&lt;&gt;"",INDEX(group!$L$1:$N$100,MATCH(I350,group!L:L,1),3),"NA")</f>
        <v>10 - 19</v>
      </c>
      <c r="Q350">
        <f t="shared" si="97"/>
        <v>349</v>
      </c>
      <c r="R350">
        <f t="shared" si="98"/>
        <v>0</v>
      </c>
      <c r="S350">
        <f t="shared" si="99"/>
        <v>0</v>
      </c>
      <c r="T350">
        <f t="shared" si="100"/>
        <v>1</v>
      </c>
      <c r="U350">
        <f t="shared" si="101"/>
        <v>1</v>
      </c>
      <c r="V350">
        <f t="shared" si="102"/>
        <v>0</v>
      </c>
      <c r="W350">
        <f t="shared" si="103"/>
        <v>3</v>
      </c>
      <c r="X350">
        <f t="shared" si="104"/>
        <v>1</v>
      </c>
      <c r="Y350">
        <f t="shared" si="105"/>
        <v>1</v>
      </c>
      <c r="Z350">
        <f t="shared" si="94"/>
        <v>0</v>
      </c>
      <c r="AA350">
        <f t="shared" si="111"/>
        <v>0</v>
      </c>
      <c r="AB350">
        <f t="shared" si="111"/>
        <v>1</v>
      </c>
      <c r="AC350">
        <f t="shared" si="111"/>
        <v>0</v>
      </c>
      <c r="AD350">
        <f t="shared" si="111"/>
        <v>0</v>
      </c>
      <c r="AE350">
        <f t="shared" si="111"/>
        <v>0</v>
      </c>
      <c r="AF350">
        <f t="shared" si="111"/>
        <v>0</v>
      </c>
      <c r="AG350">
        <f t="shared" si="111"/>
        <v>0</v>
      </c>
      <c r="AH350">
        <f t="shared" si="111"/>
        <v>0</v>
      </c>
      <c r="AI350">
        <f t="shared" si="111"/>
        <v>0</v>
      </c>
      <c r="AJ350">
        <f t="shared" si="111"/>
        <v>0</v>
      </c>
      <c r="AK350">
        <f t="shared" si="111"/>
        <v>0</v>
      </c>
      <c r="AL350">
        <f t="shared" si="111"/>
        <v>0</v>
      </c>
      <c r="AM350">
        <f t="shared" si="106"/>
        <v>15.9</v>
      </c>
      <c r="AN350">
        <f t="shared" si="107"/>
        <v>0</v>
      </c>
      <c r="AO350">
        <f t="shared" si="108"/>
        <v>0</v>
      </c>
      <c r="AP350">
        <f t="shared" si="109"/>
        <v>1</v>
      </c>
      <c r="AQ350">
        <f t="shared" si="110"/>
        <v>1</v>
      </c>
    </row>
    <row r="351" spans="1:43" x14ac:dyDescent="0.2">
      <c r="A351">
        <v>350</v>
      </c>
      <c r="B351">
        <v>3</v>
      </c>
      <c r="C351" t="s">
        <v>523</v>
      </c>
      <c r="D351" t="s">
        <v>13</v>
      </c>
      <c r="E351">
        <v>42</v>
      </c>
      <c r="F351">
        <v>0</v>
      </c>
      <c r="G351">
        <v>0</v>
      </c>
      <c r="H351">
        <v>315088</v>
      </c>
      <c r="I351">
        <v>8.6624999999999996</v>
      </c>
      <c r="K351" t="s">
        <v>15</v>
      </c>
      <c r="L351">
        <v>0</v>
      </c>
      <c r="M351" t="b">
        <f t="shared" si="96"/>
        <v>0</v>
      </c>
      <c r="N351" t="str">
        <f>IF(E351&lt;&gt;"",INDEX(group!$A$1:$C$10,MATCH(E351,group!A:A,1),3),"NA")</f>
        <v>40 - 49</v>
      </c>
      <c r="O351" t="str">
        <f>VLOOKUP(H351,group!E:F,2,0)</f>
        <v>numeric</v>
      </c>
      <c r="P351" t="str">
        <f>IF(I351&lt;&gt;"",INDEX(group!$L$1:$N$100,MATCH(I351,group!L:L,1),3),"NA")</f>
        <v>0 - 9</v>
      </c>
      <c r="Q351">
        <f t="shared" si="97"/>
        <v>350</v>
      </c>
      <c r="R351">
        <f t="shared" si="98"/>
        <v>0</v>
      </c>
      <c r="S351">
        <f t="shared" si="99"/>
        <v>0</v>
      </c>
      <c r="T351">
        <f t="shared" si="100"/>
        <v>1</v>
      </c>
      <c r="U351">
        <f t="shared" si="101"/>
        <v>1</v>
      </c>
      <c r="V351">
        <f t="shared" si="102"/>
        <v>0</v>
      </c>
      <c r="W351">
        <f t="shared" si="103"/>
        <v>42</v>
      </c>
      <c r="X351">
        <f t="shared" si="104"/>
        <v>0</v>
      </c>
      <c r="Y351">
        <f t="shared" si="105"/>
        <v>0</v>
      </c>
      <c r="Z351">
        <f t="shared" si="94"/>
        <v>0</v>
      </c>
      <c r="AA351">
        <f t="shared" si="111"/>
        <v>0</v>
      </c>
      <c r="AB351">
        <f t="shared" si="111"/>
        <v>0</v>
      </c>
      <c r="AC351">
        <f t="shared" si="111"/>
        <v>0</v>
      </c>
      <c r="AD351">
        <f t="shared" si="111"/>
        <v>1</v>
      </c>
      <c r="AE351">
        <f t="shared" si="111"/>
        <v>0</v>
      </c>
      <c r="AF351">
        <f t="shared" si="111"/>
        <v>0</v>
      </c>
      <c r="AG351">
        <f t="shared" si="111"/>
        <v>0</v>
      </c>
      <c r="AH351">
        <f t="shared" si="111"/>
        <v>0</v>
      </c>
      <c r="AI351">
        <f t="shared" si="111"/>
        <v>0</v>
      </c>
      <c r="AJ351">
        <f t="shared" si="111"/>
        <v>0</v>
      </c>
      <c r="AK351">
        <f t="shared" si="111"/>
        <v>0</v>
      </c>
      <c r="AL351">
        <f t="shared" si="111"/>
        <v>0</v>
      </c>
      <c r="AM351">
        <f t="shared" si="106"/>
        <v>8.6624999999999996</v>
      </c>
      <c r="AN351">
        <f t="shared" si="107"/>
        <v>0</v>
      </c>
      <c r="AO351">
        <f t="shared" si="108"/>
        <v>0</v>
      </c>
      <c r="AP351">
        <f t="shared" si="109"/>
        <v>1</v>
      </c>
      <c r="AQ351">
        <f t="shared" si="110"/>
        <v>0</v>
      </c>
    </row>
    <row r="352" spans="1:43" x14ac:dyDescent="0.2">
      <c r="A352">
        <v>351</v>
      </c>
      <c r="B352">
        <v>3</v>
      </c>
      <c r="C352" t="s">
        <v>524</v>
      </c>
      <c r="D352" t="s">
        <v>13</v>
      </c>
      <c r="E352">
        <v>23</v>
      </c>
      <c r="F352">
        <v>0</v>
      </c>
      <c r="G352">
        <v>0</v>
      </c>
      <c r="H352">
        <v>7267</v>
      </c>
      <c r="I352">
        <v>9.2249999999999996</v>
      </c>
      <c r="K352" t="s">
        <v>15</v>
      </c>
      <c r="L352">
        <v>0</v>
      </c>
      <c r="M352" t="b">
        <f t="shared" si="96"/>
        <v>0</v>
      </c>
      <c r="N352" t="str">
        <f>IF(E352&lt;&gt;"",INDEX(group!$A$1:$C$10,MATCH(E352,group!A:A,1),3),"NA")</f>
        <v>20 - 29</v>
      </c>
      <c r="O352" t="str">
        <f>VLOOKUP(H352,group!E:F,2,0)</f>
        <v>numeric</v>
      </c>
      <c r="P352" t="str">
        <f>IF(I352&lt;&gt;"",INDEX(group!$L$1:$N$100,MATCH(I352,group!L:L,1),3),"NA")</f>
        <v>0 - 9</v>
      </c>
      <c r="Q352">
        <f t="shared" si="97"/>
        <v>351</v>
      </c>
      <c r="R352">
        <f t="shared" si="98"/>
        <v>0</v>
      </c>
      <c r="S352">
        <f t="shared" si="99"/>
        <v>0</v>
      </c>
      <c r="T352">
        <f t="shared" si="100"/>
        <v>1</v>
      </c>
      <c r="U352">
        <f t="shared" si="101"/>
        <v>1</v>
      </c>
      <c r="V352">
        <f t="shared" si="102"/>
        <v>0</v>
      </c>
      <c r="W352">
        <f t="shared" si="103"/>
        <v>23</v>
      </c>
      <c r="X352">
        <f t="shared" si="104"/>
        <v>0</v>
      </c>
      <c r="Y352">
        <f t="shared" si="105"/>
        <v>0</v>
      </c>
      <c r="Z352">
        <f t="shared" si="94"/>
        <v>0</v>
      </c>
      <c r="AA352">
        <f t="shared" si="111"/>
        <v>0</v>
      </c>
      <c r="AB352">
        <f t="shared" si="111"/>
        <v>0</v>
      </c>
      <c r="AC352">
        <f t="shared" si="111"/>
        <v>0</v>
      </c>
      <c r="AD352">
        <f t="shared" si="111"/>
        <v>1</v>
      </c>
      <c r="AE352">
        <f t="shared" si="111"/>
        <v>0</v>
      </c>
      <c r="AF352">
        <f t="shared" si="111"/>
        <v>0</v>
      </c>
      <c r="AG352">
        <f t="shared" si="111"/>
        <v>0</v>
      </c>
      <c r="AH352">
        <f t="shared" si="111"/>
        <v>0</v>
      </c>
      <c r="AI352">
        <f t="shared" si="111"/>
        <v>0</v>
      </c>
      <c r="AJ352">
        <f t="shared" si="111"/>
        <v>0</v>
      </c>
      <c r="AK352">
        <f t="shared" si="111"/>
        <v>0</v>
      </c>
      <c r="AL352">
        <f t="shared" si="111"/>
        <v>0</v>
      </c>
      <c r="AM352">
        <f t="shared" si="106"/>
        <v>9.2249999999999996</v>
      </c>
      <c r="AN352">
        <f t="shared" si="107"/>
        <v>0</v>
      </c>
      <c r="AO352">
        <f t="shared" si="108"/>
        <v>0</v>
      </c>
      <c r="AP352">
        <f t="shared" si="109"/>
        <v>1</v>
      </c>
      <c r="AQ352">
        <f t="shared" si="110"/>
        <v>0</v>
      </c>
    </row>
    <row r="353" spans="1:43" x14ac:dyDescent="0.2">
      <c r="A353">
        <v>352</v>
      </c>
      <c r="B353">
        <v>1</v>
      </c>
      <c r="C353" t="s">
        <v>525</v>
      </c>
      <c r="D353" t="s">
        <v>13</v>
      </c>
      <c r="F353">
        <v>0</v>
      </c>
      <c r="G353">
        <v>0</v>
      </c>
      <c r="H353">
        <v>113510</v>
      </c>
      <c r="I353">
        <v>35</v>
      </c>
      <c r="J353" t="s">
        <v>526</v>
      </c>
      <c r="K353" t="s">
        <v>15</v>
      </c>
      <c r="L353">
        <v>0</v>
      </c>
      <c r="M353" t="b">
        <f t="shared" si="96"/>
        <v>1</v>
      </c>
      <c r="N353" t="str">
        <f>IF(E353&lt;&gt;"",INDEX(group!$A$1:$C$10,MATCH(E353,group!A:A,1),3),"NA")</f>
        <v>NA</v>
      </c>
      <c r="O353" t="str">
        <f>VLOOKUP(H353,group!E:F,2,0)</f>
        <v>numeric</v>
      </c>
      <c r="P353" t="str">
        <f>IF(I353&lt;&gt;"",INDEX(group!$L$1:$N$100,MATCH(I353,group!L:L,1),3),"NA")</f>
        <v>30 - 39</v>
      </c>
      <c r="Q353">
        <f t="shared" si="97"/>
        <v>352</v>
      </c>
      <c r="R353">
        <f t="shared" si="98"/>
        <v>1</v>
      </c>
      <c r="S353">
        <f t="shared" si="99"/>
        <v>0</v>
      </c>
      <c r="T353">
        <f t="shared" si="100"/>
        <v>0</v>
      </c>
      <c r="U353">
        <f t="shared" si="101"/>
        <v>1</v>
      </c>
      <c r="V353">
        <f t="shared" si="102"/>
        <v>0</v>
      </c>
      <c r="W353">
        <f t="shared" si="103"/>
        <v>29.9</v>
      </c>
      <c r="X353">
        <f t="shared" si="104"/>
        <v>0</v>
      </c>
      <c r="Y353">
        <f t="shared" si="105"/>
        <v>0</v>
      </c>
      <c r="Z353">
        <f t="shared" si="94"/>
        <v>0</v>
      </c>
      <c r="AA353">
        <f t="shared" si="111"/>
        <v>0</v>
      </c>
      <c r="AB353">
        <f t="shared" si="111"/>
        <v>0</v>
      </c>
      <c r="AC353">
        <f t="shared" si="111"/>
        <v>0</v>
      </c>
      <c r="AD353">
        <f t="shared" si="111"/>
        <v>1</v>
      </c>
      <c r="AE353">
        <f t="shared" si="111"/>
        <v>0</v>
      </c>
      <c r="AF353">
        <f t="shared" si="111"/>
        <v>0</v>
      </c>
      <c r="AG353">
        <f t="shared" si="111"/>
        <v>0</v>
      </c>
      <c r="AH353">
        <f t="shared" si="111"/>
        <v>0</v>
      </c>
      <c r="AI353">
        <f t="shared" si="111"/>
        <v>0</v>
      </c>
      <c r="AJ353">
        <f t="shared" si="111"/>
        <v>0</v>
      </c>
      <c r="AK353">
        <f t="shared" si="111"/>
        <v>0</v>
      </c>
      <c r="AL353">
        <f t="shared" si="111"/>
        <v>0</v>
      </c>
      <c r="AM353">
        <f t="shared" si="106"/>
        <v>35</v>
      </c>
      <c r="AN353">
        <f t="shared" si="107"/>
        <v>0</v>
      </c>
      <c r="AO353">
        <f t="shared" si="108"/>
        <v>0</v>
      </c>
      <c r="AP353">
        <f t="shared" si="109"/>
        <v>1</v>
      </c>
      <c r="AQ353">
        <f t="shared" si="110"/>
        <v>0</v>
      </c>
    </row>
    <row r="354" spans="1:43" x14ac:dyDescent="0.2">
      <c r="A354">
        <v>353</v>
      </c>
      <c r="B354">
        <v>3</v>
      </c>
      <c r="C354" t="s">
        <v>527</v>
      </c>
      <c r="D354" t="s">
        <v>13</v>
      </c>
      <c r="E354">
        <v>15</v>
      </c>
      <c r="F354">
        <v>1</v>
      </c>
      <c r="G354">
        <v>1</v>
      </c>
      <c r="H354">
        <v>2695</v>
      </c>
      <c r="I354">
        <v>7.2291999999999996</v>
      </c>
      <c r="K354" t="s">
        <v>20</v>
      </c>
      <c r="L354">
        <v>0</v>
      </c>
      <c r="M354" t="b">
        <f t="shared" si="96"/>
        <v>0</v>
      </c>
      <c r="N354" t="str">
        <f>IF(E354&lt;&gt;"",INDEX(group!$A$1:$C$10,MATCH(E354,group!A:A,1),3),"NA")</f>
        <v>10 - 19</v>
      </c>
      <c r="O354" t="str">
        <f>VLOOKUP(H354,group!E:F,2,0)</f>
        <v>numeric</v>
      </c>
      <c r="P354" t="str">
        <f>IF(I354&lt;&gt;"",INDEX(group!$L$1:$N$100,MATCH(I354,group!L:L,1),3),"NA")</f>
        <v>0 - 9</v>
      </c>
      <c r="Q354">
        <f t="shared" si="97"/>
        <v>353</v>
      </c>
      <c r="R354">
        <f t="shared" si="98"/>
        <v>0</v>
      </c>
      <c r="S354">
        <f t="shared" si="99"/>
        <v>0</v>
      </c>
      <c r="T354">
        <f t="shared" si="100"/>
        <v>1</v>
      </c>
      <c r="U354">
        <f t="shared" si="101"/>
        <v>1</v>
      </c>
      <c r="V354">
        <f t="shared" si="102"/>
        <v>0</v>
      </c>
      <c r="W354">
        <f t="shared" si="103"/>
        <v>15</v>
      </c>
      <c r="X354">
        <f t="shared" si="104"/>
        <v>1</v>
      </c>
      <c r="Y354">
        <f t="shared" si="105"/>
        <v>1</v>
      </c>
      <c r="Z354">
        <f t="shared" si="94"/>
        <v>0</v>
      </c>
      <c r="AA354">
        <f t="shared" si="111"/>
        <v>0</v>
      </c>
      <c r="AB354">
        <f t="shared" si="111"/>
        <v>0</v>
      </c>
      <c r="AC354">
        <f t="shared" si="111"/>
        <v>0</v>
      </c>
      <c r="AD354">
        <f t="shared" si="111"/>
        <v>1</v>
      </c>
      <c r="AE354">
        <f t="shared" si="111"/>
        <v>0</v>
      </c>
      <c r="AF354">
        <f t="shared" si="111"/>
        <v>0</v>
      </c>
      <c r="AG354">
        <f t="shared" si="111"/>
        <v>0</v>
      </c>
      <c r="AH354">
        <f t="shared" si="111"/>
        <v>0</v>
      </c>
      <c r="AI354">
        <f t="shared" si="111"/>
        <v>0</v>
      </c>
      <c r="AJ354">
        <f t="shared" si="111"/>
        <v>0</v>
      </c>
      <c r="AK354">
        <f t="shared" si="111"/>
        <v>0</v>
      </c>
      <c r="AL354">
        <f t="shared" si="111"/>
        <v>0</v>
      </c>
      <c r="AM354">
        <f t="shared" si="106"/>
        <v>7.2291999999999996</v>
      </c>
      <c r="AN354">
        <f t="shared" si="107"/>
        <v>1</v>
      </c>
      <c r="AO354">
        <f t="shared" si="108"/>
        <v>0</v>
      </c>
      <c r="AP354">
        <f t="shared" si="109"/>
        <v>0</v>
      </c>
      <c r="AQ354">
        <f t="shared" si="110"/>
        <v>0</v>
      </c>
    </row>
    <row r="355" spans="1:43" x14ac:dyDescent="0.2">
      <c r="A355">
        <v>354</v>
      </c>
      <c r="B355">
        <v>3</v>
      </c>
      <c r="C355" t="s">
        <v>528</v>
      </c>
      <c r="D355" t="s">
        <v>13</v>
      </c>
      <c r="E355">
        <v>25</v>
      </c>
      <c r="F355">
        <v>1</v>
      </c>
      <c r="G355">
        <v>0</v>
      </c>
      <c r="H355">
        <v>349237</v>
      </c>
      <c r="I355">
        <v>17.8</v>
      </c>
      <c r="K355" t="s">
        <v>15</v>
      </c>
      <c r="L355">
        <v>0</v>
      </c>
      <c r="M355" t="b">
        <f t="shared" si="96"/>
        <v>0</v>
      </c>
      <c r="N355" t="str">
        <f>IF(E355&lt;&gt;"",INDEX(group!$A$1:$C$10,MATCH(E355,group!A:A,1),3),"NA")</f>
        <v>20 - 29</v>
      </c>
      <c r="O355" t="str">
        <f>VLOOKUP(H355,group!E:F,2,0)</f>
        <v>numeric</v>
      </c>
      <c r="P355" t="str">
        <f>IF(I355&lt;&gt;"",INDEX(group!$L$1:$N$100,MATCH(I355,group!L:L,1),3),"NA")</f>
        <v>10 - 19</v>
      </c>
      <c r="Q355">
        <f t="shared" si="97"/>
        <v>354</v>
      </c>
      <c r="R355">
        <f t="shared" si="98"/>
        <v>0</v>
      </c>
      <c r="S355">
        <f t="shared" si="99"/>
        <v>0</v>
      </c>
      <c r="T355">
        <f t="shared" si="100"/>
        <v>1</v>
      </c>
      <c r="U355">
        <f t="shared" si="101"/>
        <v>1</v>
      </c>
      <c r="V355">
        <f t="shared" si="102"/>
        <v>0</v>
      </c>
      <c r="W355">
        <f t="shared" si="103"/>
        <v>25</v>
      </c>
      <c r="X355">
        <f t="shared" si="104"/>
        <v>1</v>
      </c>
      <c r="Y355">
        <f t="shared" si="105"/>
        <v>0</v>
      </c>
      <c r="Z355">
        <f t="shared" si="94"/>
        <v>0</v>
      </c>
      <c r="AA355">
        <f t="shared" si="111"/>
        <v>0</v>
      </c>
      <c r="AB355">
        <f t="shared" si="111"/>
        <v>0</v>
      </c>
      <c r="AC355">
        <f t="shared" ref="AA355:AL376" si="112">IF($O355&amp;"_ticket"=AC$1,1,0)</f>
        <v>0</v>
      </c>
      <c r="AD355">
        <f t="shared" si="112"/>
        <v>1</v>
      </c>
      <c r="AE355">
        <f t="shared" si="112"/>
        <v>0</v>
      </c>
      <c r="AF355">
        <f t="shared" si="112"/>
        <v>0</v>
      </c>
      <c r="AG355">
        <f t="shared" si="112"/>
        <v>0</v>
      </c>
      <c r="AH355">
        <f t="shared" si="112"/>
        <v>0</v>
      </c>
      <c r="AI355">
        <f t="shared" si="112"/>
        <v>0</v>
      </c>
      <c r="AJ355">
        <f t="shared" si="112"/>
        <v>0</v>
      </c>
      <c r="AK355">
        <f t="shared" si="112"/>
        <v>0</v>
      </c>
      <c r="AL355">
        <f t="shared" si="112"/>
        <v>0</v>
      </c>
      <c r="AM355">
        <f t="shared" si="106"/>
        <v>17.8</v>
      </c>
      <c r="AN355">
        <f t="shared" si="107"/>
        <v>0</v>
      </c>
      <c r="AO355">
        <f t="shared" si="108"/>
        <v>0</v>
      </c>
      <c r="AP355">
        <f t="shared" si="109"/>
        <v>1</v>
      </c>
      <c r="AQ355">
        <f t="shared" si="110"/>
        <v>0</v>
      </c>
    </row>
    <row r="356" spans="1:43" x14ac:dyDescent="0.2">
      <c r="A356">
        <v>355</v>
      </c>
      <c r="B356">
        <v>3</v>
      </c>
      <c r="C356" t="s">
        <v>529</v>
      </c>
      <c r="D356" t="s">
        <v>13</v>
      </c>
      <c r="F356">
        <v>0</v>
      </c>
      <c r="G356">
        <v>0</v>
      </c>
      <c r="H356">
        <v>2647</v>
      </c>
      <c r="I356">
        <v>7.2249999999999996</v>
      </c>
      <c r="K356" t="s">
        <v>20</v>
      </c>
      <c r="L356">
        <v>0</v>
      </c>
      <c r="M356" t="b">
        <f t="shared" si="96"/>
        <v>1</v>
      </c>
      <c r="N356" t="str">
        <f>IF(E356&lt;&gt;"",INDEX(group!$A$1:$C$10,MATCH(E356,group!A:A,1),3),"NA")</f>
        <v>NA</v>
      </c>
      <c r="O356" t="str">
        <f>VLOOKUP(H356,group!E:F,2,0)</f>
        <v>numeric</v>
      </c>
      <c r="P356" t="str">
        <f>IF(I356&lt;&gt;"",INDEX(group!$L$1:$N$100,MATCH(I356,group!L:L,1),3),"NA")</f>
        <v>0 - 9</v>
      </c>
      <c r="Q356">
        <f t="shared" si="97"/>
        <v>355</v>
      </c>
      <c r="R356">
        <f t="shared" si="98"/>
        <v>0</v>
      </c>
      <c r="S356">
        <f t="shared" si="99"/>
        <v>0</v>
      </c>
      <c r="T356">
        <f t="shared" si="100"/>
        <v>1</v>
      </c>
      <c r="U356">
        <f t="shared" si="101"/>
        <v>1</v>
      </c>
      <c r="V356">
        <f t="shared" si="102"/>
        <v>0</v>
      </c>
      <c r="W356">
        <f t="shared" si="103"/>
        <v>29.9</v>
      </c>
      <c r="X356">
        <f t="shared" si="104"/>
        <v>0</v>
      </c>
      <c r="Y356">
        <f t="shared" si="105"/>
        <v>0</v>
      </c>
      <c r="Z356">
        <f t="shared" si="94"/>
        <v>0</v>
      </c>
      <c r="AA356">
        <f t="shared" si="112"/>
        <v>0</v>
      </c>
      <c r="AB356">
        <f t="shared" si="112"/>
        <v>0</v>
      </c>
      <c r="AC356">
        <f t="shared" si="112"/>
        <v>0</v>
      </c>
      <c r="AD356">
        <f t="shared" si="112"/>
        <v>1</v>
      </c>
      <c r="AE356">
        <f t="shared" si="112"/>
        <v>0</v>
      </c>
      <c r="AF356">
        <f t="shared" si="112"/>
        <v>0</v>
      </c>
      <c r="AG356">
        <f t="shared" si="112"/>
        <v>0</v>
      </c>
      <c r="AH356">
        <f t="shared" si="112"/>
        <v>0</v>
      </c>
      <c r="AI356">
        <f t="shared" si="112"/>
        <v>0</v>
      </c>
      <c r="AJ356">
        <f t="shared" si="112"/>
        <v>0</v>
      </c>
      <c r="AK356">
        <f t="shared" si="112"/>
        <v>0</v>
      </c>
      <c r="AL356">
        <f t="shared" si="112"/>
        <v>0</v>
      </c>
      <c r="AM356">
        <f t="shared" si="106"/>
        <v>7.2249999999999996</v>
      </c>
      <c r="AN356">
        <f t="shared" si="107"/>
        <v>1</v>
      </c>
      <c r="AO356">
        <f t="shared" si="108"/>
        <v>0</v>
      </c>
      <c r="AP356">
        <f t="shared" si="109"/>
        <v>0</v>
      </c>
      <c r="AQ356">
        <f t="shared" si="110"/>
        <v>0</v>
      </c>
    </row>
    <row r="357" spans="1:43" x14ac:dyDescent="0.2">
      <c r="A357">
        <v>356</v>
      </c>
      <c r="B357">
        <v>3</v>
      </c>
      <c r="C357" t="s">
        <v>530</v>
      </c>
      <c r="D357" t="s">
        <v>13</v>
      </c>
      <c r="E357">
        <v>28</v>
      </c>
      <c r="F357">
        <v>0</v>
      </c>
      <c r="G357">
        <v>0</v>
      </c>
      <c r="H357">
        <v>345783</v>
      </c>
      <c r="I357">
        <v>9.5</v>
      </c>
      <c r="K357" t="s">
        <v>15</v>
      </c>
      <c r="L357">
        <v>0</v>
      </c>
      <c r="M357" t="b">
        <f t="shared" si="96"/>
        <v>0</v>
      </c>
      <c r="N357" t="str">
        <f>IF(E357&lt;&gt;"",INDEX(group!$A$1:$C$10,MATCH(E357,group!A:A,1),3),"NA")</f>
        <v>20 - 29</v>
      </c>
      <c r="O357" t="str">
        <f>VLOOKUP(H357,group!E:F,2,0)</f>
        <v>numeric</v>
      </c>
      <c r="P357" t="str">
        <f>IF(I357&lt;&gt;"",INDEX(group!$L$1:$N$100,MATCH(I357,group!L:L,1),3),"NA")</f>
        <v>0 - 9</v>
      </c>
      <c r="Q357">
        <f t="shared" si="97"/>
        <v>356</v>
      </c>
      <c r="R357">
        <f t="shared" si="98"/>
        <v>0</v>
      </c>
      <c r="S357">
        <f t="shared" si="99"/>
        <v>0</v>
      </c>
      <c r="T357">
        <f t="shared" si="100"/>
        <v>1</v>
      </c>
      <c r="U357">
        <f t="shared" si="101"/>
        <v>1</v>
      </c>
      <c r="V357">
        <f t="shared" si="102"/>
        <v>0</v>
      </c>
      <c r="W357">
        <f t="shared" si="103"/>
        <v>28</v>
      </c>
      <c r="X357">
        <f t="shared" si="104"/>
        <v>0</v>
      </c>
      <c r="Y357">
        <f t="shared" si="105"/>
        <v>0</v>
      </c>
      <c r="Z357">
        <f t="shared" ref="Z357:Z420" si="113">IF($O357&amp;"_ticket"=Z$1,1,0)</f>
        <v>0</v>
      </c>
      <c r="AA357">
        <f t="shared" si="112"/>
        <v>0</v>
      </c>
      <c r="AB357">
        <f t="shared" si="112"/>
        <v>0</v>
      </c>
      <c r="AC357">
        <f t="shared" si="112"/>
        <v>0</v>
      </c>
      <c r="AD357">
        <f t="shared" si="112"/>
        <v>1</v>
      </c>
      <c r="AE357">
        <f t="shared" si="112"/>
        <v>0</v>
      </c>
      <c r="AF357">
        <f t="shared" si="112"/>
        <v>0</v>
      </c>
      <c r="AG357">
        <f t="shared" si="112"/>
        <v>0</v>
      </c>
      <c r="AH357">
        <f t="shared" si="112"/>
        <v>0</v>
      </c>
      <c r="AI357">
        <f t="shared" si="112"/>
        <v>0</v>
      </c>
      <c r="AJ357">
        <f t="shared" si="112"/>
        <v>0</v>
      </c>
      <c r="AK357">
        <f t="shared" si="112"/>
        <v>0</v>
      </c>
      <c r="AL357">
        <f t="shared" si="112"/>
        <v>0</v>
      </c>
      <c r="AM357">
        <f t="shared" si="106"/>
        <v>9.5</v>
      </c>
      <c r="AN357">
        <f t="shared" si="107"/>
        <v>0</v>
      </c>
      <c r="AO357">
        <f t="shared" si="108"/>
        <v>0</v>
      </c>
      <c r="AP357">
        <f t="shared" si="109"/>
        <v>1</v>
      </c>
      <c r="AQ357">
        <f t="shared" si="110"/>
        <v>0</v>
      </c>
    </row>
    <row r="358" spans="1:43" x14ac:dyDescent="0.2">
      <c r="A358">
        <v>357</v>
      </c>
      <c r="B358">
        <v>1</v>
      </c>
      <c r="C358" t="s">
        <v>531</v>
      </c>
      <c r="D358" t="s">
        <v>17</v>
      </c>
      <c r="E358">
        <v>22</v>
      </c>
      <c r="F358">
        <v>0</v>
      </c>
      <c r="G358">
        <v>1</v>
      </c>
      <c r="H358">
        <v>113505</v>
      </c>
      <c r="I358">
        <v>55</v>
      </c>
      <c r="J358" t="s">
        <v>260</v>
      </c>
      <c r="K358" t="s">
        <v>15</v>
      </c>
      <c r="L358">
        <v>1</v>
      </c>
      <c r="M358" t="b">
        <f t="shared" si="96"/>
        <v>0</v>
      </c>
      <c r="N358" t="str">
        <f>IF(E358&lt;&gt;"",INDEX(group!$A$1:$C$10,MATCH(E358,group!A:A,1),3),"NA")</f>
        <v>20 - 29</v>
      </c>
      <c r="O358" t="str">
        <f>VLOOKUP(H358,group!E:F,2,0)</f>
        <v>numeric</v>
      </c>
      <c r="P358" t="str">
        <f>IF(I358&lt;&gt;"",INDEX(group!$L$1:$N$100,MATCH(I358,group!L:L,1),3),"NA")</f>
        <v>50 - 59</v>
      </c>
      <c r="Q358">
        <f t="shared" si="97"/>
        <v>357</v>
      </c>
      <c r="R358">
        <f t="shared" si="98"/>
        <v>1</v>
      </c>
      <c r="S358">
        <f t="shared" si="99"/>
        <v>0</v>
      </c>
      <c r="T358">
        <f t="shared" si="100"/>
        <v>0</v>
      </c>
      <c r="U358">
        <f t="shared" si="101"/>
        <v>0</v>
      </c>
      <c r="V358">
        <f t="shared" si="102"/>
        <v>1</v>
      </c>
      <c r="W358">
        <f t="shared" si="103"/>
        <v>22</v>
      </c>
      <c r="X358">
        <f t="shared" si="104"/>
        <v>0</v>
      </c>
      <c r="Y358">
        <f t="shared" si="105"/>
        <v>1</v>
      </c>
      <c r="Z358">
        <f t="shared" si="113"/>
        <v>0</v>
      </c>
      <c r="AA358">
        <f t="shared" si="112"/>
        <v>0</v>
      </c>
      <c r="AB358">
        <f t="shared" si="112"/>
        <v>0</v>
      </c>
      <c r="AC358">
        <f t="shared" si="112"/>
        <v>0</v>
      </c>
      <c r="AD358">
        <f t="shared" si="112"/>
        <v>1</v>
      </c>
      <c r="AE358">
        <f t="shared" si="112"/>
        <v>0</v>
      </c>
      <c r="AF358">
        <f t="shared" si="112"/>
        <v>0</v>
      </c>
      <c r="AG358">
        <f t="shared" si="112"/>
        <v>0</v>
      </c>
      <c r="AH358">
        <f t="shared" si="112"/>
        <v>0</v>
      </c>
      <c r="AI358">
        <f t="shared" si="112"/>
        <v>0</v>
      </c>
      <c r="AJ358">
        <f t="shared" si="112"/>
        <v>0</v>
      </c>
      <c r="AK358">
        <f t="shared" si="112"/>
        <v>0</v>
      </c>
      <c r="AL358">
        <f t="shared" si="112"/>
        <v>0</v>
      </c>
      <c r="AM358">
        <f t="shared" si="106"/>
        <v>55</v>
      </c>
      <c r="AN358">
        <f t="shared" si="107"/>
        <v>0</v>
      </c>
      <c r="AO358">
        <f t="shared" si="108"/>
        <v>0</v>
      </c>
      <c r="AP358">
        <f t="shared" si="109"/>
        <v>1</v>
      </c>
      <c r="AQ358">
        <f t="shared" si="110"/>
        <v>1</v>
      </c>
    </row>
    <row r="359" spans="1:43" x14ac:dyDescent="0.2">
      <c r="A359">
        <v>358</v>
      </c>
      <c r="B359">
        <v>2</v>
      </c>
      <c r="C359" t="s">
        <v>532</v>
      </c>
      <c r="D359" t="s">
        <v>17</v>
      </c>
      <c r="E359">
        <v>38</v>
      </c>
      <c r="F359">
        <v>0</v>
      </c>
      <c r="G359">
        <v>0</v>
      </c>
      <c r="H359">
        <v>237671</v>
      </c>
      <c r="I359">
        <v>13</v>
      </c>
      <c r="K359" t="s">
        <v>15</v>
      </c>
      <c r="L359">
        <v>0</v>
      </c>
      <c r="M359" t="b">
        <f t="shared" si="96"/>
        <v>0</v>
      </c>
      <c r="N359" t="str">
        <f>IF(E359&lt;&gt;"",INDEX(group!$A$1:$C$10,MATCH(E359,group!A:A,1),3),"NA")</f>
        <v>30 - 39</v>
      </c>
      <c r="O359" t="str">
        <f>VLOOKUP(H359,group!E:F,2,0)</f>
        <v>numeric</v>
      </c>
      <c r="P359" t="str">
        <f>IF(I359&lt;&gt;"",INDEX(group!$L$1:$N$100,MATCH(I359,group!L:L,1),3),"NA")</f>
        <v>10 - 19</v>
      </c>
      <c r="Q359">
        <f t="shared" si="97"/>
        <v>358</v>
      </c>
      <c r="R359">
        <f t="shared" si="98"/>
        <v>0</v>
      </c>
      <c r="S359">
        <f t="shared" si="99"/>
        <v>1</v>
      </c>
      <c r="T359">
        <f t="shared" si="100"/>
        <v>0</v>
      </c>
      <c r="U359">
        <f t="shared" si="101"/>
        <v>0</v>
      </c>
      <c r="V359">
        <f t="shared" si="102"/>
        <v>1</v>
      </c>
      <c r="W359">
        <f t="shared" si="103"/>
        <v>38</v>
      </c>
      <c r="X359">
        <f t="shared" si="104"/>
        <v>0</v>
      </c>
      <c r="Y359">
        <f t="shared" si="105"/>
        <v>0</v>
      </c>
      <c r="Z359">
        <f t="shared" si="113"/>
        <v>0</v>
      </c>
      <c r="AA359">
        <f t="shared" si="112"/>
        <v>0</v>
      </c>
      <c r="AB359">
        <f t="shared" si="112"/>
        <v>0</v>
      </c>
      <c r="AC359">
        <f t="shared" si="112"/>
        <v>0</v>
      </c>
      <c r="AD359">
        <f t="shared" si="112"/>
        <v>1</v>
      </c>
      <c r="AE359">
        <f t="shared" si="112"/>
        <v>0</v>
      </c>
      <c r="AF359">
        <f t="shared" si="112"/>
        <v>0</v>
      </c>
      <c r="AG359">
        <f t="shared" si="112"/>
        <v>0</v>
      </c>
      <c r="AH359">
        <f t="shared" si="112"/>
        <v>0</v>
      </c>
      <c r="AI359">
        <f t="shared" si="112"/>
        <v>0</v>
      </c>
      <c r="AJ359">
        <f t="shared" si="112"/>
        <v>0</v>
      </c>
      <c r="AK359">
        <f t="shared" si="112"/>
        <v>0</v>
      </c>
      <c r="AL359">
        <f t="shared" si="112"/>
        <v>0</v>
      </c>
      <c r="AM359">
        <f t="shared" si="106"/>
        <v>13</v>
      </c>
      <c r="AN359">
        <f t="shared" si="107"/>
        <v>0</v>
      </c>
      <c r="AO359">
        <f t="shared" si="108"/>
        <v>0</v>
      </c>
      <c r="AP359">
        <f t="shared" si="109"/>
        <v>1</v>
      </c>
      <c r="AQ359">
        <f t="shared" si="110"/>
        <v>0</v>
      </c>
    </row>
    <row r="360" spans="1:43" x14ac:dyDescent="0.2">
      <c r="A360">
        <v>359</v>
      </c>
      <c r="B360">
        <v>3</v>
      </c>
      <c r="C360" t="s">
        <v>533</v>
      </c>
      <c r="D360" t="s">
        <v>17</v>
      </c>
      <c r="F360">
        <v>0</v>
      </c>
      <c r="G360">
        <v>0</v>
      </c>
      <c r="H360">
        <v>330931</v>
      </c>
      <c r="I360">
        <v>7.8792</v>
      </c>
      <c r="K360" t="s">
        <v>27</v>
      </c>
      <c r="L360">
        <v>1</v>
      </c>
      <c r="M360" t="b">
        <f t="shared" si="96"/>
        <v>1</v>
      </c>
      <c r="N360" t="str">
        <f>IF(E360&lt;&gt;"",INDEX(group!$A$1:$C$10,MATCH(E360,group!A:A,1),3),"NA")</f>
        <v>NA</v>
      </c>
      <c r="O360" t="str">
        <f>VLOOKUP(H360,group!E:F,2,0)</f>
        <v>numeric</v>
      </c>
      <c r="P360" t="str">
        <f>IF(I360&lt;&gt;"",INDEX(group!$L$1:$N$100,MATCH(I360,group!L:L,1),3),"NA")</f>
        <v>0 - 9</v>
      </c>
      <c r="Q360">
        <f t="shared" si="97"/>
        <v>359</v>
      </c>
      <c r="R360">
        <f t="shared" si="98"/>
        <v>0</v>
      </c>
      <c r="S360">
        <f t="shared" si="99"/>
        <v>0</v>
      </c>
      <c r="T360">
        <f t="shared" si="100"/>
        <v>1</v>
      </c>
      <c r="U360">
        <f t="shared" si="101"/>
        <v>0</v>
      </c>
      <c r="V360">
        <f t="shared" si="102"/>
        <v>1</v>
      </c>
      <c r="W360">
        <f t="shared" si="103"/>
        <v>29.9</v>
      </c>
      <c r="X360">
        <f t="shared" si="104"/>
        <v>0</v>
      </c>
      <c r="Y360">
        <f t="shared" si="105"/>
        <v>0</v>
      </c>
      <c r="Z360">
        <f t="shared" si="113"/>
        <v>0</v>
      </c>
      <c r="AA360">
        <f t="shared" si="112"/>
        <v>0</v>
      </c>
      <c r="AB360">
        <f t="shared" si="112"/>
        <v>0</v>
      </c>
      <c r="AC360">
        <f t="shared" si="112"/>
        <v>0</v>
      </c>
      <c r="AD360">
        <f t="shared" si="112"/>
        <v>1</v>
      </c>
      <c r="AE360">
        <f t="shared" si="112"/>
        <v>0</v>
      </c>
      <c r="AF360">
        <f t="shared" si="112"/>
        <v>0</v>
      </c>
      <c r="AG360">
        <f t="shared" si="112"/>
        <v>0</v>
      </c>
      <c r="AH360">
        <f t="shared" si="112"/>
        <v>0</v>
      </c>
      <c r="AI360">
        <f t="shared" si="112"/>
        <v>0</v>
      </c>
      <c r="AJ360">
        <f t="shared" si="112"/>
        <v>0</v>
      </c>
      <c r="AK360">
        <f t="shared" si="112"/>
        <v>0</v>
      </c>
      <c r="AL360">
        <f t="shared" si="112"/>
        <v>0</v>
      </c>
      <c r="AM360">
        <f t="shared" si="106"/>
        <v>7.8792</v>
      </c>
      <c r="AN360">
        <f t="shared" si="107"/>
        <v>0</v>
      </c>
      <c r="AO360">
        <f t="shared" si="108"/>
        <v>1</v>
      </c>
      <c r="AP360">
        <f t="shared" si="109"/>
        <v>0</v>
      </c>
      <c r="AQ360">
        <f t="shared" si="110"/>
        <v>1</v>
      </c>
    </row>
    <row r="361" spans="1:43" x14ac:dyDescent="0.2">
      <c r="A361">
        <v>360</v>
      </c>
      <c r="B361">
        <v>3</v>
      </c>
      <c r="C361" t="s">
        <v>534</v>
      </c>
      <c r="D361" t="s">
        <v>17</v>
      </c>
      <c r="F361">
        <v>0</v>
      </c>
      <c r="G361">
        <v>0</v>
      </c>
      <c r="H361">
        <v>330980</v>
      </c>
      <c r="I361">
        <v>7.8792</v>
      </c>
      <c r="K361" t="s">
        <v>27</v>
      </c>
      <c r="L361">
        <v>1</v>
      </c>
      <c r="M361" t="b">
        <f t="shared" si="96"/>
        <v>1</v>
      </c>
      <c r="N361" t="str">
        <f>IF(E361&lt;&gt;"",INDEX(group!$A$1:$C$10,MATCH(E361,group!A:A,1),3),"NA")</f>
        <v>NA</v>
      </c>
      <c r="O361" t="str">
        <f>VLOOKUP(H361,group!E:F,2,0)</f>
        <v>numeric</v>
      </c>
      <c r="P361" t="str">
        <f>IF(I361&lt;&gt;"",INDEX(group!$L$1:$N$100,MATCH(I361,group!L:L,1),3),"NA")</f>
        <v>0 - 9</v>
      </c>
      <c r="Q361">
        <f t="shared" si="97"/>
        <v>360</v>
      </c>
      <c r="R361">
        <f t="shared" si="98"/>
        <v>0</v>
      </c>
      <c r="S361">
        <f t="shared" si="99"/>
        <v>0</v>
      </c>
      <c r="T361">
        <f t="shared" si="100"/>
        <v>1</v>
      </c>
      <c r="U361">
        <f t="shared" si="101"/>
        <v>0</v>
      </c>
      <c r="V361">
        <f t="shared" si="102"/>
        <v>1</v>
      </c>
      <c r="W361">
        <f t="shared" si="103"/>
        <v>29.9</v>
      </c>
      <c r="X361">
        <f t="shared" si="104"/>
        <v>0</v>
      </c>
      <c r="Y361">
        <f t="shared" si="105"/>
        <v>0</v>
      </c>
      <c r="Z361">
        <f t="shared" si="113"/>
        <v>0</v>
      </c>
      <c r="AA361">
        <f t="shared" si="112"/>
        <v>0</v>
      </c>
      <c r="AB361">
        <f t="shared" si="112"/>
        <v>0</v>
      </c>
      <c r="AC361">
        <f t="shared" si="112"/>
        <v>0</v>
      </c>
      <c r="AD361">
        <f t="shared" si="112"/>
        <v>1</v>
      </c>
      <c r="AE361">
        <f t="shared" si="112"/>
        <v>0</v>
      </c>
      <c r="AF361">
        <f t="shared" si="112"/>
        <v>0</v>
      </c>
      <c r="AG361">
        <f t="shared" si="112"/>
        <v>0</v>
      </c>
      <c r="AH361">
        <f t="shared" si="112"/>
        <v>0</v>
      </c>
      <c r="AI361">
        <f t="shared" si="112"/>
        <v>0</v>
      </c>
      <c r="AJ361">
        <f t="shared" si="112"/>
        <v>0</v>
      </c>
      <c r="AK361">
        <f t="shared" si="112"/>
        <v>0</v>
      </c>
      <c r="AL361">
        <f t="shared" si="112"/>
        <v>0</v>
      </c>
      <c r="AM361">
        <f t="shared" si="106"/>
        <v>7.8792</v>
      </c>
      <c r="AN361">
        <f t="shared" si="107"/>
        <v>0</v>
      </c>
      <c r="AO361">
        <f t="shared" si="108"/>
        <v>1</v>
      </c>
      <c r="AP361">
        <f t="shared" si="109"/>
        <v>0</v>
      </c>
      <c r="AQ361">
        <f t="shared" si="110"/>
        <v>1</v>
      </c>
    </row>
    <row r="362" spans="1:43" x14ac:dyDescent="0.2">
      <c r="A362">
        <v>361</v>
      </c>
      <c r="B362">
        <v>3</v>
      </c>
      <c r="C362" t="s">
        <v>535</v>
      </c>
      <c r="D362" t="s">
        <v>13</v>
      </c>
      <c r="E362">
        <v>40</v>
      </c>
      <c r="F362">
        <v>1</v>
      </c>
      <c r="G362">
        <v>4</v>
      </c>
      <c r="H362">
        <v>347088</v>
      </c>
      <c r="I362">
        <v>27.9</v>
      </c>
      <c r="K362" t="s">
        <v>15</v>
      </c>
      <c r="L362">
        <v>0</v>
      </c>
      <c r="M362" t="b">
        <f t="shared" si="96"/>
        <v>0</v>
      </c>
      <c r="N362" t="str">
        <f>IF(E362&lt;&gt;"",INDEX(group!$A$1:$C$10,MATCH(E362,group!A:A,1),3),"NA")</f>
        <v>40 - 49</v>
      </c>
      <c r="O362" t="str">
        <f>VLOOKUP(H362,group!E:F,2,0)</f>
        <v>numeric</v>
      </c>
      <c r="P362" t="str">
        <f>IF(I362&lt;&gt;"",INDEX(group!$L$1:$N$100,MATCH(I362,group!L:L,1),3),"NA")</f>
        <v>20 - 29</v>
      </c>
      <c r="Q362">
        <f t="shared" si="97"/>
        <v>361</v>
      </c>
      <c r="R362">
        <f t="shared" si="98"/>
        <v>0</v>
      </c>
      <c r="S362">
        <f t="shared" si="99"/>
        <v>0</v>
      </c>
      <c r="T362">
        <f t="shared" si="100"/>
        <v>1</v>
      </c>
      <c r="U362">
        <f t="shared" si="101"/>
        <v>1</v>
      </c>
      <c r="V362">
        <f t="shared" si="102"/>
        <v>0</v>
      </c>
      <c r="W362">
        <f t="shared" si="103"/>
        <v>40</v>
      </c>
      <c r="X362">
        <f t="shared" si="104"/>
        <v>1</v>
      </c>
      <c r="Y362">
        <f t="shared" si="105"/>
        <v>4</v>
      </c>
      <c r="Z362">
        <f t="shared" si="113"/>
        <v>0</v>
      </c>
      <c r="AA362">
        <f t="shared" si="112"/>
        <v>0</v>
      </c>
      <c r="AB362">
        <f t="shared" si="112"/>
        <v>0</v>
      </c>
      <c r="AC362">
        <f t="shared" si="112"/>
        <v>0</v>
      </c>
      <c r="AD362">
        <f t="shared" si="112"/>
        <v>1</v>
      </c>
      <c r="AE362">
        <f t="shared" si="112"/>
        <v>0</v>
      </c>
      <c r="AF362">
        <f t="shared" si="112"/>
        <v>0</v>
      </c>
      <c r="AG362">
        <f t="shared" si="112"/>
        <v>0</v>
      </c>
      <c r="AH362">
        <f t="shared" si="112"/>
        <v>0</v>
      </c>
      <c r="AI362">
        <f t="shared" si="112"/>
        <v>0</v>
      </c>
      <c r="AJ362">
        <f t="shared" si="112"/>
        <v>0</v>
      </c>
      <c r="AK362">
        <f t="shared" si="112"/>
        <v>0</v>
      </c>
      <c r="AL362">
        <f t="shared" si="112"/>
        <v>0</v>
      </c>
      <c r="AM362">
        <f t="shared" si="106"/>
        <v>27.9</v>
      </c>
      <c r="AN362">
        <f t="shared" si="107"/>
        <v>0</v>
      </c>
      <c r="AO362">
        <f t="shared" si="108"/>
        <v>0</v>
      </c>
      <c r="AP362">
        <f t="shared" si="109"/>
        <v>1</v>
      </c>
      <c r="AQ362">
        <f t="shared" si="110"/>
        <v>0</v>
      </c>
    </row>
    <row r="363" spans="1:43" x14ac:dyDescent="0.2">
      <c r="A363">
        <v>362</v>
      </c>
      <c r="B363">
        <v>2</v>
      </c>
      <c r="C363" t="s">
        <v>536</v>
      </c>
      <c r="D363" t="s">
        <v>13</v>
      </c>
      <c r="E363">
        <v>29</v>
      </c>
      <c r="F363">
        <v>1</v>
      </c>
      <c r="G363">
        <v>0</v>
      </c>
      <c r="H363" t="s">
        <v>537</v>
      </c>
      <c r="I363">
        <v>27.720800000000001</v>
      </c>
      <c r="K363" t="s">
        <v>20</v>
      </c>
      <c r="L363">
        <v>0</v>
      </c>
      <c r="M363" t="b">
        <f t="shared" si="96"/>
        <v>0</v>
      </c>
      <c r="N363" t="str">
        <f>IF(E363&lt;&gt;"",INDEX(group!$A$1:$C$10,MATCH(E363,group!A:A,1),3),"NA")</f>
        <v>20 - 29</v>
      </c>
      <c r="O363" t="str">
        <f>VLOOKUP(H363,group!E:F,2,0)</f>
        <v>SC</v>
      </c>
      <c r="P363" t="str">
        <f>IF(I363&lt;&gt;"",INDEX(group!$L$1:$N$100,MATCH(I363,group!L:L,1),3),"NA")</f>
        <v>20 - 29</v>
      </c>
      <c r="Q363">
        <f t="shared" si="97"/>
        <v>362</v>
      </c>
      <c r="R363">
        <f t="shared" si="98"/>
        <v>0</v>
      </c>
      <c r="S363">
        <f t="shared" si="99"/>
        <v>1</v>
      </c>
      <c r="T363">
        <f t="shared" si="100"/>
        <v>0</v>
      </c>
      <c r="U363">
        <f t="shared" si="101"/>
        <v>1</v>
      </c>
      <c r="V363">
        <f t="shared" si="102"/>
        <v>0</v>
      </c>
      <c r="W363">
        <f t="shared" si="103"/>
        <v>29</v>
      </c>
      <c r="X363">
        <f t="shared" si="104"/>
        <v>1</v>
      </c>
      <c r="Y363">
        <f t="shared" si="105"/>
        <v>0</v>
      </c>
      <c r="Z363">
        <f t="shared" si="113"/>
        <v>0</v>
      </c>
      <c r="AA363">
        <f t="shared" si="112"/>
        <v>0</v>
      </c>
      <c r="AB363">
        <f t="shared" si="112"/>
        <v>0</v>
      </c>
      <c r="AC363">
        <f t="shared" si="112"/>
        <v>0</v>
      </c>
      <c r="AD363">
        <f t="shared" si="112"/>
        <v>0</v>
      </c>
      <c r="AE363">
        <f t="shared" si="112"/>
        <v>0</v>
      </c>
      <c r="AF363">
        <f t="shared" si="112"/>
        <v>0</v>
      </c>
      <c r="AG363">
        <f t="shared" si="112"/>
        <v>0</v>
      </c>
      <c r="AH363">
        <f t="shared" si="112"/>
        <v>1</v>
      </c>
      <c r="AI363">
        <f t="shared" si="112"/>
        <v>0</v>
      </c>
      <c r="AJ363">
        <f t="shared" si="112"/>
        <v>0</v>
      </c>
      <c r="AK363">
        <f t="shared" si="112"/>
        <v>0</v>
      </c>
      <c r="AL363">
        <f t="shared" si="112"/>
        <v>0</v>
      </c>
      <c r="AM363">
        <f t="shared" si="106"/>
        <v>27.720800000000001</v>
      </c>
      <c r="AN363">
        <f t="shared" si="107"/>
        <v>1</v>
      </c>
      <c r="AO363">
        <f t="shared" si="108"/>
        <v>0</v>
      </c>
      <c r="AP363">
        <f t="shared" si="109"/>
        <v>0</v>
      </c>
      <c r="AQ363">
        <f t="shared" si="110"/>
        <v>0</v>
      </c>
    </row>
    <row r="364" spans="1:43" x14ac:dyDescent="0.2">
      <c r="A364">
        <v>363</v>
      </c>
      <c r="B364">
        <v>3</v>
      </c>
      <c r="C364" t="s">
        <v>538</v>
      </c>
      <c r="D364" t="s">
        <v>17</v>
      </c>
      <c r="E364">
        <v>45</v>
      </c>
      <c r="F364">
        <v>0</v>
      </c>
      <c r="G364">
        <v>1</v>
      </c>
      <c r="H364">
        <v>2691</v>
      </c>
      <c r="I364">
        <v>14.4542</v>
      </c>
      <c r="K364" t="s">
        <v>20</v>
      </c>
      <c r="L364">
        <v>0</v>
      </c>
      <c r="M364" t="b">
        <f t="shared" si="96"/>
        <v>0</v>
      </c>
      <c r="N364" t="str">
        <f>IF(E364&lt;&gt;"",INDEX(group!$A$1:$C$10,MATCH(E364,group!A:A,1),3),"NA")</f>
        <v>40 - 49</v>
      </c>
      <c r="O364" t="str">
        <f>VLOOKUP(H364,group!E:F,2,0)</f>
        <v>numeric</v>
      </c>
      <c r="P364" t="str">
        <f>IF(I364&lt;&gt;"",INDEX(group!$L$1:$N$100,MATCH(I364,group!L:L,1),3),"NA")</f>
        <v>10 - 19</v>
      </c>
      <c r="Q364">
        <f t="shared" si="97"/>
        <v>363</v>
      </c>
      <c r="R364">
        <f t="shared" si="98"/>
        <v>0</v>
      </c>
      <c r="S364">
        <f t="shared" si="99"/>
        <v>0</v>
      </c>
      <c r="T364">
        <f t="shared" si="100"/>
        <v>1</v>
      </c>
      <c r="U364">
        <f t="shared" si="101"/>
        <v>0</v>
      </c>
      <c r="V364">
        <f t="shared" si="102"/>
        <v>1</v>
      </c>
      <c r="W364">
        <f t="shared" si="103"/>
        <v>45</v>
      </c>
      <c r="X364">
        <f t="shared" si="104"/>
        <v>0</v>
      </c>
      <c r="Y364">
        <f t="shared" si="105"/>
        <v>1</v>
      </c>
      <c r="Z364">
        <f t="shared" si="113"/>
        <v>0</v>
      </c>
      <c r="AA364">
        <f t="shared" si="112"/>
        <v>0</v>
      </c>
      <c r="AB364">
        <f t="shared" si="112"/>
        <v>0</v>
      </c>
      <c r="AC364">
        <f t="shared" si="112"/>
        <v>0</v>
      </c>
      <c r="AD364">
        <f t="shared" si="112"/>
        <v>1</v>
      </c>
      <c r="AE364">
        <f t="shared" si="112"/>
        <v>0</v>
      </c>
      <c r="AF364">
        <f t="shared" si="112"/>
        <v>0</v>
      </c>
      <c r="AG364">
        <f t="shared" si="112"/>
        <v>0</v>
      </c>
      <c r="AH364">
        <f t="shared" si="112"/>
        <v>0</v>
      </c>
      <c r="AI364">
        <f t="shared" si="112"/>
        <v>0</v>
      </c>
      <c r="AJ364">
        <f t="shared" si="112"/>
        <v>0</v>
      </c>
      <c r="AK364">
        <f t="shared" si="112"/>
        <v>0</v>
      </c>
      <c r="AL364">
        <f t="shared" si="112"/>
        <v>0</v>
      </c>
      <c r="AM364">
        <f t="shared" si="106"/>
        <v>14.4542</v>
      </c>
      <c r="AN364">
        <f t="shared" si="107"/>
        <v>1</v>
      </c>
      <c r="AO364">
        <f t="shared" si="108"/>
        <v>0</v>
      </c>
      <c r="AP364">
        <f t="shared" si="109"/>
        <v>0</v>
      </c>
      <c r="AQ364">
        <f t="shared" si="110"/>
        <v>0</v>
      </c>
    </row>
    <row r="365" spans="1:43" x14ac:dyDescent="0.2">
      <c r="A365">
        <v>364</v>
      </c>
      <c r="B365">
        <v>3</v>
      </c>
      <c r="C365" t="s">
        <v>539</v>
      </c>
      <c r="D365" t="s">
        <v>13</v>
      </c>
      <c r="E365">
        <v>35</v>
      </c>
      <c r="F365">
        <v>0</v>
      </c>
      <c r="G365">
        <v>0</v>
      </c>
      <c r="H365" t="s">
        <v>540</v>
      </c>
      <c r="I365">
        <v>7.05</v>
      </c>
      <c r="K365" t="s">
        <v>15</v>
      </c>
      <c r="L365">
        <v>0</v>
      </c>
      <c r="M365" t="b">
        <f t="shared" si="96"/>
        <v>0</v>
      </c>
      <c r="N365" t="str">
        <f>IF(E365&lt;&gt;"",INDEX(group!$A$1:$C$10,MATCH(E365,group!A:A,1),3),"NA")</f>
        <v>30 - 39</v>
      </c>
      <c r="O365" t="str">
        <f>VLOOKUP(H365,group!E:F,2,0)</f>
        <v>SOTON</v>
      </c>
      <c r="P365" t="str">
        <f>IF(I365&lt;&gt;"",INDEX(group!$L$1:$N$100,MATCH(I365,group!L:L,1),3),"NA")</f>
        <v>0 - 9</v>
      </c>
      <c r="Q365">
        <f t="shared" si="97"/>
        <v>364</v>
      </c>
      <c r="R365">
        <f t="shared" si="98"/>
        <v>0</v>
      </c>
      <c r="S365">
        <f t="shared" si="99"/>
        <v>0</v>
      </c>
      <c r="T365">
        <f t="shared" si="100"/>
        <v>1</v>
      </c>
      <c r="U365">
        <f t="shared" si="101"/>
        <v>1</v>
      </c>
      <c r="V365">
        <f t="shared" si="102"/>
        <v>0</v>
      </c>
      <c r="W365">
        <f t="shared" si="103"/>
        <v>35</v>
      </c>
      <c r="X365">
        <f t="shared" si="104"/>
        <v>0</v>
      </c>
      <c r="Y365">
        <f t="shared" si="105"/>
        <v>0</v>
      </c>
      <c r="Z365">
        <f t="shared" si="113"/>
        <v>0</v>
      </c>
      <c r="AA365">
        <f t="shared" si="112"/>
        <v>0</v>
      </c>
      <c r="AB365">
        <f t="shared" si="112"/>
        <v>0</v>
      </c>
      <c r="AC365">
        <f t="shared" si="112"/>
        <v>0</v>
      </c>
      <c r="AD365">
        <f t="shared" si="112"/>
        <v>0</v>
      </c>
      <c r="AE365">
        <f t="shared" si="112"/>
        <v>0</v>
      </c>
      <c r="AF365">
        <f t="shared" si="112"/>
        <v>0</v>
      </c>
      <c r="AG365">
        <f t="shared" si="112"/>
        <v>0</v>
      </c>
      <c r="AH365">
        <f t="shared" si="112"/>
        <v>0</v>
      </c>
      <c r="AI365">
        <f t="shared" si="112"/>
        <v>0</v>
      </c>
      <c r="AJ365">
        <f t="shared" si="112"/>
        <v>1</v>
      </c>
      <c r="AK365">
        <f t="shared" si="112"/>
        <v>0</v>
      </c>
      <c r="AL365">
        <f t="shared" si="112"/>
        <v>0</v>
      </c>
      <c r="AM365">
        <f t="shared" si="106"/>
        <v>7.05</v>
      </c>
      <c r="AN365">
        <f t="shared" si="107"/>
        <v>0</v>
      </c>
      <c r="AO365">
        <f t="shared" si="108"/>
        <v>0</v>
      </c>
      <c r="AP365">
        <f t="shared" si="109"/>
        <v>1</v>
      </c>
      <c r="AQ365">
        <f t="shared" si="110"/>
        <v>0</v>
      </c>
    </row>
    <row r="366" spans="1:43" x14ac:dyDescent="0.2">
      <c r="A366">
        <v>365</v>
      </c>
      <c r="B366">
        <v>3</v>
      </c>
      <c r="C366" t="s">
        <v>541</v>
      </c>
      <c r="D366" t="s">
        <v>13</v>
      </c>
      <c r="F366">
        <v>1</v>
      </c>
      <c r="G366">
        <v>0</v>
      </c>
      <c r="H366">
        <v>370365</v>
      </c>
      <c r="I366">
        <v>15.5</v>
      </c>
      <c r="K366" t="s">
        <v>27</v>
      </c>
      <c r="L366">
        <v>0</v>
      </c>
      <c r="M366" t="b">
        <f t="shared" si="96"/>
        <v>1</v>
      </c>
      <c r="N366" t="str">
        <f>IF(E366&lt;&gt;"",INDEX(group!$A$1:$C$10,MATCH(E366,group!A:A,1),3),"NA")</f>
        <v>NA</v>
      </c>
      <c r="O366" t="str">
        <f>VLOOKUP(H366,group!E:F,2,0)</f>
        <v>numeric</v>
      </c>
      <c r="P366" t="str">
        <f>IF(I366&lt;&gt;"",INDEX(group!$L$1:$N$100,MATCH(I366,group!L:L,1),3),"NA")</f>
        <v>10 - 19</v>
      </c>
      <c r="Q366">
        <f t="shared" si="97"/>
        <v>365</v>
      </c>
      <c r="R366">
        <f t="shared" si="98"/>
        <v>0</v>
      </c>
      <c r="S366">
        <f t="shared" si="99"/>
        <v>0</v>
      </c>
      <c r="T366">
        <f t="shared" si="100"/>
        <v>1</v>
      </c>
      <c r="U366">
        <f t="shared" si="101"/>
        <v>1</v>
      </c>
      <c r="V366">
        <f t="shared" si="102"/>
        <v>0</v>
      </c>
      <c r="W366">
        <f t="shared" si="103"/>
        <v>29.9</v>
      </c>
      <c r="X366">
        <f t="shared" si="104"/>
        <v>1</v>
      </c>
      <c r="Y366">
        <f t="shared" si="105"/>
        <v>0</v>
      </c>
      <c r="Z366">
        <f t="shared" si="113"/>
        <v>0</v>
      </c>
      <c r="AA366">
        <f t="shared" si="112"/>
        <v>0</v>
      </c>
      <c r="AB366">
        <f t="shared" si="112"/>
        <v>0</v>
      </c>
      <c r="AC366">
        <f t="shared" si="112"/>
        <v>0</v>
      </c>
      <c r="AD366">
        <f t="shared" si="112"/>
        <v>1</v>
      </c>
      <c r="AE366">
        <f t="shared" si="112"/>
        <v>0</v>
      </c>
      <c r="AF366">
        <f t="shared" si="112"/>
        <v>0</v>
      </c>
      <c r="AG366">
        <f t="shared" si="112"/>
        <v>0</v>
      </c>
      <c r="AH366">
        <f t="shared" si="112"/>
        <v>0</v>
      </c>
      <c r="AI366">
        <f t="shared" si="112"/>
        <v>0</v>
      </c>
      <c r="AJ366">
        <f t="shared" si="112"/>
        <v>0</v>
      </c>
      <c r="AK366">
        <f t="shared" si="112"/>
        <v>0</v>
      </c>
      <c r="AL366">
        <f t="shared" si="112"/>
        <v>0</v>
      </c>
      <c r="AM366">
        <f t="shared" si="106"/>
        <v>15.5</v>
      </c>
      <c r="AN366">
        <f t="shared" si="107"/>
        <v>0</v>
      </c>
      <c r="AO366">
        <f t="shared" si="108"/>
        <v>1</v>
      </c>
      <c r="AP366">
        <f t="shared" si="109"/>
        <v>0</v>
      </c>
      <c r="AQ366">
        <f t="shared" si="110"/>
        <v>0</v>
      </c>
    </row>
    <row r="367" spans="1:43" x14ac:dyDescent="0.2">
      <c r="A367">
        <v>366</v>
      </c>
      <c r="B367">
        <v>3</v>
      </c>
      <c r="C367" t="s">
        <v>542</v>
      </c>
      <c r="D367" t="s">
        <v>13</v>
      </c>
      <c r="E367">
        <v>30</v>
      </c>
      <c r="F367">
        <v>0</v>
      </c>
      <c r="G367">
        <v>0</v>
      </c>
      <c r="H367" t="s">
        <v>543</v>
      </c>
      <c r="I367">
        <v>7.25</v>
      </c>
      <c r="K367" t="s">
        <v>15</v>
      </c>
      <c r="L367">
        <v>0</v>
      </c>
      <c r="M367" t="b">
        <f t="shared" si="96"/>
        <v>0</v>
      </c>
      <c r="N367" t="str">
        <f>IF(E367&lt;&gt;"",INDEX(group!$A$1:$C$10,MATCH(E367,group!A:A,1),3),"NA")</f>
        <v>30 - 39</v>
      </c>
      <c r="O367" t="str">
        <f>VLOOKUP(H367,group!E:F,2,0)</f>
        <v>C</v>
      </c>
      <c r="P367" t="str">
        <f>IF(I367&lt;&gt;"",INDEX(group!$L$1:$N$100,MATCH(I367,group!L:L,1),3),"NA")</f>
        <v>0 - 9</v>
      </c>
      <c r="Q367">
        <f t="shared" si="97"/>
        <v>366</v>
      </c>
      <c r="R367">
        <f t="shared" si="98"/>
        <v>0</v>
      </c>
      <c r="S367">
        <f t="shared" si="99"/>
        <v>0</v>
      </c>
      <c r="T367">
        <f t="shared" si="100"/>
        <v>1</v>
      </c>
      <c r="U367">
        <f t="shared" si="101"/>
        <v>1</v>
      </c>
      <c r="V367">
        <f t="shared" si="102"/>
        <v>0</v>
      </c>
      <c r="W367">
        <f t="shared" si="103"/>
        <v>30</v>
      </c>
      <c r="X367">
        <f t="shared" si="104"/>
        <v>0</v>
      </c>
      <c r="Y367">
        <f t="shared" si="105"/>
        <v>0</v>
      </c>
      <c r="Z367">
        <f t="shared" si="113"/>
        <v>0</v>
      </c>
      <c r="AA367">
        <f t="shared" si="112"/>
        <v>1</v>
      </c>
      <c r="AB367">
        <f t="shared" si="112"/>
        <v>0</v>
      </c>
      <c r="AC367">
        <f t="shared" si="112"/>
        <v>0</v>
      </c>
      <c r="AD367">
        <f t="shared" si="112"/>
        <v>0</v>
      </c>
      <c r="AE367">
        <f t="shared" si="112"/>
        <v>0</v>
      </c>
      <c r="AF367">
        <f t="shared" si="112"/>
        <v>0</v>
      </c>
      <c r="AG367">
        <f t="shared" si="112"/>
        <v>0</v>
      </c>
      <c r="AH367">
        <f t="shared" si="112"/>
        <v>0</v>
      </c>
      <c r="AI367">
        <f t="shared" si="112"/>
        <v>0</v>
      </c>
      <c r="AJ367">
        <f t="shared" si="112"/>
        <v>0</v>
      </c>
      <c r="AK367">
        <f t="shared" si="112"/>
        <v>0</v>
      </c>
      <c r="AL367">
        <f t="shared" si="112"/>
        <v>0</v>
      </c>
      <c r="AM367">
        <f t="shared" si="106"/>
        <v>7.25</v>
      </c>
      <c r="AN367">
        <f t="shared" si="107"/>
        <v>0</v>
      </c>
      <c r="AO367">
        <f t="shared" si="108"/>
        <v>0</v>
      </c>
      <c r="AP367">
        <f t="shared" si="109"/>
        <v>1</v>
      </c>
      <c r="AQ367">
        <f t="shared" si="110"/>
        <v>0</v>
      </c>
    </row>
    <row r="368" spans="1:43" x14ac:dyDescent="0.2">
      <c r="A368">
        <v>367</v>
      </c>
      <c r="B368">
        <v>1</v>
      </c>
      <c r="C368" t="s">
        <v>544</v>
      </c>
      <c r="D368" t="s">
        <v>17</v>
      </c>
      <c r="E368">
        <v>60</v>
      </c>
      <c r="F368">
        <v>1</v>
      </c>
      <c r="G368">
        <v>0</v>
      </c>
      <c r="H368">
        <v>110813</v>
      </c>
      <c r="I368">
        <v>75.25</v>
      </c>
      <c r="J368" t="s">
        <v>545</v>
      </c>
      <c r="K368" t="s">
        <v>20</v>
      </c>
      <c r="L368">
        <v>1</v>
      </c>
      <c r="M368" t="b">
        <f t="shared" si="96"/>
        <v>0</v>
      </c>
      <c r="N368" t="str">
        <f>IF(E368&lt;&gt;"",INDEX(group!$A$1:$C$10,MATCH(E368,group!A:A,1),3),"NA")</f>
        <v>60 - 69</v>
      </c>
      <c r="O368" t="str">
        <f>VLOOKUP(H368,group!E:F,2,0)</f>
        <v>numeric</v>
      </c>
      <c r="P368" t="str">
        <f>IF(I368&lt;&gt;"",INDEX(group!$L$1:$N$100,MATCH(I368,group!L:L,1),3),"NA")</f>
        <v>70 - 79</v>
      </c>
      <c r="Q368">
        <f t="shared" si="97"/>
        <v>367</v>
      </c>
      <c r="R368">
        <f t="shared" si="98"/>
        <v>1</v>
      </c>
      <c r="S368">
        <f t="shared" si="99"/>
        <v>0</v>
      </c>
      <c r="T368">
        <f t="shared" si="100"/>
        <v>0</v>
      </c>
      <c r="U368">
        <f t="shared" si="101"/>
        <v>0</v>
      </c>
      <c r="V368">
        <f t="shared" si="102"/>
        <v>1</v>
      </c>
      <c r="W368">
        <f t="shared" si="103"/>
        <v>60</v>
      </c>
      <c r="X368">
        <f t="shared" si="104"/>
        <v>1</v>
      </c>
      <c r="Y368">
        <f t="shared" si="105"/>
        <v>0</v>
      </c>
      <c r="Z368">
        <f t="shared" si="113"/>
        <v>0</v>
      </c>
      <c r="AA368">
        <f t="shared" si="112"/>
        <v>0</v>
      </c>
      <c r="AB368">
        <f t="shared" si="112"/>
        <v>0</v>
      </c>
      <c r="AC368">
        <f t="shared" si="112"/>
        <v>0</v>
      </c>
      <c r="AD368">
        <f t="shared" si="112"/>
        <v>1</v>
      </c>
      <c r="AE368">
        <f t="shared" si="112"/>
        <v>0</v>
      </c>
      <c r="AF368">
        <f t="shared" si="112"/>
        <v>0</v>
      </c>
      <c r="AG368">
        <f t="shared" si="112"/>
        <v>0</v>
      </c>
      <c r="AH368">
        <f t="shared" si="112"/>
        <v>0</v>
      </c>
      <c r="AI368">
        <f t="shared" si="112"/>
        <v>0</v>
      </c>
      <c r="AJ368">
        <f t="shared" si="112"/>
        <v>0</v>
      </c>
      <c r="AK368">
        <f t="shared" si="112"/>
        <v>0</v>
      </c>
      <c r="AL368">
        <f t="shared" si="112"/>
        <v>0</v>
      </c>
      <c r="AM368">
        <f t="shared" si="106"/>
        <v>75.25</v>
      </c>
      <c r="AN368">
        <f t="shared" si="107"/>
        <v>1</v>
      </c>
      <c r="AO368">
        <f t="shared" si="108"/>
        <v>0</v>
      </c>
      <c r="AP368">
        <f t="shared" si="109"/>
        <v>0</v>
      </c>
      <c r="AQ368">
        <f t="shared" si="110"/>
        <v>1</v>
      </c>
    </row>
    <row r="369" spans="1:43" x14ac:dyDescent="0.2">
      <c r="A369">
        <v>368</v>
      </c>
      <c r="B369">
        <v>3</v>
      </c>
      <c r="C369" t="s">
        <v>546</v>
      </c>
      <c r="D369" t="s">
        <v>17</v>
      </c>
      <c r="F369">
        <v>0</v>
      </c>
      <c r="G369">
        <v>0</v>
      </c>
      <c r="H369">
        <v>2626</v>
      </c>
      <c r="I369">
        <v>7.2291999999999996</v>
      </c>
      <c r="K369" t="s">
        <v>20</v>
      </c>
      <c r="L369">
        <v>1</v>
      </c>
      <c r="M369" t="b">
        <f t="shared" si="96"/>
        <v>1</v>
      </c>
      <c r="N369" t="str">
        <f>IF(E369&lt;&gt;"",INDEX(group!$A$1:$C$10,MATCH(E369,group!A:A,1),3),"NA")</f>
        <v>NA</v>
      </c>
      <c r="O369" t="str">
        <f>VLOOKUP(H369,group!E:F,2,0)</f>
        <v>numeric</v>
      </c>
      <c r="P369" t="str">
        <f>IF(I369&lt;&gt;"",INDEX(group!$L$1:$N$100,MATCH(I369,group!L:L,1),3),"NA")</f>
        <v>0 - 9</v>
      </c>
      <c r="Q369">
        <f t="shared" si="97"/>
        <v>368</v>
      </c>
      <c r="R369">
        <f t="shared" si="98"/>
        <v>0</v>
      </c>
      <c r="S369">
        <f t="shared" si="99"/>
        <v>0</v>
      </c>
      <c r="T369">
        <f t="shared" si="100"/>
        <v>1</v>
      </c>
      <c r="U369">
        <f t="shared" si="101"/>
        <v>0</v>
      </c>
      <c r="V369">
        <f t="shared" si="102"/>
        <v>1</v>
      </c>
      <c r="W369">
        <f t="shared" si="103"/>
        <v>29.9</v>
      </c>
      <c r="X369">
        <f t="shared" si="104"/>
        <v>0</v>
      </c>
      <c r="Y369">
        <f t="shared" si="105"/>
        <v>0</v>
      </c>
      <c r="Z369">
        <f t="shared" si="113"/>
        <v>0</v>
      </c>
      <c r="AA369">
        <f t="shared" si="112"/>
        <v>0</v>
      </c>
      <c r="AB369">
        <f t="shared" si="112"/>
        <v>0</v>
      </c>
      <c r="AC369">
        <f t="shared" si="112"/>
        <v>0</v>
      </c>
      <c r="AD369">
        <f t="shared" si="112"/>
        <v>1</v>
      </c>
      <c r="AE369">
        <f t="shared" si="112"/>
        <v>0</v>
      </c>
      <c r="AF369">
        <f t="shared" si="112"/>
        <v>0</v>
      </c>
      <c r="AG369">
        <f t="shared" si="112"/>
        <v>0</v>
      </c>
      <c r="AH369">
        <f t="shared" si="112"/>
        <v>0</v>
      </c>
      <c r="AI369">
        <f t="shared" si="112"/>
        <v>0</v>
      </c>
      <c r="AJ369">
        <f t="shared" si="112"/>
        <v>0</v>
      </c>
      <c r="AK369">
        <f t="shared" si="112"/>
        <v>0</v>
      </c>
      <c r="AL369">
        <f t="shared" si="112"/>
        <v>0</v>
      </c>
      <c r="AM369">
        <f t="shared" si="106"/>
        <v>7.2291999999999996</v>
      </c>
      <c r="AN369">
        <f t="shared" si="107"/>
        <v>1</v>
      </c>
      <c r="AO369">
        <f t="shared" si="108"/>
        <v>0</v>
      </c>
      <c r="AP369">
        <f t="shared" si="109"/>
        <v>0</v>
      </c>
      <c r="AQ369">
        <f t="shared" si="110"/>
        <v>1</v>
      </c>
    </row>
    <row r="370" spans="1:43" x14ac:dyDescent="0.2">
      <c r="A370">
        <v>369</v>
      </c>
      <c r="B370">
        <v>3</v>
      </c>
      <c r="C370" t="s">
        <v>547</v>
      </c>
      <c r="D370" t="s">
        <v>17</v>
      </c>
      <c r="F370">
        <v>0</v>
      </c>
      <c r="G370">
        <v>0</v>
      </c>
      <c r="H370">
        <v>14313</v>
      </c>
      <c r="I370">
        <v>7.75</v>
      </c>
      <c r="K370" t="s">
        <v>27</v>
      </c>
      <c r="L370">
        <v>1</v>
      </c>
      <c r="M370" t="b">
        <f t="shared" si="96"/>
        <v>1</v>
      </c>
      <c r="N370" t="str">
        <f>IF(E370&lt;&gt;"",INDEX(group!$A$1:$C$10,MATCH(E370,group!A:A,1),3),"NA")</f>
        <v>NA</v>
      </c>
      <c r="O370" t="str">
        <f>VLOOKUP(H370,group!E:F,2,0)</f>
        <v>numeric</v>
      </c>
      <c r="P370" t="str">
        <f>IF(I370&lt;&gt;"",INDEX(group!$L$1:$N$100,MATCH(I370,group!L:L,1),3),"NA")</f>
        <v>0 - 9</v>
      </c>
      <c r="Q370">
        <f t="shared" si="97"/>
        <v>369</v>
      </c>
      <c r="R370">
        <f t="shared" si="98"/>
        <v>0</v>
      </c>
      <c r="S370">
        <f t="shared" si="99"/>
        <v>0</v>
      </c>
      <c r="T370">
        <f t="shared" si="100"/>
        <v>1</v>
      </c>
      <c r="U370">
        <f t="shared" si="101"/>
        <v>0</v>
      </c>
      <c r="V370">
        <f t="shared" si="102"/>
        <v>1</v>
      </c>
      <c r="W370">
        <f t="shared" si="103"/>
        <v>29.9</v>
      </c>
      <c r="X370">
        <f t="shared" si="104"/>
        <v>0</v>
      </c>
      <c r="Y370">
        <f t="shared" si="105"/>
        <v>0</v>
      </c>
      <c r="Z370">
        <f t="shared" si="113"/>
        <v>0</v>
      </c>
      <c r="AA370">
        <f t="shared" si="112"/>
        <v>0</v>
      </c>
      <c r="AB370">
        <f t="shared" si="112"/>
        <v>0</v>
      </c>
      <c r="AC370">
        <f t="shared" si="112"/>
        <v>0</v>
      </c>
      <c r="AD370">
        <f t="shared" si="112"/>
        <v>1</v>
      </c>
      <c r="AE370">
        <f t="shared" si="112"/>
        <v>0</v>
      </c>
      <c r="AF370">
        <f t="shared" si="112"/>
        <v>0</v>
      </c>
      <c r="AG370">
        <f t="shared" si="112"/>
        <v>0</v>
      </c>
      <c r="AH370">
        <f t="shared" si="112"/>
        <v>0</v>
      </c>
      <c r="AI370">
        <f t="shared" si="112"/>
        <v>0</v>
      </c>
      <c r="AJ370">
        <f t="shared" si="112"/>
        <v>0</v>
      </c>
      <c r="AK370">
        <f t="shared" si="112"/>
        <v>0</v>
      </c>
      <c r="AL370">
        <f t="shared" si="112"/>
        <v>0</v>
      </c>
      <c r="AM370">
        <f t="shared" si="106"/>
        <v>7.75</v>
      </c>
      <c r="AN370">
        <f t="shared" si="107"/>
        <v>0</v>
      </c>
      <c r="AO370">
        <f t="shared" si="108"/>
        <v>1</v>
      </c>
      <c r="AP370">
        <f t="shared" si="109"/>
        <v>0</v>
      </c>
      <c r="AQ370">
        <f t="shared" si="110"/>
        <v>1</v>
      </c>
    </row>
    <row r="371" spans="1:43" x14ac:dyDescent="0.2">
      <c r="A371">
        <v>370</v>
      </c>
      <c r="B371">
        <v>1</v>
      </c>
      <c r="C371" t="s">
        <v>548</v>
      </c>
      <c r="D371" t="s">
        <v>17</v>
      </c>
      <c r="E371">
        <v>24</v>
      </c>
      <c r="F371">
        <v>0</v>
      </c>
      <c r="G371">
        <v>0</v>
      </c>
      <c r="H371" t="s">
        <v>549</v>
      </c>
      <c r="I371">
        <v>69.3</v>
      </c>
      <c r="J371" t="s">
        <v>550</v>
      </c>
      <c r="K371" t="s">
        <v>20</v>
      </c>
      <c r="L371">
        <v>1</v>
      </c>
      <c r="M371" t="b">
        <f t="shared" si="96"/>
        <v>0</v>
      </c>
      <c r="N371" t="str">
        <f>IF(E371&lt;&gt;"",INDEX(group!$A$1:$C$10,MATCH(E371,group!A:A,1),3),"NA")</f>
        <v>20 - 29</v>
      </c>
      <c r="O371" t="str">
        <f>VLOOKUP(H371,group!E:F,2,0)</f>
        <v>PC</v>
      </c>
      <c r="P371" t="str">
        <f>IF(I371&lt;&gt;"",INDEX(group!$L$1:$N$100,MATCH(I371,group!L:L,1),3),"NA")</f>
        <v>60 - 69</v>
      </c>
      <c r="Q371">
        <f t="shared" si="97"/>
        <v>370</v>
      </c>
      <c r="R371">
        <f t="shared" si="98"/>
        <v>1</v>
      </c>
      <c r="S371">
        <f t="shared" si="99"/>
        <v>0</v>
      </c>
      <c r="T371">
        <f t="shared" si="100"/>
        <v>0</v>
      </c>
      <c r="U371">
        <f t="shared" si="101"/>
        <v>0</v>
      </c>
      <c r="V371">
        <f t="shared" si="102"/>
        <v>1</v>
      </c>
      <c r="W371">
        <f t="shared" si="103"/>
        <v>24</v>
      </c>
      <c r="X371">
        <f t="shared" si="104"/>
        <v>0</v>
      </c>
      <c r="Y371">
        <f t="shared" si="105"/>
        <v>0</v>
      </c>
      <c r="Z371">
        <f t="shared" si="113"/>
        <v>0</v>
      </c>
      <c r="AA371">
        <f t="shared" si="112"/>
        <v>0</v>
      </c>
      <c r="AB371">
        <f t="shared" si="112"/>
        <v>0</v>
      </c>
      <c r="AC371">
        <f t="shared" si="112"/>
        <v>0</v>
      </c>
      <c r="AD371">
        <f t="shared" si="112"/>
        <v>0</v>
      </c>
      <c r="AE371">
        <f t="shared" si="112"/>
        <v>0</v>
      </c>
      <c r="AF371">
        <f t="shared" si="112"/>
        <v>1</v>
      </c>
      <c r="AG371">
        <f t="shared" si="112"/>
        <v>0</v>
      </c>
      <c r="AH371">
        <f t="shared" si="112"/>
        <v>0</v>
      </c>
      <c r="AI371">
        <f t="shared" si="112"/>
        <v>0</v>
      </c>
      <c r="AJ371">
        <f t="shared" si="112"/>
        <v>0</v>
      </c>
      <c r="AK371">
        <f t="shared" si="112"/>
        <v>0</v>
      </c>
      <c r="AL371">
        <f t="shared" si="112"/>
        <v>0</v>
      </c>
      <c r="AM371">
        <f t="shared" si="106"/>
        <v>69.3</v>
      </c>
      <c r="AN371">
        <f t="shared" si="107"/>
        <v>1</v>
      </c>
      <c r="AO371">
        <f t="shared" si="108"/>
        <v>0</v>
      </c>
      <c r="AP371">
        <f t="shared" si="109"/>
        <v>0</v>
      </c>
      <c r="AQ371">
        <f t="shared" si="110"/>
        <v>1</v>
      </c>
    </row>
    <row r="372" spans="1:43" x14ac:dyDescent="0.2">
      <c r="A372">
        <v>371</v>
      </c>
      <c r="B372">
        <v>1</v>
      </c>
      <c r="C372" t="s">
        <v>551</v>
      </c>
      <c r="D372" t="s">
        <v>13</v>
      </c>
      <c r="E372">
        <v>25</v>
      </c>
      <c r="F372">
        <v>1</v>
      </c>
      <c r="G372">
        <v>0</v>
      </c>
      <c r="H372">
        <v>11765</v>
      </c>
      <c r="I372">
        <v>55.441699999999997</v>
      </c>
      <c r="J372" t="s">
        <v>552</v>
      </c>
      <c r="K372" t="s">
        <v>20</v>
      </c>
      <c r="L372">
        <v>1</v>
      </c>
      <c r="M372" t="b">
        <f t="shared" si="96"/>
        <v>0</v>
      </c>
      <c r="N372" t="str">
        <f>IF(E372&lt;&gt;"",INDEX(group!$A$1:$C$10,MATCH(E372,group!A:A,1),3),"NA")</f>
        <v>20 - 29</v>
      </c>
      <c r="O372" t="str">
        <f>VLOOKUP(H372,group!E:F,2,0)</f>
        <v>numeric</v>
      </c>
      <c r="P372" t="str">
        <f>IF(I372&lt;&gt;"",INDEX(group!$L$1:$N$100,MATCH(I372,group!L:L,1),3),"NA")</f>
        <v>50 - 59</v>
      </c>
      <c r="Q372">
        <f t="shared" si="97"/>
        <v>371</v>
      </c>
      <c r="R372">
        <f t="shared" si="98"/>
        <v>1</v>
      </c>
      <c r="S372">
        <f t="shared" si="99"/>
        <v>0</v>
      </c>
      <c r="T372">
        <f t="shared" si="100"/>
        <v>0</v>
      </c>
      <c r="U372">
        <f t="shared" si="101"/>
        <v>1</v>
      </c>
      <c r="V372">
        <f t="shared" si="102"/>
        <v>0</v>
      </c>
      <c r="W372">
        <f t="shared" si="103"/>
        <v>25</v>
      </c>
      <c r="X372">
        <f t="shared" si="104"/>
        <v>1</v>
      </c>
      <c r="Y372">
        <f t="shared" si="105"/>
        <v>0</v>
      </c>
      <c r="Z372">
        <f t="shared" si="113"/>
        <v>0</v>
      </c>
      <c r="AA372">
        <f t="shared" si="112"/>
        <v>0</v>
      </c>
      <c r="AB372">
        <f t="shared" si="112"/>
        <v>0</v>
      </c>
      <c r="AC372">
        <f t="shared" si="112"/>
        <v>0</v>
      </c>
      <c r="AD372">
        <f t="shared" si="112"/>
        <v>1</v>
      </c>
      <c r="AE372">
        <f t="shared" si="112"/>
        <v>0</v>
      </c>
      <c r="AF372">
        <f t="shared" si="112"/>
        <v>0</v>
      </c>
      <c r="AG372">
        <f t="shared" si="112"/>
        <v>0</v>
      </c>
      <c r="AH372">
        <f t="shared" si="112"/>
        <v>0</v>
      </c>
      <c r="AI372">
        <f t="shared" si="112"/>
        <v>0</v>
      </c>
      <c r="AJ372">
        <f t="shared" si="112"/>
        <v>0</v>
      </c>
      <c r="AK372">
        <f t="shared" si="112"/>
        <v>0</v>
      </c>
      <c r="AL372">
        <f t="shared" si="112"/>
        <v>0</v>
      </c>
      <c r="AM372">
        <f t="shared" si="106"/>
        <v>55.441699999999997</v>
      </c>
      <c r="AN372">
        <f t="shared" si="107"/>
        <v>1</v>
      </c>
      <c r="AO372">
        <f t="shared" si="108"/>
        <v>0</v>
      </c>
      <c r="AP372">
        <f t="shared" si="109"/>
        <v>0</v>
      </c>
      <c r="AQ372">
        <f t="shared" si="110"/>
        <v>1</v>
      </c>
    </row>
    <row r="373" spans="1:43" x14ac:dyDescent="0.2">
      <c r="A373">
        <v>372</v>
      </c>
      <c r="B373">
        <v>3</v>
      </c>
      <c r="C373" t="s">
        <v>553</v>
      </c>
      <c r="D373" t="s">
        <v>13</v>
      </c>
      <c r="E373">
        <v>18</v>
      </c>
      <c r="F373">
        <v>1</v>
      </c>
      <c r="G373">
        <v>0</v>
      </c>
      <c r="H373">
        <v>3101267</v>
      </c>
      <c r="I373">
        <v>6.4958</v>
      </c>
      <c r="K373" t="s">
        <v>15</v>
      </c>
      <c r="L373">
        <v>0</v>
      </c>
      <c r="M373" t="b">
        <f t="shared" si="96"/>
        <v>0</v>
      </c>
      <c r="N373" t="str">
        <f>IF(E373&lt;&gt;"",INDEX(group!$A$1:$C$10,MATCH(E373,group!A:A,1),3),"NA")</f>
        <v>10 - 19</v>
      </c>
      <c r="O373" t="str">
        <f>VLOOKUP(H373,group!E:F,2,0)</f>
        <v>numeric</v>
      </c>
      <c r="P373" t="str">
        <f>IF(I373&lt;&gt;"",INDEX(group!$L$1:$N$100,MATCH(I373,group!L:L,1),3),"NA")</f>
        <v>0 - 9</v>
      </c>
      <c r="Q373">
        <f t="shared" si="97"/>
        <v>372</v>
      </c>
      <c r="R373">
        <f t="shared" si="98"/>
        <v>0</v>
      </c>
      <c r="S373">
        <f t="shared" si="99"/>
        <v>0</v>
      </c>
      <c r="T373">
        <f t="shared" si="100"/>
        <v>1</v>
      </c>
      <c r="U373">
        <f t="shared" si="101"/>
        <v>1</v>
      </c>
      <c r="V373">
        <f t="shared" si="102"/>
        <v>0</v>
      </c>
      <c r="W373">
        <f t="shared" si="103"/>
        <v>18</v>
      </c>
      <c r="X373">
        <f t="shared" si="104"/>
        <v>1</v>
      </c>
      <c r="Y373">
        <f t="shared" si="105"/>
        <v>0</v>
      </c>
      <c r="Z373">
        <f t="shared" si="113"/>
        <v>0</v>
      </c>
      <c r="AA373">
        <f t="shared" si="112"/>
        <v>0</v>
      </c>
      <c r="AB373">
        <f t="shared" si="112"/>
        <v>0</v>
      </c>
      <c r="AC373">
        <f t="shared" si="112"/>
        <v>0</v>
      </c>
      <c r="AD373">
        <f t="shared" si="112"/>
        <v>1</v>
      </c>
      <c r="AE373">
        <f t="shared" si="112"/>
        <v>0</v>
      </c>
      <c r="AF373">
        <f t="shared" si="112"/>
        <v>0</v>
      </c>
      <c r="AG373">
        <f t="shared" si="112"/>
        <v>0</v>
      </c>
      <c r="AH373">
        <f t="shared" si="112"/>
        <v>0</v>
      </c>
      <c r="AI373">
        <f t="shared" si="112"/>
        <v>0</v>
      </c>
      <c r="AJ373">
        <f t="shared" si="112"/>
        <v>0</v>
      </c>
      <c r="AK373">
        <f t="shared" si="112"/>
        <v>0</v>
      </c>
      <c r="AL373">
        <f t="shared" si="112"/>
        <v>0</v>
      </c>
      <c r="AM373">
        <f t="shared" si="106"/>
        <v>6.4958</v>
      </c>
      <c r="AN373">
        <f t="shared" si="107"/>
        <v>0</v>
      </c>
      <c r="AO373">
        <f t="shared" si="108"/>
        <v>0</v>
      </c>
      <c r="AP373">
        <f t="shared" si="109"/>
        <v>1</v>
      </c>
      <c r="AQ373">
        <f t="shared" si="110"/>
        <v>0</v>
      </c>
    </row>
    <row r="374" spans="1:43" x14ac:dyDescent="0.2">
      <c r="A374">
        <v>373</v>
      </c>
      <c r="B374">
        <v>3</v>
      </c>
      <c r="C374" t="s">
        <v>554</v>
      </c>
      <c r="D374" t="s">
        <v>13</v>
      </c>
      <c r="E374">
        <v>19</v>
      </c>
      <c r="F374">
        <v>0</v>
      </c>
      <c r="G374">
        <v>0</v>
      </c>
      <c r="H374">
        <v>323951</v>
      </c>
      <c r="I374">
        <v>8.0500000000000007</v>
      </c>
      <c r="K374" t="s">
        <v>15</v>
      </c>
      <c r="L374">
        <v>0</v>
      </c>
      <c r="M374" t="b">
        <f t="shared" si="96"/>
        <v>0</v>
      </c>
      <c r="N374" t="str">
        <f>IF(E374&lt;&gt;"",INDEX(group!$A$1:$C$10,MATCH(E374,group!A:A,1),3),"NA")</f>
        <v>10 - 19</v>
      </c>
      <c r="O374" t="str">
        <f>VLOOKUP(H374,group!E:F,2,0)</f>
        <v>numeric</v>
      </c>
      <c r="P374" t="str">
        <f>IF(I374&lt;&gt;"",INDEX(group!$L$1:$N$100,MATCH(I374,group!L:L,1),3),"NA")</f>
        <v>0 - 9</v>
      </c>
      <c r="Q374">
        <f t="shared" si="97"/>
        <v>373</v>
      </c>
      <c r="R374">
        <f t="shared" si="98"/>
        <v>0</v>
      </c>
      <c r="S374">
        <f t="shared" si="99"/>
        <v>0</v>
      </c>
      <c r="T374">
        <f t="shared" si="100"/>
        <v>1</v>
      </c>
      <c r="U374">
        <f t="shared" si="101"/>
        <v>1</v>
      </c>
      <c r="V374">
        <f t="shared" si="102"/>
        <v>0</v>
      </c>
      <c r="W374">
        <f t="shared" si="103"/>
        <v>19</v>
      </c>
      <c r="X374">
        <f t="shared" si="104"/>
        <v>0</v>
      </c>
      <c r="Y374">
        <f t="shared" si="105"/>
        <v>0</v>
      </c>
      <c r="Z374">
        <f t="shared" si="113"/>
        <v>0</v>
      </c>
      <c r="AA374">
        <f t="shared" si="112"/>
        <v>0</v>
      </c>
      <c r="AB374">
        <f t="shared" si="112"/>
        <v>0</v>
      </c>
      <c r="AC374">
        <f t="shared" si="112"/>
        <v>0</v>
      </c>
      <c r="AD374">
        <f t="shared" si="112"/>
        <v>1</v>
      </c>
      <c r="AE374">
        <f t="shared" si="112"/>
        <v>0</v>
      </c>
      <c r="AF374">
        <f t="shared" si="112"/>
        <v>0</v>
      </c>
      <c r="AG374">
        <f t="shared" si="112"/>
        <v>0</v>
      </c>
      <c r="AH374">
        <f t="shared" si="112"/>
        <v>0</v>
      </c>
      <c r="AI374">
        <f t="shared" si="112"/>
        <v>0</v>
      </c>
      <c r="AJ374">
        <f t="shared" si="112"/>
        <v>0</v>
      </c>
      <c r="AK374">
        <f t="shared" si="112"/>
        <v>0</v>
      </c>
      <c r="AL374">
        <f t="shared" si="112"/>
        <v>0</v>
      </c>
      <c r="AM374">
        <f t="shared" si="106"/>
        <v>8.0500000000000007</v>
      </c>
      <c r="AN374">
        <f t="shared" si="107"/>
        <v>0</v>
      </c>
      <c r="AO374">
        <f t="shared" si="108"/>
        <v>0</v>
      </c>
      <c r="AP374">
        <f t="shared" si="109"/>
        <v>1</v>
      </c>
      <c r="AQ374">
        <f t="shared" si="110"/>
        <v>0</v>
      </c>
    </row>
    <row r="375" spans="1:43" x14ac:dyDescent="0.2">
      <c r="A375">
        <v>374</v>
      </c>
      <c r="B375">
        <v>1</v>
      </c>
      <c r="C375" t="s">
        <v>555</v>
      </c>
      <c r="D375" t="s">
        <v>13</v>
      </c>
      <c r="E375">
        <v>22</v>
      </c>
      <c r="F375">
        <v>0</v>
      </c>
      <c r="G375">
        <v>0</v>
      </c>
      <c r="H375" t="s">
        <v>409</v>
      </c>
      <c r="I375">
        <v>135.63329999999999</v>
      </c>
      <c r="K375" t="s">
        <v>20</v>
      </c>
      <c r="L375">
        <v>0</v>
      </c>
      <c r="M375" t="b">
        <f t="shared" si="96"/>
        <v>0</v>
      </c>
      <c r="N375" t="str">
        <f>IF(E375&lt;&gt;"",INDEX(group!$A$1:$C$10,MATCH(E375,group!A:A,1),3),"NA")</f>
        <v>20 - 29</v>
      </c>
      <c r="O375" t="str">
        <f>VLOOKUP(H375,group!E:F,2,0)</f>
        <v>PC</v>
      </c>
      <c r="P375" t="str">
        <f>IF(I375&lt;&gt;"",INDEX(group!$L$1:$N$100,MATCH(I375,group!L:L,1),3),"NA")</f>
        <v>130 - 149</v>
      </c>
      <c r="Q375">
        <f t="shared" si="97"/>
        <v>374</v>
      </c>
      <c r="R375">
        <f t="shared" si="98"/>
        <v>1</v>
      </c>
      <c r="S375">
        <f t="shared" si="99"/>
        <v>0</v>
      </c>
      <c r="T375">
        <f t="shared" si="100"/>
        <v>0</v>
      </c>
      <c r="U375">
        <f t="shared" si="101"/>
        <v>1</v>
      </c>
      <c r="V375">
        <f t="shared" si="102"/>
        <v>0</v>
      </c>
      <c r="W375">
        <f t="shared" si="103"/>
        <v>22</v>
      </c>
      <c r="X375">
        <f t="shared" si="104"/>
        <v>0</v>
      </c>
      <c r="Y375">
        <f t="shared" si="105"/>
        <v>0</v>
      </c>
      <c r="Z375">
        <f t="shared" si="113"/>
        <v>0</v>
      </c>
      <c r="AA375">
        <f t="shared" si="112"/>
        <v>0</v>
      </c>
      <c r="AB375">
        <f t="shared" si="112"/>
        <v>0</v>
      </c>
      <c r="AC375">
        <f t="shared" si="112"/>
        <v>0</v>
      </c>
      <c r="AD375">
        <f t="shared" si="112"/>
        <v>0</v>
      </c>
      <c r="AE375">
        <f t="shared" si="112"/>
        <v>0</v>
      </c>
      <c r="AF375">
        <f t="shared" si="112"/>
        <v>1</v>
      </c>
      <c r="AG375">
        <f t="shared" si="112"/>
        <v>0</v>
      </c>
      <c r="AH375">
        <f t="shared" si="112"/>
        <v>0</v>
      </c>
      <c r="AI375">
        <f t="shared" si="112"/>
        <v>0</v>
      </c>
      <c r="AJ375">
        <f t="shared" si="112"/>
        <v>0</v>
      </c>
      <c r="AK375">
        <f t="shared" si="112"/>
        <v>0</v>
      </c>
      <c r="AL375">
        <f t="shared" si="112"/>
        <v>0</v>
      </c>
      <c r="AM375">
        <f t="shared" si="106"/>
        <v>135.63329999999999</v>
      </c>
      <c r="AN375">
        <f t="shared" si="107"/>
        <v>1</v>
      </c>
      <c r="AO375">
        <f t="shared" si="108"/>
        <v>0</v>
      </c>
      <c r="AP375">
        <f t="shared" si="109"/>
        <v>0</v>
      </c>
      <c r="AQ375">
        <f t="shared" si="110"/>
        <v>0</v>
      </c>
    </row>
    <row r="376" spans="1:43" x14ac:dyDescent="0.2">
      <c r="A376">
        <v>375</v>
      </c>
      <c r="B376">
        <v>3</v>
      </c>
      <c r="C376" t="s">
        <v>556</v>
      </c>
      <c r="D376" t="s">
        <v>17</v>
      </c>
      <c r="E376">
        <v>3</v>
      </c>
      <c r="F376">
        <v>3</v>
      </c>
      <c r="G376">
        <v>1</v>
      </c>
      <c r="H376">
        <v>349909</v>
      </c>
      <c r="I376">
        <v>21.074999999999999</v>
      </c>
      <c r="K376" t="s">
        <v>15</v>
      </c>
      <c r="L376">
        <v>0</v>
      </c>
      <c r="M376" t="b">
        <f t="shared" si="96"/>
        <v>0</v>
      </c>
      <c r="N376" t="str">
        <f>IF(E376&lt;&gt;"",INDEX(group!$A$1:$C$10,MATCH(E376,group!A:A,1),3),"NA")</f>
        <v>0 - 9</v>
      </c>
      <c r="O376" t="str">
        <f>VLOOKUP(H376,group!E:F,2,0)</f>
        <v>numeric</v>
      </c>
      <c r="P376" t="str">
        <f>IF(I376&lt;&gt;"",INDEX(group!$L$1:$N$100,MATCH(I376,group!L:L,1),3),"NA")</f>
        <v>20 - 29</v>
      </c>
      <c r="Q376">
        <f t="shared" si="97"/>
        <v>375</v>
      </c>
      <c r="R376">
        <f t="shared" si="98"/>
        <v>0</v>
      </c>
      <c r="S376">
        <f t="shared" si="99"/>
        <v>0</v>
      </c>
      <c r="T376">
        <f t="shared" si="100"/>
        <v>1</v>
      </c>
      <c r="U376">
        <f t="shared" si="101"/>
        <v>0</v>
      </c>
      <c r="V376">
        <f t="shared" si="102"/>
        <v>1</v>
      </c>
      <c r="W376">
        <f t="shared" si="103"/>
        <v>3</v>
      </c>
      <c r="X376">
        <f t="shared" si="104"/>
        <v>3</v>
      </c>
      <c r="Y376">
        <f t="shared" si="105"/>
        <v>1</v>
      </c>
      <c r="Z376">
        <f t="shared" si="113"/>
        <v>0</v>
      </c>
      <c r="AA376">
        <f t="shared" si="112"/>
        <v>0</v>
      </c>
      <c r="AB376">
        <f t="shared" si="112"/>
        <v>0</v>
      </c>
      <c r="AC376">
        <f t="shared" si="112"/>
        <v>0</v>
      </c>
      <c r="AD376">
        <f t="shared" si="112"/>
        <v>1</v>
      </c>
      <c r="AE376">
        <f t="shared" si="112"/>
        <v>0</v>
      </c>
      <c r="AF376">
        <f t="shared" ref="AA376:AL397" si="114">IF($O376&amp;"_ticket"=AF$1,1,0)</f>
        <v>0</v>
      </c>
      <c r="AG376">
        <f t="shared" si="114"/>
        <v>0</v>
      </c>
      <c r="AH376">
        <f t="shared" si="114"/>
        <v>0</v>
      </c>
      <c r="AI376">
        <f t="shared" si="114"/>
        <v>0</v>
      </c>
      <c r="AJ376">
        <f t="shared" si="114"/>
        <v>0</v>
      </c>
      <c r="AK376">
        <f t="shared" si="114"/>
        <v>0</v>
      </c>
      <c r="AL376">
        <f t="shared" si="114"/>
        <v>0</v>
      </c>
      <c r="AM376">
        <f t="shared" si="106"/>
        <v>21.074999999999999</v>
      </c>
      <c r="AN376">
        <f t="shared" si="107"/>
        <v>0</v>
      </c>
      <c r="AO376">
        <f t="shared" si="108"/>
        <v>0</v>
      </c>
      <c r="AP376">
        <f t="shared" si="109"/>
        <v>1</v>
      </c>
      <c r="AQ376">
        <f t="shared" si="110"/>
        <v>0</v>
      </c>
    </row>
    <row r="377" spans="1:43" x14ac:dyDescent="0.2">
      <c r="A377">
        <v>376</v>
      </c>
      <c r="B377">
        <v>1</v>
      </c>
      <c r="C377" t="s">
        <v>557</v>
      </c>
      <c r="D377" t="s">
        <v>17</v>
      </c>
      <c r="F377">
        <v>1</v>
      </c>
      <c r="G377">
        <v>0</v>
      </c>
      <c r="H377" t="s">
        <v>69</v>
      </c>
      <c r="I377">
        <v>82.1708</v>
      </c>
      <c r="K377" t="s">
        <v>20</v>
      </c>
      <c r="L377">
        <v>1</v>
      </c>
      <c r="M377" t="b">
        <f t="shared" si="96"/>
        <v>1</v>
      </c>
      <c r="N377" t="str">
        <f>IF(E377&lt;&gt;"",INDEX(group!$A$1:$C$10,MATCH(E377,group!A:A,1),3),"NA")</f>
        <v>NA</v>
      </c>
      <c r="O377" t="str">
        <f>VLOOKUP(H377,group!E:F,2,0)</f>
        <v>PC</v>
      </c>
      <c r="P377" t="str">
        <f>IF(I377&lt;&gt;"",INDEX(group!$L$1:$N$100,MATCH(I377,group!L:L,1),3),"NA")</f>
        <v>80 - 89</v>
      </c>
      <c r="Q377">
        <f t="shared" si="97"/>
        <v>376</v>
      </c>
      <c r="R377">
        <f t="shared" si="98"/>
        <v>1</v>
      </c>
      <c r="S377">
        <f t="shared" si="99"/>
        <v>0</v>
      </c>
      <c r="T377">
        <f t="shared" si="100"/>
        <v>0</v>
      </c>
      <c r="U377">
        <f t="shared" si="101"/>
        <v>0</v>
      </c>
      <c r="V377">
        <f t="shared" si="102"/>
        <v>1</v>
      </c>
      <c r="W377">
        <f t="shared" si="103"/>
        <v>29.9</v>
      </c>
      <c r="X377">
        <f t="shared" si="104"/>
        <v>1</v>
      </c>
      <c r="Y377">
        <f t="shared" si="105"/>
        <v>0</v>
      </c>
      <c r="Z377">
        <f t="shared" si="113"/>
        <v>0</v>
      </c>
      <c r="AA377">
        <f t="shared" si="114"/>
        <v>0</v>
      </c>
      <c r="AB377">
        <f t="shared" si="114"/>
        <v>0</v>
      </c>
      <c r="AC377">
        <f t="shared" si="114"/>
        <v>0</v>
      </c>
      <c r="AD377">
        <f t="shared" si="114"/>
        <v>0</v>
      </c>
      <c r="AE377">
        <f t="shared" si="114"/>
        <v>0</v>
      </c>
      <c r="AF377">
        <f t="shared" si="114"/>
        <v>1</v>
      </c>
      <c r="AG377">
        <f t="shared" si="114"/>
        <v>0</v>
      </c>
      <c r="AH377">
        <f t="shared" si="114"/>
        <v>0</v>
      </c>
      <c r="AI377">
        <f t="shared" si="114"/>
        <v>0</v>
      </c>
      <c r="AJ377">
        <f t="shared" si="114"/>
        <v>0</v>
      </c>
      <c r="AK377">
        <f t="shared" si="114"/>
        <v>0</v>
      </c>
      <c r="AL377">
        <f t="shared" si="114"/>
        <v>0</v>
      </c>
      <c r="AM377">
        <f t="shared" si="106"/>
        <v>82.1708</v>
      </c>
      <c r="AN377">
        <f t="shared" si="107"/>
        <v>1</v>
      </c>
      <c r="AO377">
        <f t="shared" si="108"/>
        <v>0</v>
      </c>
      <c r="AP377">
        <f t="shared" si="109"/>
        <v>0</v>
      </c>
      <c r="AQ377">
        <f t="shared" si="110"/>
        <v>1</v>
      </c>
    </row>
    <row r="378" spans="1:43" x14ac:dyDescent="0.2">
      <c r="A378">
        <v>377</v>
      </c>
      <c r="B378">
        <v>3</v>
      </c>
      <c r="C378" t="s">
        <v>558</v>
      </c>
      <c r="D378" t="s">
        <v>17</v>
      </c>
      <c r="E378">
        <v>22</v>
      </c>
      <c r="F378">
        <v>0</v>
      </c>
      <c r="G378">
        <v>0</v>
      </c>
      <c r="H378" t="s">
        <v>559</v>
      </c>
      <c r="I378">
        <v>7.25</v>
      </c>
      <c r="K378" t="s">
        <v>15</v>
      </c>
      <c r="L378">
        <v>1</v>
      </c>
      <c r="M378" t="b">
        <f t="shared" si="96"/>
        <v>0</v>
      </c>
      <c r="N378" t="str">
        <f>IF(E378&lt;&gt;"",INDEX(group!$A$1:$C$10,MATCH(E378,group!A:A,1),3),"NA")</f>
        <v>20 - 29</v>
      </c>
      <c r="O378" t="str">
        <f>VLOOKUP(H378,group!E:F,2,0)</f>
        <v>C</v>
      </c>
      <c r="P378" t="str">
        <f>IF(I378&lt;&gt;"",INDEX(group!$L$1:$N$100,MATCH(I378,group!L:L,1),3),"NA")</f>
        <v>0 - 9</v>
      </c>
      <c r="Q378">
        <f t="shared" si="97"/>
        <v>377</v>
      </c>
      <c r="R378">
        <f t="shared" si="98"/>
        <v>0</v>
      </c>
      <c r="S378">
        <f t="shared" si="99"/>
        <v>0</v>
      </c>
      <c r="T378">
        <f t="shared" si="100"/>
        <v>1</v>
      </c>
      <c r="U378">
        <f t="shared" si="101"/>
        <v>0</v>
      </c>
      <c r="V378">
        <f t="shared" si="102"/>
        <v>1</v>
      </c>
      <c r="W378">
        <f t="shared" si="103"/>
        <v>22</v>
      </c>
      <c r="X378">
        <f t="shared" si="104"/>
        <v>0</v>
      </c>
      <c r="Y378">
        <f t="shared" si="105"/>
        <v>0</v>
      </c>
      <c r="Z378">
        <f t="shared" si="113"/>
        <v>0</v>
      </c>
      <c r="AA378">
        <f t="shared" si="114"/>
        <v>1</v>
      </c>
      <c r="AB378">
        <f t="shared" si="114"/>
        <v>0</v>
      </c>
      <c r="AC378">
        <f t="shared" si="114"/>
        <v>0</v>
      </c>
      <c r="AD378">
        <f t="shared" si="114"/>
        <v>0</v>
      </c>
      <c r="AE378">
        <f t="shared" si="114"/>
        <v>0</v>
      </c>
      <c r="AF378">
        <f t="shared" si="114"/>
        <v>0</v>
      </c>
      <c r="AG378">
        <f t="shared" si="114"/>
        <v>0</v>
      </c>
      <c r="AH378">
        <f t="shared" si="114"/>
        <v>0</v>
      </c>
      <c r="AI378">
        <f t="shared" si="114"/>
        <v>0</v>
      </c>
      <c r="AJ378">
        <f t="shared" si="114"/>
        <v>0</v>
      </c>
      <c r="AK378">
        <f t="shared" si="114"/>
        <v>0</v>
      </c>
      <c r="AL378">
        <f t="shared" si="114"/>
        <v>0</v>
      </c>
      <c r="AM378">
        <f t="shared" si="106"/>
        <v>7.25</v>
      </c>
      <c r="AN378">
        <f t="shared" si="107"/>
        <v>0</v>
      </c>
      <c r="AO378">
        <f t="shared" si="108"/>
        <v>0</v>
      </c>
      <c r="AP378">
        <f t="shared" si="109"/>
        <v>1</v>
      </c>
      <c r="AQ378">
        <f t="shared" si="110"/>
        <v>1</v>
      </c>
    </row>
    <row r="379" spans="1:43" x14ac:dyDescent="0.2">
      <c r="A379">
        <v>378</v>
      </c>
      <c r="B379">
        <v>1</v>
      </c>
      <c r="C379" t="s">
        <v>560</v>
      </c>
      <c r="D379" t="s">
        <v>13</v>
      </c>
      <c r="E379">
        <v>27</v>
      </c>
      <c r="F379">
        <v>0</v>
      </c>
      <c r="G379">
        <v>2</v>
      </c>
      <c r="H379">
        <v>113503</v>
      </c>
      <c r="I379">
        <v>211.5</v>
      </c>
      <c r="J379" t="s">
        <v>561</v>
      </c>
      <c r="K379" t="s">
        <v>20</v>
      </c>
      <c r="L379">
        <v>0</v>
      </c>
      <c r="M379" t="b">
        <f t="shared" si="96"/>
        <v>0</v>
      </c>
      <c r="N379" t="str">
        <f>IF(E379&lt;&gt;"",INDEX(group!$A$1:$C$10,MATCH(E379,group!A:A,1),3),"NA")</f>
        <v>20 - 29</v>
      </c>
      <c r="O379" t="str">
        <f>VLOOKUP(H379,group!E:F,2,0)</f>
        <v>numeric</v>
      </c>
      <c r="P379" t="str">
        <f>IF(I379&lt;&gt;"",INDEX(group!$L$1:$N$100,MATCH(I379,group!L:L,1),3),"NA")</f>
        <v>210 - 229</v>
      </c>
      <c r="Q379">
        <f t="shared" si="97"/>
        <v>378</v>
      </c>
      <c r="R379">
        <f t="shared" si="98"/>
        <v>1</v>
      </c>
      <c r="S379">
        <f t="shared" si="99"/>
        <v>0</v>
      </c>
      <c r="T379">
        <f t="shared" si="100"/>
        <v>0</v>
      </c>
      <c r="U379">
        <f t="shared" si="101"/>
        <v>1</v>
      </c>
      <c r="V379">
        <f t="shared" si="102"/>
        <v>0</v>
      </c>
      <c r="W379">
        <f t="shared" si="103"/>
        <v>27</v>
      </c>
      <c r="X379">
        <f t="shared" si="104"/>
        <v>0</v>
      </c>
      <c r="Y379">
        <f t="shared" si="105"/>
        <v>2</v>
      </c>
      <c r="Z379">
        <f t="shared" si="113"/>
        <v>0</v>
      </c>
      <c r="AA379">
        <f t="shared" si="114"/>
        <v>0</v>
      </c>
      <c r="AB379">
        <f t="shared" si="114"/>
        <v>0</v>
      </c>
      <c r="AC379">
        <f t="shared" si="114"/>
        <v>0</v>
      </c>
      <c r="AD379">
        <f t="shared" si="114"/>
        <v>1</v>
      </c>
      <c r="AE379">
        <f t="shared" si="114"/>
        <v>0</v>
      </c>
      <c r="AF379">
        <f t="shared" si="114"/>
        <v>0</v>
      </c>
      <c r="AG379">
        <f t="shared" si="114"/>
        <v>0</v>
      </c>
      <c r="AH379">
        <f t="shared" si="114"/>
        <v>0</v>
      </c>
      <c r="AI379">
        <f t="shared" si="114"/>
        <v>0</v>
      </c>
      <c r="AJ379">
        <f t="shared" si="114"/>
        <v>0</v>
      </c>
      <c r="AK379">
        <f t="shared" si="114"/>
        <v>0</v>
      </c>
      <c r="AL379">
        <f t="shared" si="114"/>
        <v>0</v>
      </c>
      <c r="AM379">
        <f t="shared" si="106"/>
        <v>211.5</v>
      </c>
      <c r="AN379">
        <f t="shared" si="107"/>
        <v>1</v>
      </c>
      <c r="AO379">
        <f t="shared" si="108"/>
        <v>0</v>
      </c>
      <c r="AP379">
        <f t="shared" si="109"/>
        <v>0</v>
      </c>
      <c r="AQ379">
        <f t="shared" si="110"/>
        <v>0</v>
      </c>
    </row>
    <row r="380" spans="1:43" x14ac:dyDescent="0.2">
      <c r="A380">
        <v>379</v>
      </c>
      <c r="B380">
        <v>3</v>
      </c>
      <c r="C380" t="s">
        <v>562</v>
      </c>
      <c r="D380" t="s">
        <v>13</v>
      </c>
      <c r="E380">
        <v>20</v>
      </c>
      <c r="F380">
        <v>0</v>
      </c>
      <c r="G380">
        <v>0</v>
      </c>
      <c r="H380">
        <v>2648</v>
      </c>
      <c r="I380">
        <v>4.0125000000000002</v>
      </c>
      <c r="K380" t="s">
        <v>20</v>
      </c>
      <c r="L380">
        <v>0</v>
      </c>
      <c r="M380" t="b">
        <f t="shared" si="96"/>
        <v>0</v>
      </c>
      <c r="N380" t="str">
        <f>IF(E380&lt;&gt;"",INDEX(group!$A$1:$C$10,MATCH(E380,group!A:A,1),3),"NA")</f>
        <v>20 - 29</v>
      </c>
      <c r="O380" t="str">
        <f>VLOOKUP(H380,group!E:F,2,0)</f>
        <v>numeric</v>
      </c>
      <c r="P380" t="str">
        <f>IF(I380&lt;&gt;"",INDEX(group!$L$1:$N$100,MATCH(I380,group!L:L,1),3),"NA")</f>
        <v>0 - 9</v>
      </c>
      <c r="Q380">
        <f t="shared" si="97"/>
        <v>379</v>
      </c>
      <c r="R380">
        <f t="shared" si="98"/>
        <v>0</v>
      </c>
      <c r="S380">
        <f t="shared" si="99"/>
        <v>0</v>
      </c>
      <c r="T380">
        <f t="shared" si="100"/>
        <v>1</v>
      </c>
      <c r="U380">
        <f t="shared" si="101"/>
        <v>1</v>
      </c>
      <c r="V380">
        <f t="shared" si="102"/>
        <v>0</v>
      </c>
      <c r="W380">
        <f t="shared" si="103"/>
        <v>20</v>
      </c>
      <c r="X380">
        <f t="shared" si="104"/>
        <v>0</v>
      </c>
      <c r="Y380">
        <f t="shared" si="105"/>
        <v>0</v>
      </c>
      <c r="Z380">
        <f t="shared" si="113"/>
        <v>0</v>
      </c>
      <c r="AA380">
        <f t="shared" si="114"/>
        <v>0</v>
      </c>
      <c r="AB380">
        <f t="shared" si="114"/>
        <v>0</v>
      </c>
      <c r="AC380">
        <f t="shared" si="114"/>
        <v>0</v>
      </c>
      <c r="AD380">
        <f t="shared" si="114"/>
        <v>1</v>
      </c>
      <c r="AE380">
        <f t="shared" si="114"/>
        <v>0</v>
      </c>
      <c r="AF380">
        <f t="shared" si="114"/>
        <v>0</v>
      </c>
      <c r="AG380">
        <f t="shared" si="114"/>
        <v>0</v>
      </c>
      <c r="AH380">
        <f t="shared" si="114"/>
        <v>0</v>
      </c>
      <c r="AI380">
        <f t="shared" si="114"/>
        <v>0</v>
      </c>
      <c r="AJ380">
        <f t="shared" si="114"/>
        <v>0</v>
      </c>
      <c r="AK380">
        <f t="shared" si="114"/>
        <v>0</v>
      </c>
      <c r="AL380">
        <f t="shared" si="114"/>
        <v>0</v>
      </c>
      <c r="AM380">
        <f t="shared" si="106"/>
        <v>4.0125000000000002</v>
      </c>
      <c r="AN380">
        <f t="shared" si="107"/>
        <v>1</v>
      </c>
      <c r="AO380">
        <f t="shared" si="108"/>
        <v>0</v>
      </c>
      <c r="AP380">
        <f t="shared" si="109"/>
        <v>0</v>
      </c>
      <c r="AQ380">
        <f t="shared" si="110"/>
        <v>0</v>
      </c>
    </row>
    <row r="381" spans="1:43" x14ac:dyDescent="0.2">
      <c r="A381">
        <v>380</v>
      </c>
      <c r="B381">
        <v>3</v>
      </c>
      <c r="C381" t="s">
        <v>563</v>
      </c>
      <c r="D381" t="s">
        <v>13</v>
      </c>
      <c r="E381">
        <v>19</v>
      </c>
      <c r="F381">
        <v>0</v>
      </c>
      <c r="G381">
        <v>0</v>
      </c>
      <c r="H381">
        <v>347069</v>
      </c>
      <c r="I381">
        <v>7.7750000000000004</v>
      </c>
      <c r="K381" t="s">
        <v>15</v>
      </c>
      <c r="L381">
        <v>0</v>
      </c>
      <c r="M381" t="b">
        <f t="shared" si="96"/>
        <v>0</v>
      </c>
      <c r="N381" t="str">
        <f>IF(E381&lt;&gt;"",INDEX(group!$A$1:$C$10,MATCH(E381,group!A:A,1),3),"NA")</f>
        <v>10 - 19</v>
      </c>
      <c r="O381" t="str">
        <f>VLOOKUP(H381,group!E:F,2,0)</f>
        <v>numeric</v>
      </c>
      <c r="P381" t="str">
        <f>IF(I381&lt;&gt;"",INDEX(group!$L$1:$N$100,MATCH(I381,group!L:L,1),3),"NA")</f>
        <v>0 - 9</v>
      </c>
      <c r="Q381">
        <f t="shared" si="97"/>
        <v>380</v>
      </c>
      <c r="R381">
        <f t="shared" si="98"/>
        <v>0</v>
      </c>
      <c r="S381">
        <f t="shared" si="99"/>
        <v>0</v>
      </c>
      <c r="T381">
        <f t="shared" si="100"/>
        <v>1</v>
      </c>
      <c r="U381">
        <f t="shared" si="101"/>
        <v>1</v>
      </c>
      <c r="V381">
        <f t="shared" si="102"/>
        <v>0</v>
      </c>
      <c r="W381">
        <f t="shared" si="103"/>
        <v>19</v>
      </c>
      <c r="X381">
        <f t="shared" si="104"/>
        <v>0</v>
      </c>
      <c r="Y381">
        <f t="shared" si="105"/>
        <v>0</v>
      </c>
      <c r="Z381">
        <f t="shared" si="113"/>
        <v>0</v>
      </c>
      <c r="AA381">
        <f t="shared" si="114"/>
        <v>0</v>
      </c>
      <c r="AB381">
        <f t="shared" si="114"/>
        <v>0</v>
      </c>
      <c r="AC381">
        <f t="shared" si="114"/>
        <v>0</v>
      </c>
      <c r="AD381">
        <f t="shared" si="114"/>
        <v>1</v>
      </c>
      <c r="AE381">
        <f t="shared" si="114"/>
        <v>0</v>
      </c>
      <c r="AF381">
        <f t="shared" si="114"/>
        <v>0</v>
      </c>
      <c r="AG381">
        <f t="shared" si="114"/>
        <v>0</v>
      </c>
      <c r="AH381">
        <f t="shared" si="114"/>
        <v>0</v>
      </c>
      <c r="AI381">
        <f t="shared" si="114"/>
        <v>0</v>
      </c>
      <c r="AJ381">
        <f t="shared" si="114"/>
        <v>0</v>
      </c>
      <c r="AK381">
        <f t="shared" si="114"/>
        <v>0</v>
      </c>
      <c r="AL381">
        <f t="shared" si="114"/>
        <v>0</v>
      </c>
      <c r="AM381">
        <f t="shared" si="106"/>
        <v>7.7750000000000004</v>
      </c>
      <c r="AN381">
        <f t="shared" si="107"/>
        <v>0</v>
      </c>
      <c r="AO381">
        <f t="shared" si="108"/>
        <v>0</v>
      </c>
      <c r="AP381">
        <f t="shared" si="109"/>
        <v>1</v>
      </c>
      <c r="AQ381">
        <f t="shared" si="110"/>
        <v>0</v>
      </c>
    </row>
    <row r="382" spans="1:43" x14ac:dyDescent="0.2">
      <c r="A382">
        <v>381</v>
      </c>
      <c r="B382">
        <v>1</v>
      </c>
      <c r="C382" t="s">
        <v>564</v>
      </c>
      <c r="D382" t="s">
        <v>17</v>
      </c>
      <c r="E382">
        <v>42</v>
      </c>
      <c r="F382">
        <v>0</v>
      </c>
      <c r="G382">
        <v>0</v>
      </c>
      <c r="H382" t="s">
        <v>565</v>
      </c>
      <c r="I382">
        <v>227.52500000000001</v>
      </c>
      <c r="K382" t="s">
        <v>20</v>
      </c>
      <c r="L382">
        <v>1</v>
      </c>
      <c r="M382" t="b">
        <f t="shared" si="96"/>
        <v>0</v>
      </c>
      <c r="N382" t="str">
        <f>IF(E382&lt;&gt;"",INDEX(group!$A$1:$C$10,MATCH(E382,group!A:A,1),3),"NA")</f>
        <v>40 - 49</v>
      </c>
      <c r="O382" t="str">
        <f>VLOOKUP(H382,group!E:F,2,0)</f>
        <v>PC</v>
      </c>
      <c r="P382" t="str">
        <f>IF(I382&lt;&gt;"",INDEX(group!$L$1:$N$100,MATCH(I382,group!L:L,1),3),"NA")</f>
        <v>210 - 229</v>
      </c>
      <c r="Q382">
        <f t="shared" si="97"/>
        <v>381</v>
      </c>
      <c r="R382">
        <f t="shared" si="98"/>
        <v>1</v>
      </c>
      <c r="S382">
        <f t="shared" si="99"/>
        <v>0</v>
      </c>
      <c r="T382">
        <f t="shared" si="100"/>
        <v>0</v>
      </c>
      <c r="U382">
        <f t="shared" si="101"/>
        <v>0</v>
      </c>
      <c r="V382">
        <f t="shared" si="102"/>
        <v>1</v>
      </c>
      <c r="W382">
        <f t="shared" si="103"/>
        <v>42</v>
      </c>
      <c r="X382">
        <f t="shared" si="104"/>
        <v>0</v>
      </c>
      <c r="Y382">
        <f t="shared" si="105"/>
        <v>0</v>
      </c>
      <c r="Z382">
        <f t="shared" si="113"/>
        <v>0</v>
      </c>
      <c r="AA382">
        <f t="shared" si="114"/>
        <v>0</v>
      </c>
      <c r="AB382">
        <f t="shared" si="114"/>
        <v>0</v>
      </c>
      <c r="AC382">
        <f t="shared" si="114"/>
        <v>0</v>
      </c>
      <c r="AD382">
        <f t="shared" si="114"/>
        <v>0</v>
      </c>
      <c r="AE382">
        <f t="shared" si="114"/>
        <v>0</v>
      </c>
      <c r="AF382">
        <f t="shared" si="114"/>
        <v>1</v>
      </c>
      <c r="AG382">
        <f t="shared" si="114"/>
        <v>0</v>
      </c>
      <c r="AH382">
        <f t="shared" si="114"/>
        <v>0</v>
      </c>
      <c r="AI382">
        <f t="shared" si="114"/>
        <v>0</v>
      </c>
      <c r="AJ382">
        <f t="shared" si="114"/>
        <v>0</v>
      </c>
      <c r="AK382">
        <f t="shared" si="114"/>
        <v>0</v>
      </c>
      <c r="AL382">
        <f t="shared" si="114"/>
        <v>0</v>
      </c>
      <c r="AM382">
        <f t="shared" si="106"/>
        <v>227.52500000000001</v>
      </c>
      <c r="AN382">
        <f t="shared" si="107"/>
        <v>1</v>
      </c>
      <c r="AO382">
        <f t="shared" si="108"/>
        <v>0</v>
      </c>
      <c r="AP382">
        <f t="shared" si="109"/>
        <v>0</v>
      </c>
      <c r="AQ382">
        <f t="shared" si="110"/>
        <v>1</v>
      </c>
    </row>
    <row r="383" spans="1:43" x14ac:dyDescent="0.2">
      <c r="A383">
        <v>382</v>
      </c>
      <c r="B383">
        <v>3</v>
      </c>
      <c r="C383" t="s">
        <v>566</v>
      </c>
      <c r="D383" t="s">
        <v>17</v>
      </c>
      <c r="E383">
        <v>1</v>
      </c>
      <c r="F383">
        <v>0</v>
      </c>
      <c r="G383">
        <v>2</v>
      </c>
      <c r="H383">
        <v>2653</v>
      </c>
      <c r="I383">
        <v>15.7417</v>
      </c>
      <c r="K383" t="s">
        <v>20</v>
      </c>
      <c r="L383">
        <v>1</v>
      </c>
      <c r="M383" t="b">
        <f t="shared" si="96"/>
        <v>0</v>
      </c>
      <c r="N383" t="str">
        <f>IF(E383&lt;&gt;"",INDEX(group!$A$1:$C$10,MATCH(E383,group!A:A,1),3),"NA")</f>
        <v>0 - 9</v>
      </c>
      <c r="O383" t="str">
        <f>VLOOKUP(H383,group!E:F,2,0)</f>
        <v>numeric</v>
      </c>
      <c r="P383" t="str">
        <f>IF(I383&lt;&gt;"",INDEX(group!$L$1:$N$100,MATCH(I383,group!L:L,1),3),"NA")</f>
        <v>10 - 19</v>
      </c>
      <c r="Q383">
        <f t="shared" si="97"/>
        <v>382</v>
      </c>
      <c r="R383">
        <f t="shared" si="98"/>
        <v>0</v>
      </c>
      <c r="S383">
        <f t="shared" si="99"/>
        <v>0</v>
      </c>
      <c r="T383">
        <f t="shared" si="100"/>
        <v>1</v>
      </c>
      <c r="U383">
        <f t="shared" si="101"/>
        <v>0</v>
      </c>
      <c r="V383">
        <f t="shared" si="102"/>
        <v>1</v>
      </c>
      <c r="W383">
        <f t="shared" si="103"/>
        <v>1</v>
      </c>
      <c r="X383">
        <f t="shared" si="104"/>
        <v>0</v>
      </c>
      <c r="Y383">
        <f t="shared" si="105"/>
        <v>2</v>
      </c>
      <c r="Z383">
        <f t="shared" si="113"/>
        <v>0</v>
      </c>
      <c r="AA383">
        <f t="shared" si="114"/>
        <v>0</v>
      </c>
      <c r="AB383">
        <f t="shared" si="114"/>
        <v>0</v>
      </c>
      <c r="AC383">
        <f t="shared" si="114"/>
        <v>0</v>
      </c>
      <c r="AD383">
        <f t="shared" si="114"/>
        <v>1</v>
      </c>
      <c r="AE383">
        <f t="shared" si="114"/>
        <v>0</v>
      </c>
      <c r="AF383">
        <f t="shared" si="114"/>
        <v>0</v>
      </c>
      <c r="AG383">
        <f t="shared" si="114"/>
        <v>0</v>
      </c>
      <c r="AH383">
        <f t="shared" si="114"/>
        <v>0</v>
      </c>
      <c r="AI383">
        <f t="shared" si="114"/>
        <v>0</v>
      </c>
      <c r="AJ383">
        <f t="shared" si="114"/>
        <v>0</v>
      </c>
      <c r="AK383">
        <f t="shared" si="114"/>
        <v>0</v>
      </c>
      <c r="AL383">
        <f t="shared" si="114"/>
        <v>0</v>
      </c>
      <c r="AM383">
        <f t="shared" si="106"/>
        <v>15.7417</v>
      </c>
      <c r="AN383">
        <f t="shared" si="107"/>
        <v>1</v>
      </c>
      <c r="AO383">
        <f t="shared" si="108"/>
        <v>0</v>
      </c>
      <c r="AP383">
        <f t="shared" si="109"/>
        <v>0</v>
      </c>
      <c r="AQ383">
        <f t="shared" si="110"/>
        <v>1</v>
      </c>
    </row>
    <row r="384" spans="1:43" x14ac:dyDescent="0.2">
      <c r="A384">
        <v>383</v>
      </c>
      <c r="B384">
        <v>3</v>
      </c>
      <c r="C384" t="s">
        <v>567</v>
      </c>
      <c r="D384" t="s">
        <v>13</v>
      </c>
      <c r="E384">
        <v>32</v>
      </c>
      <c r="F384">
        <v>0</v>
      </c>
      <c r="G384">
        <v>0</v>
      </c>
      <c r="H384" t="s">
        <v>568</v>
      </c>
      <c r="I384">
        <v>7.9249999999999998</v>
      </c>
      <c r="K384" t="s">
        <v>15</v>
      </c>
      <c r="L384">
        <v>0</v>
      </c>
      <c r="M384" t="b">
        <f t="shared" si="96"/>
        <v>0</v>
      </c>
      <c r="N384" t="str">
        <f>IF(E384&lt;&gt;"",INDEX(group!$A$1:$C$10,MATCH(E384,group!A:A,1),3),"NA")</f>
        <v>30 - 39</v>
      </c>
      <c r="O384" t="str">
        <f>VLOOKUP(H384,group!E:F,2,0)</f>
        <v>STON</v>
      </c>
      <c r="P384" t="str">
        <f>IF(I384&lt;&gt;"",INDEX(group!$L$1:$N$100,MATCH(I384,group!L:L,1),3),"NA")</f>
        <v>0 - 9</v>
      </c>
      <c r="Q384">
        <f t="shared" si="97"/>
        <v>383</v>
      </c>
      <c r="R384">
        <f t="shared" si="98"/>
        <v>0</v>
      </c>
      <c r="S384">
        <f t="shared" si="99"/>
        <v>0</v>
      </c>
      <c r="T384">
        <f t="shared" si="100"/>
        <v>1</v>
      </c>
      <c r="U384">
        <f t="shared" si="101"/>
        <v>1</v>
      </c>
      <c r="V384">
        <f t="shared" si="102"/>
        <v>0</v>
      </c>
      <c r="W384">
        <f t="shared" si="103"/>
        <v>32</v>
      </c>
      <c r="X384">
        <f t="shared" si="104"/>
        <v>0</v>
      </c>
      <c r="Y384">
        <f t="shared" si="105"/>
        <v>0</v>
      </c>
      <c r="Z384">
        <f t="shared" si="113"/>
        <v>0</v>
      </c>
      <c r="AA384">
        <f t="shared" si="114"/>
        <v>0</v>
      </c>
      <c r="AB384">
        <f t="shared" si="114"/>
        <v>0</v>
      </c>
      <c r="AC384">
        <f t="shared" si="114"/>
        <v>0</v>
      </c>
      <c r="AD384">
        <f t="shared" si="114"/>
        <v>0</v>
      </c>
      <c r="AE384">
        <f t="shared" si="114"/>
        <v>0</v>
      </c>
      <c r="AF384">
        <f t="shared" si="114"/>
        <v>0</v>
      </c>
      <c r="AG384">
        <f t="shared" si="114"/>
        <v>0</v>
      </c>
      <c r="AH384">
        <f t="shared" si="114"/>
        <v>0</v>
      </c>
      <c r="AI384">
        <f t="shared" si="114"/>
        <v>0</v>
      </c>
      <c r="AJ384">
        <f t="shared" si="114"/>
        <v>0</v>
      </c>
      <c r="AK384">
        <f t="shared" si="114"/>
        <v>1</v>
      </c>
      <c r="AL384">
        <f t="shared" si="114"/>
        <v>0</v>
      </c>
      <c r="AM384">
        <f t="shared" si="106"/>
        <v>7.9249999999999998</v>
      </c>
      <c r="AN384">
        <f t="shared" si="107"/>
        <v>0</v>
      </c>
      <c r="AO384">
        <f t="shared" si="108"/>
        <v>0</v>
      </c>
      <c r="AP384">
        <f t="shared" si="109"/>
        <v>1</v>
      </c>
      <c r="AQ384">
        <f t="shared" si="110"/>
        <v>0</v>
      </c>
    </row>
    <row r="385" spans="1:43" x14ac:dyDescent="0.2">
      <c r="A385">
        <v>384</v>
      </c>
      <c r="B385">
        <v>1</v>
      </c>
      <c r="C385" t="s">
        <v>569</v>
      </c>
      <c r="D385" t="s">
        <v>17</v>
      </c>
      <c r="E385">
        <v>35</v>
      </c>
      <c r="F385">
        <v>1</v>
      </c>
      <c r="G385">
        <v>0</v>
      </c>
      <c r="H385">
        <v>113789</v>
      </c>
      <c r="I385">
        <v>52</v>
      </c>
      <c r="K385" t="s">
        <v>15</v>
      </c>
      <c r="L385">
        <v>1</v>
      </c>
      <c r="M385" t="b">
        <f t="shared" si="96"/>
        <v>0</v>
      </c>
      <c r="N385" t="str">
        <f>IF(E385&lt;&gt;"",INDEX(group!$A$1:$C$10,MATCH(E385,group!A:A,1),3),"NA")</f>
        <v>30 - 39</v>
      </c>
      <c r="O385" t="str">
        <f>VLOOKUP(H385,group!E:F,2,0)</f>
        <v>numeric</v>
      </c>
      <c r="P385" t="str">
        <f>IF(I385&lt;&gt;"",INDEX(group!$L$1:$N$100,MATCH(I385,group!L:L,1),3),"NA")</f>
        <v>50 - 59</v>
      </c>
      <c r="Q385">
        <f t="shared" si="97"/>
        <v>384</v>
      </c>
      <c r="R385">
        <f t="shared" si="98"/>
        <v>1</v>
      </c>
      <c r="S385">
        <f t="shared" si="99"/>
        <v>0</v>
      </c>
      <c r="T385">
        <f t="shared" si="100"/>
        <v>0</v>
      </c>
      <c r="U385">
        <f t="shared" si="101"/>
        <v>0</v>
      </c>
      <c r="V385">
        <f t="shared" si="102"/>
        <v>1</v>
      </c>
      <c r="W385">
        <f t="shared" si="103"/>
        <v>35</v>
      </c>
      <c r="X385">
        <f t="shared" si="104"/>
        <v>1</v>
      </c>
      <c r="Y385">
        <f t="shared" si="105"/>
        <v>0</v>
      </c>
      <c r="Z385">
        <f t="shared" si="113"/>
        <v>0</v>
      </c>
      <c r="AA385">
        <f t="shared" si="114"/>
        <v>0</v>
      </c>
      <c r="AB385">
        <f t="shared" si="114"/>
        <v>0</v>
      </c>
      <c r="AC385">
        <f t="shared" si="114"/>
        <v>0</v>
      </c>
      <c r="AD385">
        <f t="shared" si="114"/>
        <v>1</v>
      </c>
      <c r="AE385">
        <f t="shared" si="114"/>
        <v>0</v>
      </c>
      <c r="AF385">
        <f t="shared" si="114"/>
        <v>0</v>
      </c>
      <c r="AG385">
        <f t="shared" si="114"/>
        <v>0</v>
      </c>
      <c r="AH385">
        <f t="shared" si="114"/>
        <v>0</v>
      </c>
      <c r="AI385">
        <f t="shared" si="114"/>
        <v>0</v>
      </c>
      <c r="AJ385">
        <f t="shared" si="114"/>
        <v>0</v>
      </c>
      <c r="AK385">
        <f t="shared" si="114"/>
        <v>0</v>
      </c>
      <c r="AL385">
        <f t="shared" si="114"/>
        <v>0</v>
      </c>
      <c r="AM385">
        <f t="shared" si="106"/>
        <v>52</v>
      </c>
      <c r="AN385">
        <f t="shared" si="107"/>
        <v>0</v>
      </c>
      <c r="AO385">
        <f t="shared" si="108"/>
        <v>0</v>
      </c>
      <c r="AP385">
        <f t="shared" si="109"/>
        <v>1</v>
      </c>
      <c r="AQ385">
        <f t="shared" si="110"/>
        <v>1</v>
      </c>
    </row>
    <row r="386" spans="1:43" x14ac:dyDescent="0.2">
      <c r="A386">
        <v>385</v>
      </c>
      <c r="B386">
        <v>3</v>
      </c>
      <c r="C386" t="s">
        <v>570</v>
      </c>
      <c r="D386" t="s">
        <v>13</v>
      </c>
      <c r="F386">
        <v>0</v>
      </c>
      <c r="G386">
        <v>0</v>
      </c>
      <c r="H386">
        <v>349227</v>
      </c>
      <c r="I386">
        <v>7.8958000000000004</v>
      </c>
      <c r="K386" t="s">
        <v>15</v>
      </c>
      <c r="L386">
        <v>0</v>
      </c>
      <c r="M386" t="b">
        <f t="shared" si="96"/>
        <v>1</v>
      </c>
      <c r="N386" t="str">
        <f>IF(E386&lt;&gt;"",INDEX(group!$A$1:$C$10,MATCH(E386,group!A:A,1),3),"NA")</f>
        <v>NA</v>
      </c>
      <c r="O386" t="str">
        <f>VLOOKUP(H386,group!E:F,2,0)</f>
        <v>numeric</v>
      </c>
      <c r="P386" t="str">
        <f>IF(I386&lt;&gt;"",INDEX(group!$L$1:$N$100,MATCH(I386,group!L:L,1),3),"NA")</f>
        <v>0 - 9</v>
      </c>
      <c r="Q386">
        <f t="shared" si="97"/>
        <v>385</v>
      </c>
      <c r="R386">
        <f t="shared" si="98"/>
        <v>0</v>
      </c>
      <c r="S386">
        <f t="shared" si="99"/>
        <v>0</v>
      </c>
      <c r="T386">
        <f t="shared" si="100"/>
        <v>1</v>
      </c>
      <c r="U386">
        <f t="shared" si="101"/>
        <v>1</v>
      </c>
      <c r="V386">
        <f t="shared" si="102"/>
        <v>0</v>
      </c>
      <c r="W386">
        <f t="shared" si="103"/>
        <v>29.9</v>
      </c>
      <c r="X386">
        <f t="shared" si="104"/>
        <v>0</v>
      </c>
      <c r="Y386">
        <f t="shared" si="105"/>
        <v>0</v>
      </c>
      <c r="Z386">
        <f t="shared" si="113"/>
        <v>0</v>
      </c>
      <c r="AA386">
        <f t="shared" si="114"/>
        <v>0</v>
      </c>
      <c r="AB386">
        <f t="shared" si="114"/>
        <v>0</v>
      </c>
      <c r="AC386">
        <f t="shared" si="114"/>
        <v>0</v>
      </c>
      <c r="AD386">
        <f t="shared" si="114"/>
        <v>1</v>
      </c>
      <c r="AE386">
        <f t="shared" si="114"/>
        <v>0</v>
      </c>
      <c r="AF386">
        <f t="shared" si="114"/>
        <v>0</v>
      </c>
      <c r="AG386">
        <f t="shared" si="114"/>
        <v>0</v>
      </c>
      <c r="AH386">
        <f t="shared" si="114"/>
        <v>0</v>
      </c>
      <c r="AI386">
        <f t="shared" si="114"/>
        <v>0</v>
      </c>
      <c r="AJ386">
        <f t="shared" si="114"/>
        <v>0</v>
      </c>
      <c r="AK386">
        <f t="shared" si="114"/>
        <v>0</v>
      </c>
      <c r="AL386">
        <f t="shared" si="114"/>
        <v>0</v>
      </c>
      <c r="AM386">
        <f t="shared" si="106"/>
        <v>7.8958000000000004</v>
      </c>
      <c r="AN386">
        <f t="shared" si="107"/>
        <v>0</v>
      </c>
      <c r="AO386">
        <f t="shared" si="108"/>
        <v>0</v>
      </c>
      <c r="AP386">
        <f t="shared" si="109"/>
        <v>1</v>
      </c>
      <c r="AQ386">
        <f t="shared" si="110"/>
        <v>0</v>
      </c>
    </row>
    <row r="387" spans="1:43" x14ac:dyDescent="0.2">
      <c r="A387">
        <v>386</v>
      </c>
      <c r="B387">
        <v>2</v>
      </c>
      <c r="C387" t="s">
        <v>571</v>
      </c>
      <c r="D387" t="s">
        <v>13</v>
      </c>
      <c r="E387">
        <v>18</v>
      </c>
      <c r="F387">
        <v>0</v>
      </c>
      <c r="G387">
        <v>0</v>
      </c>
      <c r="H387" t="s">
        <v>126</v>
      </c>
      <c r="I387">
        <v>73.5</v>
      </c>
      <c r="K387" t="s">
        <v>15</v>
      </c>
      <c r="L387">
        <v>0</v>
      </c>
      <c r="M387" t="b">
        <f t="shared" ref="M387:M450" si="115">COUNTA(A387:I387,K387)&lt;10</f>
        <v>0</v>
      </c>
      <c r="N387" t="str">
        <f>IF(E387&lt;&gt;"",INDEX(group!$A$1:$C$10,MATCH(E387,group!A:A,1),3),"NA")</f>
        <v>10 - 19</v>
      </c>
      <c r="O387" t="str">
        <f>VLOOKUP(H387,group!E:F,2,0)</f>
        <v>SO</v>
      </c>
      <c r="P387" t="str">
        <f>IF(I387&lt;&gt;"",INDEX(group!$L$1:$N$100,MATCH(I387,group!L:L,1),3),"NA")</f>
        <v>70 - 79</v>
      </c>
      <c r="Q387">
        <f t="shared" ref="Q387:Q450" si="116">A387</f>
        <v>386</v>
      </c>
      <c r="R387">
        <f t="shared" ref="R387:R450" si="117">IF(B387=1,1,0)</f>
        <v>0</v>
      </c>
      <c r="S387">
        <f t="shared" ref="S387:S450" si="118">IF(B387=2,1,0)</f>
        <v>1</v>
      </c>
      <c r="T387">
        <f t="shared" ref="T387:T450" si="119">IF(B387=3,1,0)</f>
        <v>0</v>
      </c>
      <c r="U387">
        <f t="shared" ref="U387:U450" si="120">IF(D387="male",1,0)</f>
        <v>1</v>
      </c>
      <c r="V387">
        <f t="shared" ref="V387:V450" si="121">IF(D387="female",1,0)</f>
        <v>0</v>
      </c>
      <c r="W387">
        <f t="shared" ref="W387:W450" si="122">IF(E387&lt;&gt;"",E387,29.9)</f>
        <v>18</v>
      </c>
      <c r="X387">
        <f t="shared" ref="X387:X450" si="123">F387</f>
        <v>0</v>
      </c>
      <c r="Y387">
        <f t="shared" ref="Y387:Y450" si="124">G387</f>
        <v>0</v>
      </c>
      <c r="Z387">
        <f t="shared" si="113"/>
        <v>0</v>
      </c>
      <c r="AA387">
        <f t="shared" si="114"/>
        <v>0</v>
      </c>
      <c r="AB387">
        <f t="shared" si="114"/>
        <v>0</v>
      </c>
      <c r="AC387">
        <f t="shared" si="114"/>
        <v>0</v>
      </c>
      <c r="AD387">
        <f t="shared" si="114"/>
        <v>0</v>
      </c>
      <c r="AE387">
        <f t="shared" si="114"/>
        <v>0</v>
      </c>
      <c r="AF387">
        <f t="shared" si="114"/>
        <v>0</v>
      </c>
      <c r="AG387">
        <f t="shared" si="114"/>
        <v>0</v>
      </c>
      <c r="AH387">
        <f t="shared" si="114"/>
        <v>0</v>
      </c>
      <c r="AI387">
        <f t="shared" si="114"/>
        <v>1</v>
      </c>
      <c r="AJ387">
        <f t="shared" si="114"/>
        <v>0</v>
      </c>
      <c r="AK387">
        <f t="shared" si="114"/>
        <v>0</v>
      </c>
      <c r="AL387">
        <f t="shared" si="114"/>
        <v>0</v>
      </c>
      <c r="AM387">
        <f t="shared" ref="AM387:AM450" si="125">I387</f>
        <v>73.5</v>
      </c>
      <c r="AN387">
        <f t="shared" ref="AN387:AN450" si="126">IF(K387="C",1,0)</f>
        <v>0</v>
      </c>
      <c r="AO387">
        <f t="shared" ref="AO387:AO450" si="127">IF(K387="Q",1,0)</f>
        <v>0</v>
      </c>
      <c r="AP387">
        <f t="shared" ref="AP387:AP450" si="128">IF(K387="S",1,0)</f>
        <v>1</v>
      </c>
      <c r="AQ387">
        <f t="shared" ref="AQ387:AQ450" si="129">IF(L387&lt;&gt;"",L387,"")</f>
        <v>0</v>
      </c>
    </row>
    <row r="388" spans="1:43" x14ac:dyDescent="0.2">
      <c r="A388">
        <v>387</v>
      </c>
      <c r="B388">
        <v>3</v>
      </c>
      <c r="C388" t="s">
        <v>572</v>
      </c>
      <c r="D388" t="s">
        <v>13</v>
      </c>
      <c r="E388">
        <v>1</v>
      </c>
      <c r="F388">
        <v>5</v>
      </c>
      <c r="G388">
        <v>2</v>
      </c>
      <c r="H388" t="s">
        <v>105</v>
      </c>
      <c r="I388">
        <v>46.9</v>
      </c>
      <c r="K388" t="s">
        <v>15</v>
      </c>
      <c r="L388">
        <v>0</v>
      </c>
      <c r="M388" t="b">
        <f t="shared" si="115"/>
        <v>0</v>
      </c>
      <c r="N388" t="str">
        <f>IF(E388&lt;&gt;"",INDEX(group!$A$1:$C$10,MATCH(E388,group!A:A,1),3),"NA")</f>
        <v>0 - 9</v>
      </c>
      <c r="O388" t="str">
        <f>VLOOKUP(H388,group!E:F,2,0)</f>
        <v>CA</v>
      </c>
      <c r="P388" t="str">
        <f>IF(I388&lt;&gt;"",INDEX(group!$L$1:$N$100,MATCH(I388,group!L:L,1),3),"NA")</f>
        <v>40 - 49</v>
      </c>
      <c r="Q388">
        <f t="shared" si="116"/>
        <v>387</v>
      </c>
      <c r="R388">
        <f t="shared" si="117"/>
        <v>0</v>
      </c>
      <c r="S388">
        <f t="shared" si="118"/>
        <v>0</v>
      </c>
      <c r="T388">
        <f t="shared" si="119"/>
        <v>1</v>
      </c>
      <c r="U388">
        <f t="shared" si="120"/>
        <v>1</v>
      </c>
      <c r="V388">
        <f t="shared" si="121"/>
        <v>0</v>
      </c>
      <c r="W388">
        <f t="shared" si="122"/>
        <v>1</v>
      </c>
      <c r="X388">
        <f t="shared" si="123"/>
        <v>5</v>
      </c>
      <c r="Y388">
        <f t="shared" si="124"/>
        <v>2</v>
      </c>
      <c r="Z388">
        <f t="shared" si="113"/>
        <v>0</v>
      </c>
      <c r="AA388">
        <f t="shared" si="114"/>
        <v>0</v>
      </c>
      <c r="AB388">
        <f t="shared" si="114"/>
        <v>1</v>
      </c>
      <c r="AC388">
        <f t="shared" si="114"/>
        <v>0</v>
      </c>
      <c r="AD388">
        <f t="shared" si="114"/>
        <v>0</v>
      </c>
      <c r="AE388">
        <f t="shared" si="114"/>
        <v>0</v>
      </c>
      <c r="AF388">
        <f t="shared" si="114"/>
        <v>0</v>
      </c>
      <c r="AG388">
        <f t="shared" si="114"/>
        <v>0</v>
      </c>
      <c r="AH388">
        <f t="shared" si="114"/>
        <v>0</v>
      </c>
      <c r="AI388">
        <f t="shared" si="114"/>
        <v>0</v>
      </c>
      <c r="AJ388">
        <f t="shared" si="114"/>
        <v>0</v>
      </c>
      <c r="AK388">
        <f t="shared" si="114"/>
        <v>0</v>
      </c>
      <c r="AL388">
        <f t="shared" si="114"/>
        <v>0</v>
      </c>
      <c r="AM388">
        <f t="shared" si="125"/>
        <v>46.9</v>
      </c>
      <c r="AN388">
        <f t="shared" si="126"/>
        <v>0</v>
      </c>
      <c r="AO388">
        <f t="shared" si="127"/>
        <v>0</v>
      </c>
      <c r="AP388">
        <f t="shared" si="128"/>
        <v>1</v>
      </c>
      <c r="AQ388">
        <f t="shared" si="129"/>
        <v>0</v>
      </c>
    </row>
    <row r="389" spans="1:43" x14ac:dyDescent="0.2">
      <c r="A389">
        <v>388</v>
      </c>
      <c r="B389">
        <v>2</v>
      </c>
      <c r="C389" t="s">
        <v>573</v>
      </c>
      <c r="D389" t="s">
        <v>17</v>
      </c>
      <c r="E389">
        <v>36</v>
      </c>
      <c r="F389">
        <v>0</v>
      </c>
      <c r="G389">
        <v>0</v>
      </c>
      <c r="H389">
        <v>27849</v>
      </c>
      <c r="I389">
        <v>13</v>
      </c>
      <c r="K389" t="s">
        <v>15</v>
      </c>
      <c r="L389">
        <v>1</v>
      </c>
      <c r="M389" t="b">
        <f t="shared" si="115"/>
        <v>0</v>
      </c>
      <c r="N389" t="str">
        <f>IF(E389&lt;&gt;"",INDEX(group!$A$1:$C$10,MATCH(E389,group!A:A,1),3),"NA")</f>
        <v>30 - 39</v>
      </c>
      <c r="O389" t="str">
        <f>VLOOKUP(H389,group!E:F,2,0)</f>
        <v>numeric</v>
      </c>
      <c r="P389" t="str">
        <f>IF(I389&lt;&gt;"",INDEX(group!$L$1:$N$100,MATCH(I389,group!L:L,1),3),"NA")</f>
        <v>10 - 19</v>
      </c>
      <c r="Q389">
        <f t="shared" si="116"/>
        <v>388</v>
      </c>
      <c r="R389">
        <f t="shared" si="117"/>
        <v>0</v>
      </c>
      <c r="S389">
        <f t="shared" si="118"/>
        <v>1</v>
      </c>
      <c r="T389">
        <f t="shared" si="119"/>
        <v>0</v>
      </c>
      <c r="U389">
        <f t="shared" si="120"/>
        <v>0</v>
      </c>
      <c r="V389">
        <f t="shared" si="121"/>
        <v>1</v>
      </c>
      <c r="W389">
        <f t="shared" si="122"/>
        <v>36</v>
      </c>
      <c r="X389">
        <f t="shared" si="123"/>
        <v>0</v>
      </c>
      <c r="Y389">
        <f t="shared" si="124"/>
        <v>0</v>
      </c>
      <c r="Z389">
        <f t="shared" si="113"/>
        <v>0</v>
      </c>
      <c r="AA389">
        <f t="shared" si="114"/>
        <v>0</v>
      </c>
      <c r="AB389">
        <f t="shared" si="114"/>
        <v>0</v>
      </c>
      <c r="AC389">
        <f t="shared" si="114"/>
        <v>0</v>
      </c>
      <c r="AD389">
        <f t="shared" si="114"/>
        <v>1</v>
      </c>
      <c r="AE389">
        <f t="shared" si="114"/>
        <v>0</v>
      </c>
      <c r="AF389">
        <f t="shared" si="114"/>
        <v>0</v>
      </c>
      <c r="AG389">
        <f t="shared" si="114"/>
        <v>0</v>
      </c>
      <c r="AH389">
        <f t="shared" si="114"/>
        <v>0</v>
      </c>
      <c r="AI389">
        <f t="shared" si="114"/>
        <v>0</v>
      </c>
      <c r="AJ389">
        <f t="shared" si="114"/>
        <v>0</v>
      </c>
      <c r="AK389">
        <f t="shared" si="114"/>
        <v>0</v>
      </c>
      <c r="AL389">
        <f t="shared" si="114"/>
        <v>0</v>
      </c>
      <c r="AM389">
        <f t="shared" si="125"/>
        <v>13</v>
      </c>
      <c r="AN389">
        <f t="shared" si="126"/>
        <v>0</v>
      </c>
      <c r="AO389">
        <f t="shared" si="127"/>
        <v>0</v>
      </c>
      <c r="AP389">
        <f t="shared" si="128"/>
        <v>1</v>
      </c>
      <c r="AQ389">
        <f t="shared" si="129"/>
        <v>1</v>
      </c>
    </row>
    <row r="390" spans="1:43" x14ac:dyDescent="0.2">
      <c r="A390">
        <v>389</v>
      </c>
      <c r="B390">
        <v>3</v>
      </c>
      <c r="C390" t="s">
        <v>574</v>
      </c>
      <c r="D390" t="s">
        <v>13</v>
      </c>
      <c r="F390">
        <v>0</v>
      </c>
      <c r="G390">
        <v>0</v>
      </c>
      <c r="H390">
        <v>367655</v>
      </c>
      <c r="I390">
        <v>7.7291999999999996</v>
      </c>
      <c r="K390" t="s">
        <v>27</v>
      </c>
      <c r="L390">
        <v>0</v>
      </c>
      <c r="M390" t="b">
        <f t="shared" si="115"/>
        <v>1</v>
      </c>
      <c r="N390" t="str">
        <f>IF(E390&lt;&gt;"",INDEX(group!$A$1:$C$10,MATCH(E390,group!A:A,1),3),"NA")</f>
        <v>NA</v>
      </c>
      <c r="O390" t="str">
        <f>VLOOKUP(H390,group!E:F,2,0)</f>
        <v>numeric</v>
      </c>
      <c r="P390" t="str">
        <f>IF(I390&lt;&gt;"",INDEX(group!$L$1:$N$100,MATCH(I390,group!L:L,1),3),"NA")</f>
        <v>0 - 9</v>
      </c>
      <c r="Q390">
        <f t="shared" si="116"/>
        <v>389</v>
      </c>
      <c r="R390">
        <f t="shared" si="117"/>
        <v>0</v>
      </c>
      <c r="S390">
        <f t="shared" si="118"/>
        <v>0</v>
      </c>
      <c r="T390">
        <f t="shared" si="119"/>
        <v>1</v>
      </c>
      <c r="U390">
        <f t="shared" si="120"/>
        <v>1</v>
      </c>
      <c r="V390">
        <f t="shared" si="121"/>
        <v>0</v>
      </c>
      <c r="W390">
        <f t="shared" si="122"/>
        <v>29.9</v>
      </c>
      <c r="X390">
        <f t="shared" si="123"/>
        <v>0</v>
      </c>
      <c r="Y390">
        <f t="shared" si="124"/>
        <v>0</v>
      </c>
      <c r="Z390">
        <f t="shared" si="113"/>
        <v>0</v>
      </c>
      <c r="AA390">
        <f t="shared" si="114"/>
        <v>0</v>
      </c>
      <c r="AB390">
        <f t="shared" si="114"/>
        <v>0</v>
      </c>
      <c r="AC390">
        <f t="shared" si="114"/>
        <v>0</v>
      </c>
      <c r="AD390">
        <f t="shared" si="114"/>
        <v>1</v>
      </c>
      <c r="AE390">
        <f t="shared" si="114"/>
        <v>0</v>
      </c>
      <c r="AF390">
        <f t="shared" si="114"/>
        <v>0</v>
      </c>
      <c r="AG390">
        <f t="shared" si="114"/>
        <v>0</v>
      </c>
      <c r="AH390">
        <f t="shared" si="114"/>
        <v>0</v>
      </c>
      <c r="AI390">
        <f t="shared" si="114"/>
        <v>0</v>
      </c>
      <c r="AJ390">
        <f t="shared" si="114"/>
        <v>0</v>
      </c>
      <c r="AK390">
        <f t="shared" si="114"/>
        <v>0</v>
      </c>
      <c r="AL390">
        <f t="shared" si="114"/>
        <v>0</v>
      </c>
      <c r="AM390">
        <f t="shared" si="125"/>
        <v>7.7291999999999996</v>
      </c>
      <c r="AN390">
        <f t="shared" si="126"/>
        <v>0</v>
      </c>
      <c r="AO390">
        <f t="shared" si="127"/>
        <v>1</v>
      </c>
      <c r="AP390">
        <f t="shared" si="128"/>
        <v>0</v>
      </c>
      <c r="AQ390">
        <f t="shared" si="129"/>
        <v>0</v>
      </c>
    </row>
    <row r="391" spans="1:43" x14ac:dyDescent="0.2">
      <c r="A391">
        <v>390</v>
      </c>
      <c r="B391">
        <v>2</v>
      </c>
      <c r="C391" t="s">
        <v>575</v>
      </c>
      <c r="D391" t="s">
        <v>17</v>
      </c>
      <c r="E391">
        <v>17</v>
      </c>
      <c r="F391">
        <v>0</v>
      </c>
      <c r="G391">
        <v>0</v>
      </c>
      <c r="H391" t="s">
        <v>576</v>
      </c>
      <c r="I391">
        <v>12</v>
      </c>
      <c r="K391" t="s">
        <v>20</v>
      </c>
      <c r="L391">
        <v>1</v>
      </c>
      <c r="M391" t="b">
        <f t="shared" si="115"/>
        <v>0</v>
      </c>
      <c r="N391" t="str">
        <f>IF(E391&lt;&gt;"",INDEX(group!$A$1:$C$10,MATCH(E391,group!A:A,1),3),"NA")</f>
        <v>10 - 19</v>
      </c>
      <c r="O391" t="str">
        <f>VLOOKUP(H391,group!E:F,2,0)</f>
        <v>SC</v>
      </c>
      <c r="P391" t="str">
        <f>IF(I391&lt;&gt;"",INDEX(group!$L$1:$N$100,MATCH(I391,group!L:L,1),3),"NA")</f>
        <v>10 - 19</v>
      </c>
      <c r="Q391">
        <f t="shared" si="116"/>
        <v>390</v>
      </c>
      <c r="R391">
        <f t="shared" si="117"/>
        <v>0</v>
      </c>
      <c r="S391">
        <f t="shared" si="118"/>
        <v>1</v>
      </c>
      <c r="T391">
        <f t="shared" si="119"/>
        <v>0</v>
      </c>
      <c r="U391">
        <f t="shared" si="120"/>
        <v>0</v>
      </c>
      <c r="V391">
        <f t="shared" si="121"/>
        <v>1</v>
      </c>
      <c r="W391">
        <f t="shared" si="122"/>
        <v>17</v>
      </c>
      <c r="X391">
        <f t="shared" si="123"/>
        <v>0</v>
      </c>
      <c r="Y391">
        <f t="shared" si="124"/>
        <v>0</v>
      </c>
      <c r="Z391">
        <f t="shared" si="113"/>
        <v>0</v>
      </c>
      <c r="AA391">
        <f t="shared" si="114"/>
        <v>0</v>
      </c>
      <c r="AB391">
        <f t="shared" si="114"/>
        <v>0</v>
      </c>
      <c r="AC391">
        <f t="shared" si="114"/>
        <v>0</v>
      </c>
      <c r="AD391">
        <f t="shared" si="114"/>
        <v>0</v>
      </c>
      <c r="AE391">
        <f t="shared" si="114"/>
        <v>0</v>
      </c>
      <c r="AF391">
        <f t="shared" si="114"/>
        <v>0</v>
      </c>
      <c r="AG391">
        <f t="shared" si="114"/>
        <v>0</v>
      </c>
      <c r="AH391">
        <f t="shared" si="114"/>
        <v>1</v>
      </c>
      <c r="AI391">
        <f t="shared" si="114"/>
        <v>0</v>
      </c>
      <c r="AJ391">
        <f t="shared" si="114"/>
        <v>0</v>
      </c>
      <c r="AK391">
        <f t="shared" si="114"/>
        <v>0</v>
      </c>
      <c r="AL391">
        <f t="shared" si="114"/>
        <v>0</v>
      </c>
      <c r="AM391">
        <f t="shared" si="125"/>
        <v>12</v>
      </c>
      <c r="AN391">
        <f t="shared" si="126"/>
        <v>1</v>
      </c>
      <c r="AO391">
        <f t="shared" si="127"/>
        <v>0</v>
      </c>
      <c r="AP391">
        <f t="shared" si="128"/>
        <v>0</v>
      </c>
      <c r="AQ391">
        <f t="shared" si="129"/>
        <v>1</v>
      </c>
    </row>
    <row r="392" spans="1:43" x14ac:dyDescent="0.2">
      <c r="A392">
        <v>391</v>
      </c>
      <c r="B392">
        <v>1</v>
      </c>
      <c r="C392" t="s">
        <v>577</v>
      </c>
      <c r="D392" t="s">
        <v>13</v>
      </c>
      <c r="E392">
        <v>36</v>
      </c>
      <c r="F392">
        <v>1</v>
      </c>
      <c r="G392">
        <v>2</v>
      </c>
      <c r="H392">
        <v>113760</v>
      </c>
      <c r="I392">
        <v>120</v>
      </c>
      <c r="J392" t="s">
        <v>578</v>
      </c>
      <c r="K392" t="s">
        <v>15</v>
      </c>
      <c r="L392">
        <v>1</v>
      </c>
      <c r="M392" t="b">
        <f t="shared" si="115"/>
        <v>0</v>
      </c>
      <c r="N392" t="str">
        <f>IF(E392&lt;&gt;"",INDEX(group!$A$1:$C$10,MATCH(E392,group!A:A,1),3),"NA")</f>
        <v>30 - 39</v>
      </c>
      <c r="O392" t="str">
        <f>VLOOKUP(H392,group!E:F,2,0)</f>
        <v>numeric</v>
      </c>
      <c r="P392" t="str">
        <f>IF(I392&lt;&gt;"",INDEX(group!$L$1:$N$100,MATCH(I392,group!L:L,1),3),"NA")</f>
        <v>110 - 129</v>
      </c>
      <c r="Q392">
        <f t="shared" si="116"/>
        <v>391</v>
      </c>
      <c r="R392">
        <f t="shared" si="117"/>
        <v>1</v>
      </c>
      <c r="S392">
        <f t="shared" si="118"/>
        <v>0</v>
      </c>
      <c r="T392">
        <f t="shared" si="119"/>
        <v>0</v>
      </c>
      <c r="U392">
        <f t="shared" si="120"/>
        <v>1</v>
      </c>
      <c r="V392">
        <f t="shared" si="121"/>
        <v>0</v>
      </c>
      <c r="W392">
        <f t="shared" si="122"/>
        <v>36</v>
      </c>
      <c r="X392">
        <f t="shared" si="123"/>
        <v>1</v>
      </c>
      <c r="Y392">
        <f t="shared" si="124"/>
        <v>2</v>
      </c>
      <c r="Z392">
        <f t="shared" si="113"/>
        <v>0</v>
      </c>
      <c r="AA392">
        <f t="shared" si="114"/>
        <v>0</v>
      </c>
      <c r="AB392">
        <f t="shared" si="114"/>
        <v>0</v>
      </c>
      <c r="AC392">
        <f t="shared" si="114"/>
        <v>0</v>
      </c>
      <c r="AD392">
        <f t="shared" si="114"/>
        <v>1</v>
      </c>
      <c r="AE392">
        <f t="shared" si="114"/>
        <v>0</v>
      </c>
      <c r="AF392">
        <f t="shared" si="114"/>
        <v>0</v>
      </c>
      <c r="AG392">
        <f t="shared" si="114"/>
        <v>0</v>
      </c>
      <c r="AH392">
        <f t="shared" si="114"/>
        <v>0</v>
      </c>
      <c r="AI392">
        <f t="shared" si="114"/>
        <v>0</v>
      </c>
      <c r="AJ392">
        <f t="shared" si="114"/>
        <v>0</v>
      </c>
      <c r="AK392">
        <f t="shared" si="114"/>
        <v>0</v>
      </c>
      <c r="AL392">
        <f t="shared" si="114"/>
        <v>0</v>
      </c>
      <c r="AM392">
        <f t="shared" si="125"/>
        <v>120</v>
      </c>
      <c r="AN392">
        <f t="shared" si="126"/>
        <v>0</v>
      </c>
      <c r="AO392">
        <f t="shared" si="127"/>
        <v>0</v>
      </c>
      <c r="AP392">
        <f t="shared" si="128"/>
        <v>1</v>
      </c>
      <c r="AQ392">
        <f t="shared" si="129"/>
        <v>1</v>
      </c>
    </row>
    <row r="393" spans="1:43" x14ac:dyDescent="0.2">
      <c r="A393">
        <v>392</v>
      </c>
      <c r="B393">
        <v>3</v>
      </c>
      <c r="C393" t="s">
        <v>579</v>
      </c>
      <c r="D393" t="s">
        <v>13</v>
      </c>
      <c r="E393">
        <v>21</v>
      </c>
      <c r="F393">
        <v>0</v>
      </c>
      <c r="G393">
        <v>0</v>
      </c>
      <c r="H393">
        <v>350034</v>
      </c>
      <c r="I393">
        <v>7.7957999999999998</v>
      </c>
      <c r="K393" t="s">
        <v>15</v>
      </c>
      <c r="L393">
        <v>1</v>
      </c>
      <c r="M393" t="b">
        <f t="shared" si="115"/>
        <v>0</v>
      </c>
      <c r="N393" t="str">
        <f>IF(E393&lt;&gt;"",INDEX(group!$A$1:$C$10,MATCH(E393,group!A:A,1),3),"NA")</f>
        <v>20 - 29</v>
      </c>
      <c r="O393" t="str">
        <f>VLOOKUP(H393,group!E:F,2,0)</f>
        <v>numeric</v>
      </c>
      <c r="P393" t="str">
        <f>IF(I393&lt;&gt;"",INDEX(group!$L$1:$N$100,MATCH(I393,group!L:L,1),3),"NA")</f>
        <v>0 - 9</v>
      </c>
      <c r="Q393">
        <f t="shared" si="116"/>
        <v>392</v>
      </c>
      <c r="R393">
        <f t="shared" si="117"/>
        <v>0</v>
      </c>
      <c r="S393">
        <f t="shared" si="118"/>
        <v>0</v>
      </c>
      <c r="T393">
        <f t="shared" si="119"/>
        <v>1</v>
      </c>
      <c r="U393">
        <f t="shared" si="120"/>
        <v>1</v>
      </c>
      <c r="V393">
        <f t="shared" si="121"/>
        <v>0</v>
      </c>
      <c r="W393">
        <f t="shared" si="122"/>
        <v>21</v>
      </c>
      <c r="X393">
        <f t="shared" si="123"/>
        <v>0</v>
      </c>
      <c r="Y393">
        <f t="shared" si="124"/>
        <v>0</v>
      </c>
      <c r="Z393">
        <f t="shared" si="113"/>
        <v>0</v>
      </c>
      <c r="AA393">
        <f t="shared" si="114"/>
        <v>0</v>
      </c>
      <c r="AB393">
        <f t="shared" si="114"/>
        <v>0</v>
      </c>
      <c r="AC393">
        <f t="shared" si="114"/>
        <v>0</v>
      </c>
      <c r="AD393">
        <f t="shared" si="114"/>
        <v>1</v>
      </c>
      <c r="AE393">
        <f t="shared" si="114"/>
        <v>0</v>
      </c>
      <c r="AF393">
        <f t="shared" si="114"/>
        <v>0</v>
      </c>
      <c r="AG393">
        <f t="shared" si="114"/>
        <v>0</v>
      </c>
      <c r="AH393">
        <f t="shared" si="114"/>
        <v>0</v>
      </c>
      <c r="AI393">
        <f t="shared" si="114"/>
        <v>0</v>
      </c>
      <c r="AJ393">
        <f t="shared" si="114"/>
        <v>0</v>
      </c>
      <c r="AK393">
        <f t="shared" si="114"/>
        <v>0</v>
      </c>
      <c r="AL393">
        <f t="shared" si="114"/>
        <v>0</v>
      </c>
      <c r="AM393">
        <f t="shared" si="125"/>
        <v>7.7957999999999998</v>
      </c>
      <c r="AN393">
        <f t="shared" si="126"/>
        <v>0</v>
      </c>
      <c r="AO393">
        <f t="shared" si="127"/>
        <v>0</v>
      </c>
      <c r="AP393">
        <f t="shared" si="128"/>
        <v>1</v>
      </c>
      <c r="AQ393">
        <f t="shared" si="129"/>
        <v>1</v>
      </c>
    </row>
    <row r="394" spans="1:43" x14ac:dyDescent="0.2">
      <c r="A394">
        <v>393</v>
      </c>
      <c r="B394">
        <v>3</v>
      </c>
      <c r="C394" t="s">
        <v>580</v>
      </c>
      <c r="D394" t="s">
        <v>13</v>
      </c>
      <c r="E394">
        <v>28</v>
      </c>
      <c r="F394">
        <v>2</v>
      </c>
      <c r="G394">
        <v>0</v>
      </c>
      <c r="H394">
        <v>3101277</v>
      </c>
      <c r="I394">
        <v>7.9249999999999998</v>
      </c>
      <c r="K394" t="s">
        <v>15</v>
      </c>
      <c r="L394">
        <v>0</v>
      </c>
      <c r="M394" t="b">
        <f t="shared" si="115"/>
        <v>0</v>
      </c>
      <c r="N394" t="str">
        <f>IF(E394&lt;&gt;"",INDEX(group!$A$1:$C$10,MATCH(E394,group!A:A,1),3),"NA")</f>
        <v>20 - 29</v>
      </c>
      <c r="O394" t="str">
        <f>VLOOKUP(H394,group!E:F,2,0)</f>
        <v>numeric</v>
      </c>
      <c r="P394" t="str">
        <f>IF(I394&lt;&gt;"",INDEX(group!$L$1:$N$100,MATCH(I394,group!L:L,1),3),"NA")</f>
        <v>0 - 9</v>
      </c>
      <c r="Q394">
        <f t="shared" si="116"/>
        <v>393</v>
      </c>
      <c r="R394">
        <f t="shared" si="117"/>
        <v>0</v>
      </c>
      <c r="S394">
        <f t="shared" si="118"/>
        <v>0</v>
      </c>
      <c r="T394">
        <f t="shared" si="119"/>
        <v>1</v>
      </c>
      <c r="U394">
        <f t="shared" si="120"/>
        <v>1</v>
      </c>
      <c r="V394">
        <f t="shared" si="121"/>
        <v>0</v>
      </c>
      <c r="W394">
        <f t="shared" si="122"/>
        <v>28</v>
      </c>
      <c r="X394">
        <f t="shared" si="123"/>
        <v>2</v>
      </c>
      <c r="Y394">
        <f t="shared" si="124"/>
        <v>0</v>
      </c>
      <c r="Z394">
        <f t="shared" si="113"/>
        <v>0</v>
      </c>
      <c r="AA394">
        <f t="shared" si="114"/>
        <v>0</v>
      </c>
      <c r="AB394">
        <f t="shared" si="114"/>
        <v>0</v>
      </c>
      <c r="AC394">
        <f t="shared" si="114"/>
        <v>0</v>
      </c>
      <c r="AD394">
        <f t="shared" si="114"/>
        <v>1</v>
      </c>
      <c r="AE394">
        <f t="shared" si="114"/>
        <v>0</v>
      </c>
      <c r="AF394">
        <f t="shared" si="114"/>
        <v>0</v>
      </c>
      <c r="AG394">
        <f t="shared" si="114"/>
        <v>0</v>
      </c>
      <c r="AH394">
        <f t="shared" si="114"/>
        <v>0</v>
      </c>
      <c r="AI394">
        <f t="shared" si="114"/>
        <v>0</v>
      </c>
      <c r="AJ394">
        <f t="shared" si="114"/>
        <v>0</v>
      </c>
      <c r="AK394">
        <f t="shared" si="114"/>
        <v>0</v>
      </c>
      <c r="AL394">
        <f t="shared" si="114"/>
        <v>0</v>
      </c>
      <c r="AM394">
        <f t="shared" si="125"/>
        <v>7.9249999999999998</v>
      </c>
      <c r="AN394">
        <f t="shared" si="126"/>
        <v>0</v>
      </c>
      <c r="AO394">
        <f t="shared" si="127"/>
        <v>0</v>
      </c>
      <c r="AP394">
        <f t="shared" si="128"/>
        <v>1</v>
      </c>
      <c r="AQ394">
        <f t="shared" si="129"/>
        <v>0</v>
      </c>
    </row>
    <row r="395" spans="1:43" x14ac:dyDescent="0.2">
      <c r="A395">
        <v>394</v>
      </c>
      <c r="B395">
        <v>1</v>
      </c>
      <c r="C395" t="s">
        <v>581</v>
      </c>
      <c r="D395" t="s">
        <v>17</v>
      </c>
      <c r="E395">
        <v>23</v>
      </c>
      <c r="F395">
        <v>1</v>
      </c>
      <c r="G395">
        <v>0</v>
      </c>
      <c r="H395">
        <v>35273</v>
      </c>
      <c r="I395">
        <v>113.27500000000001</v>
      </c>
      <c r="J395" t="s">
        <v>328</v>
      </c>
      <c r="K395" t="s">
        <v>20</v>
      </c>
      <c r="L395">
        <v>1</v>
      </c>
      <c r="M395" t="b">
        <f t="shared" si="115"/>
        <v>0</v>
      </c>
      <c r="N395" t="str">
        <f>IF(E395&lt;&gt;"",INDEX(group!$A$1:$C$10,MATCH(E395,group!A:A,1),3),"NA")</f>
        <v>20 - 29</v>
      </c>
      <c r="O395" t="str">
        <f>VLOOKUP(H395,group!E:F,2,0)</f>
        <v>numeric</v>
      </c>
      <c r="P395" t="str">
        <f>IF(I395&lt;&gt;"",INDEX(group!$L$1:$N$100,MATCH(I395,group!L:L,1),3),"NA")</f>
        <v>110 - 129</v>
      </c>
      <c r="Q395">
        <f t="shared" si="116"/>
        <v>394</v>
      </c>
      <c r="R395">
        <f t="shared" si="117"/>
        <v>1</v>
      </c>
      <c r="S395">
        <f t="shared" si="118"/>
        <v>0</v>
      </c>
      <c r="T395">
        <f t="shared" si="119"/>
        <v>0</v>
      </c>
      <c r="U395">
        <f t="shared" si="120"/>
        <v>0</v>
      </c>
      <c r="V395">
        <f t="shared" si="121"/>
        <v>1</v>
      </c>
      <c r="W395">
        <f t="shared" si="122"/>
        <v>23</v>
      </c>
      <c r="X395">
        <f t="shared" si="123"/>
        <v>1</v>
      </c>
      <c r="Y395">
        <f t="shared" si="124"/>
        <v>0</v>
      </c>
      <c r="Z395">
        <f t="shared" si="113"/>
        <v>0</v>
      </c>
      <c r="AA395">
        <f t="shared" si="114"/>
        <v>0</v>
      </c>
      <c r="AB395">
        <f t="shared" si="114"/>
        <v>0</v>
      </c>
      <c r="AC395">
        <f t="shared" si="114"/>
        <v>0</v>
      </c>
      <c r="AD395">
        <f t="shared" si="114"/>
        <v>1</v>
      </c>
      <c r="AE395">
        <f t="shared" si="114"/>
        <v>0</v>
      </c>
      <c r="AF395">
        <f t="shared" si="114"/>
        <v>0</v>
      </c>
      <c r="AG395">
        <f t="shared" si="114"/>
        <v>0</v>
      </c>
      <c r="AH395">
        <f t="shared" si="114"/>
        <v>0</v>
      </c>
      <c r="AI395">
        <f t="shared" si="114"/>
        <v>0</v>
      </c>
      <c r="AJ395">
        <f t="shared" si="114"/>
        <v>0</v>
      </c>
      <c r="AK395">
        <f t="shared" si="114"/>
        <v>0</v>
      </c>
      <c r="AL395">
        <f t="shared" si="114"/>
        <v>0</v>
      </c>
      <c r="AM395">
        <f t="shared" si="125"/>
        <v>113.27500000000001</v>
      </c>
      <c r="AN395">
        <f t="shared" si="126"/>
        <v>1</v>
      </c>
      <c r="AO395">
        <f t="shared" si="127"/>
        <v>0</v>
      </c>
      <c r="AP395">
        <f t="shared" si="128"/>
        <v>0</v>
      </c>
      <c r="AQ395">
        <f t="shared" si="129"/>
        <v>1</v>
      </c>
    </row>
    <row r="396" spans="1:43" x14ac:dyDescent="0.2">
      <c r="A396">
        <v>395</v>
      </c>
      <c r="B396">
        <v>3</v>
      </c>
      <c r="C396" t="s">
        <v>582</v>
      </c>
      <c r="D396" t="s">
        <v>17</v>
      </c>
      <c r="E396">
        <v>24</v>
      </c>
      <c r="F396">
        <v>0</v>
      </c>
      <c r="G396">
        <v>2</v>
      </c>
      <c r="H396" t="s">
        <v>34</v>
      </c>
      <c r="I396">
        <v>16.7</v>
      </c>
      <c r="J396" t="s">
        <v>35</v>
      </c>
      <c r="K396" t="s">
        <v>15</v>
      </c>
      <c r="L396">
        <v>1</v>
      </c>
      <c r="M396" t="b">
        <f t="shared" si="115"/>
        <v>0</v>
      </c>
      <c r="N396" t="str">
        <f>IF(E396&lt;&gt;"",INDEX(group!$A$1:$C$10,MATCH(E396,group!A:A,1),3),"NA")</f>
        <v>20 - 29</v>
      </c>
      <c r="O396" t="str">
        <f>VLOOKUP(H396,group!E:F,2,0)</f>
        <v>PP</v>
      </c>
      <c r="P396" t="str">
        <f>IF(I396&lt;&gt;"",INDEX(group!$L$1:$N$100,MATCH(I396,group!L:L,1),3),"NA")</f>
        <v>10 - 19</v>
      </c>
      <c r="Q396">
        <f t="shared" si="116"/>
        <v>395</v>
      </c>
      <c r="R396">
        <f t="shared" si="117"/>
        <v>0</v>
      </c>
      <c r="S396">
        <f t="shared" si="118"/>
        <v>0</v>
      </c>
      <c r="T396">
        <f t="shared" si="119"/>
        <v>1</v>
      </c>
      <c r="U396">
        <f t="shared" si="120"/>
        <v>0</v>
      </c>
      <c r="V396">
        <f t="shared" si="121"/>
        <v>1</v>
      </c>
      <c r="W396">
        <f t="shared" si="122"/>
        <v>24</v>
      </c>
      <c r="X396">
        <f t="shared" si="123"/>
        <v>0</v>
      </c>
      <c r="Y396">
        <f t="shared" si="124"/>
        <v>2</v>
      </c>
      <c r="Z396">
        <f t="shared" si="113"/>
        <v>0</v>
      </c>
      <c r="AA396">
        <f t="shared" si="114"/>
        <v>0</v>
      </c>
      <c r="AB396">
        <f t="shared" si="114"/>
        <v>0</v>
      </c>
      <c r="AC396">
        <f t="shared" si="114"/>
        <v>0</v>
      </c>
      <c r="AD396">
        <f t="shared" si="114"/>
        <v>0</v>
      </c>
      <c r="AE396">
        <f t="shared" si="114"/>
        <v>0</v>
      </c>
      <c r="AF396">
        <f t="shared" si="114"/>
        <v>0</v>
      </c>
      <c r="AG396">
        <f t="shared" si="114"/>
        <v>1</v>
      </c>
      <c r="AH396">
        <f t="shared" si="114"/>
        <v>0</v>
      </c>
      <c r="AI396">
        <f t="shared" si="114"/>
        <v>0</v>
      </c>
      <c r="AJ396">
        <f t="shared" si="114"/>
        <v>0</v>
      </c>
      <c r="AK396">
        <f t="shared" si="114"/>
        <v>0</v>
      </c>
      <c r="AL396">
        <f t="shared" si="114"/>
        <v>0</v>
      </c>
      <c r="AM396">
        <f t="shared" si="125"/>
        <v>16.7</v>
      </c>
      <c r="AN396">
        <f t="shared" si="126"/>
        <v>0</v>
      </c>
      <c r="AO396">
        <f t="shared" si="127"/>
        <v>0</v>
      </c>
      <c r="AP396">
        <f t="shared" si="128"/>
        <v>1</v>
      </c>
      <c r="AQ396">
        <f t="shared" si="129"/>
        <v>1</v>
      </c>
    </row>
    <row r="397" spans="1:43" x14ac:dyDescent="0.2">
      <c r="A397">
        <v>396</v>
      </c>
      <c r="B397">
        <v>3</v>
      </c>
      <c r="C397" t="s">
        <v>583</v>
      </c>
      <c r="D397" t="s">
        <v>13</v>
      </c>
      <c r="E397">
        <v>22</v>
      </c>
      <c r="F397">
        <v>0</v>
      </c>
      <c r="G397">
        <v>0</v>
      </c>
      <c r="H397">
        <v>350052</v>
      </c>
      <c r="I397">
        <v>7.7957999999999998</v>
      </c>
      <c r="K397" t="s">
        <v>15</v>
      </c>
      <c r="L397">
        <v>0</v>
      </c>
      <c r="M397" t="b">
        <f t="shared" si="115"/>
        <v>0</v>
      </c>
      <c r="N397" t="str">
        <f>IF(E397&lt;&gt;"",INDEX(group!$A$1:$C$10,MATCH(E397,group!A:A,1),3),"NA")</f>
        <v>20 - 29</v>
      </c>
      <c r="O397" t="str">
        <f>VLOOKUP(H397,group!E:F,2,0)</f>
        <v>numeric</v>
      </c>
      <c r="P397" t="str">
        <f>IF(I397&lt;&gt;"",INDEX(group!$L$1:$N$100,MATCH(I397,group!L:L,1),3),"NA")</f>
        <v>0 - 9</v>
      </c>
      <c r="Q397">
        <f t="shared" si="116"/>
        <v>396</v>
      </c>
      <c r="R397">
        <f t="shared" si="117"/>
        <v>0</v>
      </c>
      <c r="S397">
        <f t="shared" si="118"/>
        <v>0</v>
      </c>
      <c r="T397">
        <f t="shared" si="119"/>
        <v>1</v>
      </c>
      <c r="U397">
        <f t="shared" si="120"/>
        <v>1</v>
      </c>
      <c r="V397">
        <f t="shared" si="121"/>
        <v>0</v>
      </c>
      <c r="W397">
        <f t="shared" si="122"/>
        <v>22</v>
      </c>
      <c r="X397">
        <f t="shared" si="123"/>
        <v>0</v>
      </c>
      <c r="Y397">
        <f t="shared" si="124"/>
        <v>0</v>
      </c>
      <c r="Z397">
        <f t="shared" si="113"/>
        <v>0</v>
      </c>
      <c r="AA397">
        <f t="shared" si="114"/>
        <v>0</v>
      </c>
      <c r="AB397">
        <f t="shared" si="114"/>
        <v>0</v>
      </c>
      <c r="AC397">
        <f t="shared" si="114"/>
        <v>0</v>
      </c>
      <c r="AD397">
        <f t="shared" si="114"/>
        <v>1</v>
      </c>
      <c r="AE397">
        <f t="shared" si="114"/>
        <v>0</v>
      </c>
      <c r="AF397">
        <f t="shared" si="114"/>
        <v>0</v>
      </c>
      <c r="AG397">
        <f t="shared" si="114"/>
        <v>0</v>
      </c>
      <c r="AH397">
        <f t="shared" si="114"/>
        <v>0</v>
      </c>
      <c r="AI397">
        <f t="shared" ref="AA397:AL418" si="130">IF($O397&amp;"_ticket"=AI$1,1,0)</f>
        <v>0</v>
      </c>
      <c r="AJ397">
        <f t="shared" si="130"/>
        <v>0</v>
      </c>
      <c r="AK397">
        <f t="shared" si="130"/>
        <v>0</v>
      </c>
      <c r="AL397">
        <f t="shared" si="130"/>
        <v>0</v>
      </c>
      <c r="AM397">
        <f t="shared" si="125"/>
        <v>7.7957999999999998</v>
      </c>
      <c r="AN397">
        <f t="shared" si="126"/>
        <v>0</v>
      </c>
      <c r="AO397">
        <f t="shared" si="127"/>
        <v>0</v>
      </c>
      <c r="AP397">
        <f t="shared" si="128"/>
        <v>1</v>
      </c>
      <c r="AQ397">
        <f t="shared" si="129"/>
        <v>0</v>
      </c>
    </row>
    <row r="398" spans="1:43" x14ac:dyDescent="0.2">
      <c r="A398">
        <v>397</v>
      </c>
      <c r="B398">
        <v>3</v>
      </c>
      <c r="C398" t="s">
        <v>584</v>
      </c>
      <c r="D398" t="s">
        <v>17</v>
      </c>
      <c r="E398">
        <v>31</v>
      </c>
      <c r="F398">
        <v>0</v>
      </c>
      <c r="G398">
        <v>0</v>
      </c>
      <c r="H398">
        <v>350407</v>
      </c>
      <c r="I398">
        <v>7.8541999999999996</v>
      </c>
      <c r="K398" t="s">
        <v>15</v>
      </c>
      <c r="L398">
        <v>0</v>
      </c>
      <c r="M398" t="b">
        <f t="shared" si="115"/>
        <v>0</v>
      </c>
      <c r="N398" t="str">
        <f>IF(E398&lt;&gt;"",INDEX(group!$A$1:$C$10,MATCH(E398,group!A:A,1),3),"NA")</f>
        <v>30 - 39</v>
      </c>
      <c r="O398" t="str">
        <f>VLOOKUP(H398,group!E:F,2,0)</f>
        <v>numeric</v>
      </c>
      <c r="P398" t="str">
        <f>IF(I398&lt;&gt;"",INDEX(group!$L$1:$N$100,MATCH(I398,group!L:L,1),3),"NA")</f>
        <v>0 - 9</v>
      </c>
      <c r="Q398">
        <f t="shared" si="116"/>
        <v>397</v>
      </c>
      <c r="R398">
        <f t="shared" si="117"/>
        <v>0</v>
      </c>
      <c r="S398">
        <f t="shared" si="118"/>
        <v>0</v>
      </c>
      <c r="T398">
        <f t="shared" si="119"/>
        <v>1</v>
      </c>
      <c r="U398">
        <f t="shared" si="120"/>
        <v>0</v>
      </c>
      <c r="V398">
        <f t="shared" si="121"/>
        <v>1</v>
      </c>
      <c r="W398">
        <f t="shared" si="122"/>
        <v>31</v>
      </c>
      <c r="X398">
        <f t="shared" si="123"/>
        <v>0</v>
      </c>
      <c r="Y398">
        <f t="shared" si="124"/>
        <v>0</v>
      </c>
      <c r="Z398">
        <f t="shared" si="113"/>
        <v>0</v>
      </c>
      <c r="AA398">
        <f t="shared" si="130"/>
        <v>0</v>
      </c>
      <c r="AB398">
        <f t="shared" si="130"/>
        <v>0</v>
      </c>
      <c r="AC398">
        <f t="shared" si="130"/>
        <v>0</v>
      </c>
      <c r="AD398">
        <f t="shared" si="130"/>
        <v>1</v>
      </c>
      <c r="AE398">
        <f t="shared" si="130"/>
        <v>0</v>
      </c>
      <c r="AF398">
        <f t="shared" si="130"/>
        <v>0</v>
      </c>
      <c r="AG398">
        <f t="shared" si="130"/>
        <v>0</v>
      </c>
      <c r="AH398">
        <f t="shared" si="130"/>
        <v>0</v>
      </c>
      <c r="AI398">
        <f t="shared" si="130"/>
        <v>0</v>
      </c>
      <c r="AJ398">
        <f t="shared" si="130"/>
        <v>0</v>
      </c>
      <c r="AK398">
        <f t="shared" si="130"/>
        <v>0</v>
      </c>
      <c r="AL398">
        <f t="shared" si="130"/>
        <v>0</v>
      </c>
      <c r="AM398">
        <f t="shared" si="125"/>
        <v>7.8541999999999996</v>
      </c>
      <c r="AN398">
        <f t="shared" si="126"/>
        <v>0</v>
      </c>
      <c r="AO398">
        <f t="shared" si="127"/>
        <v>0</v>
      </c>
      <c r="AP398">
        <f t="shared" si="128"/>
        <v>1</v>
      </c>
      <c r="AQ398">
        <f t="shared" si="129"/>
        <v>0</v>
      </c>
    </row>
    <row r="399" spans="1:43" x14ac:dyDescent="0.2">
      <c r="A399">
        <v>398</v>
      </c>
      <c r="B399">
        <v>2</v>
      </c>
      <c r="C399" t="s">
        <v>585</v>
      </c>
      <c r="D399" t="s">
        <v>13</v>
      </c>
      <c r="E399">
        <v>46</v>
      </c>
      <c r="F399">
        <v>0</v>
      </c>
      <c r="G399">
        <v>0</v>
      </c>
      <c r="H399">
        <v>28403</v>
      </c>
      <c r="I399">
        <v>26</v>
      </c>
      <c r="K399" t="s">
        <v>15</v>
      </c>
      <c r="L399">
        <v>0</v>
      </c>
      <c r="M399" t="b">
        <f t="shared" si="115"/>
        <v>0</v>
      </c>
      <c r="N399" t="str">
        <f>IF(E399&lt;&gt;"",INDEX(group!$A$1:$C$10,MATCH(E399,group!A:A,1),3),"NA")</f>
        <v>40 - 49</v>
      </c>
      <c r="O399" t="str">
        <f>VLOOKUP(H399,group!E:F,2,0)</f>
        <v>numeric</v>
      </c>
      <c r="P399" t="str">
        <f>IF(I399&lt;&gt;"",INDEX(group!$L$1:$N$100,MATCH(I399,group!L:L,1),3),"NA")</f>
        <v>20 - 29</v>
      </c>
      <c r="Q399">
        <f t="shared" si="116"/>
        <v>398</v>
      </c>
      <c r="R399">
        <f t="shared" si="117"/>
        <v>0</v>
      </c>
      <c r="S399">
        <f t="shared" si="118"/>
        <v>1</v>
      </c>
      <c r="T399">
        <f t="shared" si="119"/>
        <v>0</v>
      </c>
      <c r="U399">
        <f t="shared" si="120"/>
        <v>1</v>
      </c>
      <c r="V399">
        <f t="shared" si="121"/>
        <v>0</v>
      </c>
      <c r="W399">
        <f t="shared" si="122"/>
        <v>46</v>
      </c>
      <c r="X399">
        <f t="shared" si="123"/>
        <v>0</v>
      </c>
      <c r="Y399">
        <f t="shared" si="124"/>
        <v>0</v>
      </c>
      <c r="Z399">
        <f t="shared" si="113"/>
        <v>0</v>
      </c>
      <c r="AA399">
        <f t="shared" si="130"/>
        <v>0</v>
      </c>
      <c r="AB399">
        <f t="shared" si="130"/>
        <v>0</v>
      </c>
      <c r="AC399">
        <f t="shared" si="130"/>
        <v>0</v>
      </c>
      <c r="AD399">
        <f t="shared" si="130"/>
        <v>1</v>
      </c>
      <c r="AE399">
        <f t="shared" si="130"/>
        <v>0</v>
      </c>
      <c r="AF399">
        <f t="shared" si="130"/>
        <v>0</v>
      </c>
      <c r="AG399">
        <f t="shared" si="130"/>
        <v>0</v>
      </c>
      <c r="AH399">
        <f t="shared" si="130"/>
        <v>0</v>
      </c>
      <c r="AI399">
        <f t="shared" si="130"/>
        <v>0</v>
      </c>
      <c r="AJ399">
        <f t="shared" si="130"/>
        <v>0</v>
      </c>
      <c r="AK399">
        <f t="shared" si="130"/>
        <v>0</v>
      </c>
      <c r="AL399">
        <f t="shared" si="130"/>
        <v>0</v>
      </c>
      <c r="AM399">
        <f t="shared" si="125"/>
        <v>26</v>
      </c>
      <c r="AN399">
        <f t="shared" si="126"/>
        <v>0</v>
      </c>
      <c r="AO399">
        <f t="shared" si="127"/>
        <v>0</v>
      </c>
      <c r="AP399">
        <f t="shared" si="128"/>
        <v>1</v>
      </c>
      <c r="AQ399">
        <f t="shared" si="129"/>
        <v>0</v>
      </c>
    </row>
    <row r="400" spans="1:43" x14ac:dyDescent="0.2">
      <c r="A400">
        <v>399</v>
      </c>
      <c r="B400">
        <v>2</v>
      </c>
      <c r="C400" t="s">
        <v>586</v>
      </c>
      <c r="D400" t="s">
        <v>13</v>
      </c>
      <c r="E400">
        <v>23</v>
      </c>
      <c r="F400">
        <v>0</v>
      </c>
      <c r="G400">
        <v>0</v>
      </c>
      <c r="H400">
        <v>244278</v>
      </c>
      <c r="I400">
        <v>10.5</v>
      </c>
      <c r="K400" t="s">
        <v>15</v>
      </c>
      <c r="L400">
        <v>0</v>
      </c>
      <c r="M400" t="b">
        <f t="shared" si="115"/>
        <v>0</v>
      </c>
      <c r="N400" t="str">
        <f>IF(E400&lt;&gt;"",INDEX(group!$A$1:$C$10,MATCH(E400,group!A:A,1),3),"NA")</f>
        <v>20 - 29</v>
      </c>
      <c r="O400" t="str">
        <f>VLOOKUP(H400,group!E:F,2,0)</f>
        <v>numeric</v>
      </c>
      <c r="P400" t="str">
        <f>IF(I400&lt;&gt;"",INDEX(group!$L$1:$N$100,MATCH(I400,group!L:L,1),3),"NA")</f>
        <v>10 - 19</v>
      </c>
      <c r="Q400">
        <f t="shared" si="116"/>
        <v>399</v>
      </c>
      <c r="R400">
        <f t="shared" si="117"/>
        <v>0</v>
      </c>
      <c r="S400">
        <f t="shared" si="118"/>
        <v>1</v>
      </c>
      <c r="T400">
        <f t="shared" si="119"/>
        <v>0</v>
      </c>
      <c r="U400">
        <f t="shared" si="120"/>
        <v>1</v>
      </c>
      <c r="V400">
        <f t="shared" si="121"/>
        <v>0</v>
      </c>
      <c r="W400">
        <f t="shared" si="122"/>
        <v>23</v>
      </c>
      <c r="X400">
        <f t="shared" si="123"/>
        <v>0</v>
      </c>
      <c r="Y400">
        <f t="shared" si="124"/>
        <v>0</v>
      </c>
      <c r="Z400">
        <f t="shared" si="113"/>
        <v>0</v>
      </c>
      <c r="AA400">
        <f t="shared" si="130"/>
        <v>0</v>
      </c>
      <c r="AB400">
        <f t="shared" si="130"/>
        <v>0</v>
      </c>
      <c r="AC400">
        <f t="shared" si="130"/>
        <v>0</v>
      </c>
      <c r="AD400">
        <f t="shared" si="130"/>
        <v>1</v>
      </c>
      <c r="AE400">
        <f t="shared" si="130"/>
        <v>0</v>
      </c>
      <c r="AF400">
        <f t="shared" si="130"/>
        <v>0</v>
      </c>
      <c r="AG400">
        <f t="shared" si="130"/>
        <v>0</v>
      </c>
      <c r="AH400">
        <f t="shared" si="130"/>
        <v>0</v>
      </c>
      <c r="AI400">
        <f t="shared" si="130"/>
        <v>0</v>
      </c>
      <c r="AJ400">
        <f t="shared" si="130"/>
        <v>0</v>
      </c>
      <c r="AK400">
        <f t="shared" si="130"/>
        <v>0</v>
      </c>
      <c r="AL400">
        <f t="shared" si="130"/>
        <v>0</v>
      </c>
      <c r="AM400">
        <f t="shared" si="125"/>
        <v>10.5</v>
      </c>
      <c r="AN400">
        <f t="shared" si="126"/>
        <v>0</v>
      </c>
      <c r="AO400">
        <f t="shared" si="127"/>
        <v>0</v>
      </c>
      <c r="AP400">
        <f t="shared" si="128"/>
        <v>1</v>
      </c>
      <c r="AQ400">
        <f t="shared" si="129"/>
        <v>0</v>
      </c>
    </row>
    <row r="401" spans="1:43" x14ac:dyDescent="0.2">
      <c r="A401">
        <v>400</v>
      </c>
      <c r="B401">
        <v>2</v>
      </c>
      <c r="C401" t="s">
        <v>587</v>
      </c>
      <c r="D401" t="s">
        <v>17</v>
      </c>
      <c r="E401">
        <v>28</v>
      </c>
      <c r="F401">
        <v>0</v>
      </c>
      <c r="G401">
        <v>0</v>
      </c>
      <c r="H401">
        <v>240929</v>
      </c>
      <c r="I401">
        <v>12.65</v>
      </c>
      <c r="K401" t="s">
        <v>15</v>
      </c>
      <c r="L401">
        <v>1</v>
      </c>
      <c r="M401" t="b">
        <f t="shared" si="115"/>
        <v>0</v>
      </c>
      <c r="N401" t="str">
        <f>IF(E401&lt;&gt;"",INDEX(group!$A$1:$C$10,MATCH(E401,group!A:A,1),3),"NA")</f>
        <v>20 - 29</v>
      </c>
      <c r="O401" t="str">
        <f>VLOOKUP(H401,group!E:F,2,0)</f>
        <v>numeric</v>
      </c>
      <c r="P401" t="str">
        <f>IF(I401&lt;&gt;"",INDEX(group!$L$1:$N$100,MATCH(I401,group!L:L,1),3),"NA")</f>
        <v>10 - 19</v>
      </c>
      <c r="Q401">
        <f t="shared" si="116"/>
        <v>400</v>
      </c>
      <c r="R401">
        <f t="shared" si="117"/>
        <v>0</v>
      </c>
      <c r="S401">
        <f t="shared" si="118"/>
        <v>1</v>
      </c>
      <c r="T401">
        <f t="shared" si="119"/>
        <v>0</v>
      </c>
      <c r="U401">
        <f t="shared" si="120"/>
        <v>0</v>
      </c>
      <c r="V401">
        <f t="shared" si="121"/>
        <v>1</v>
      </c>
      <c r="W401">
        <f t="shared" si="122"/>
        <v>28</v>
      </c>
      <c r="X401">
        <f t="shared" si="123"/>
        <v>0</v>
      </c>
      <c r="Y401">
        <f t="shared" si="124"/>
        <v>0</v>
      </c>
      <c r="Z401">
        <f t="shared" si="113"/>
        <v>0</v>
      </c>
      <c r="AA401">
        <f t="shared" si="130"/>
        <v>0</v>
      </c>
      <c r="AB401">
        <f t="shared" si="130"/>
        <v>0</v>
      </c>
      <c r="AC401">
        <f t="shared" si="130"/>
        <v>0</v>
      </c>
      <c r="AD401">
        <f t="shared" si="130"/>
        <v>1</v>
      </c>
      <c r="AE401">
        <f t="shared" si="130"/>
        <v>0</v>
      </c>
      <c r="AF401">
        <f t="shared" si="130"/>
        <v>0</v>
      </c>
      <c r="AG401">
        <f t="shared" si="130"/>
        <v>0</v>
      </c>
      <c r="AH401">
        <f t="shared" si="130"/>
        <v>0</v>
      </c>
      <c r="AI401">
        <f t="shared" si="130"/>
        <v>0</v>
      </c>
      <c r="AJ401">
        <f t="shared" si="130"/>
        <v>0</v>
      </c>
      <c r="AK401">
        <f t="shared" si="130"/>
        <v>0</v>
      </c>
      <c r="AL401">
        <f t="shared" si="130"/>
        <v>0</v>
      </c>
      <c r="AM401">
        <f t="shared" si="125"/>
        <v>12.65</v>
      </c>
      <c r="AN401">
        <f t="shared" si="126"/>
        <v>0</v>
      </c>
      <c r="AO401">
        <f t="shared" si="127"/>
        <v>0</v>
      </c>
      <c r="AP401">
        <f t="shared" si="128"/>
        <v>1</v>
      </c>
      <c r="AQ401">
        <f t="shared" si="129"/>
        <v>1</v>
      </c>
    </row>
    <row r="402" spans="1:43" x14ac:dyDescent="0.2">
      <c r="A402">
        <v>401</v>
      </c>
      <c r="B402">
        <v>3</v>
      </c>
      <c r="C402" t="s">
        <v>588</v>
      </c>
      <c r="D402" t="s">
        <v>13</v>
      </c>
      <c r="E402">
        <v>39</v>
      </c>
      <c r="F402">
        <v>0</v>
      </c>
      <c r="G402">
        <v>0</v>
      </c>
      <c r="H402" t="s">
        <v>589</v>
      </c>
      <c r="I402">
        <v>7.9249999999999998</v>
      </c>
      <c r="K402" t="s">
        <v>15</v>
      </c>
      <c r="L402">
        <v>1</v>
      </c>
      <c r="M402" t="b">
        <f t="shared" si="115"/>
        <v>0</v>
      </c>
      <c r="N402" t="str">
        <f>IF(E402&lt;&gt;"",INDEX(group!$A$1:$C$10,MATCH(E402,group!A:A,1),3),"NA")</f>
        <v>30 - 39</v>
      </c>
      <c r="O402" t="str">
        <f>VLOOKUP(H402,group!E:F,2,0)</f>
        <v>STON</v>
      </c>
      <c r="P402" t="str">
        <f>IF(I402&lt;&gt;"",INDEX(group!$L$1:$N$100,MATCH(I402,group!L:L,1),3),"NA")</f>
        <v>0 - 9</v>
      </c>
      <c r="Q402">
        <f t="shared" si="116"/>
        <v>401</v>
      </c>
      <c r="R402">
        <f t="shared" si="117"/>
        <v>0</v>
      </c>
      <c r="S402">
        <f t="shared" si="118"/>
        <v>0</v>
      </c>
      <c r="T402">
        <f t="shared" si="119"/>
        <v>1</v>
      </c>
      <c r="U402">
        <f t="shared" si="120"/>
        <v>1</v>
      </c>
      <c r="V402">
        <f t="shared" si="121"/>
        <v>0</v>
      </c>
      <c r="W402">
        <f t="shared" si="122"/>
        <v>39</v>
      </c>
      <c r="X402">
        <f t="shared" si="123"/>
        <v>0</v>
      </c>
      <c r="Y402">
        <f t="shared" si="124"/>
        <v>0</v>
      </c>
      <c r="Z402">
        <f t="shared" si="113"/>
        <v>0</v>
      </c>
      <c r="AA402">
        <f t="shared" si="130"/>
        <v>0</v>
      </c>
      <c r="AB402">
        <f t="shared" si="130"/>
        <v>0</v>
      </c>
      <c r="AC402">
        <f t="shared" si="130"/>
        <v>0</v>
      </c>
      <c r="AD402">
        <f t="shared" si="130"/>
        <v>0</v>
      </c>
      <c r="AE402">
        <f t="shared" si="130"/>
        <v>0</v>
      </c>
      <c r="AF402">
        <f t="shared" si="130"/>
        <v>0</v>
      </c>
      <c r="AG402">
        <f t="shared" si="130"/>
        <v>0</v>
      </c>
      <c r="AH402">
        <f t="shared" si="130"/>
        <v>0</v>
      </c>
      <c r="AI402">
        <f t="shared" si="130"/>
        <v>0</v>
      </c>
      <c r="AJ402">
        <f t="shared" si="130"/>
        <v>0</v>
      </c>
      <c r="AK402">
        <f t="shared" si="130"/>
        <v>1</v>
      </c>
      <c r="AL402">
        <f t="shared" si="130"/>
        <v>0</v>
      </c>
      <c r="AM402">
        <f t="shared" si="125"/>
        <v>7.9249999999999998</v>
      </c>
      <c r="AN402">
        <f t="shared" si="126"/>
        <v>0</v>
      </c>
      <c r="AO402">
        <f t="shared" si="127"/>
        <v>0</v>
      </c>
      <c r="AP402">
        <f t="shared" si="128"/>
        <v>1</v>
      </c>
      <c r="AQ402">
        <f t="shared" si="129"/>
        <v>1</v>
      </c>
    </row>
    <row r="403" spans="1:43" x14ac:dyDescent="0.2">
      <c r="A403">
        <v>402</v>
      </c>
      <c r="B403">
        <v>3</v>
      </c>
      <c r="C403" t="s">
        <v>590</v>
      </c>
      <c r="D403" t="s">
        <v>13</v>
      </c>
      <c r="E403">
        <v>26</v>
      </c>
      <c r="F403">
        <v>0</v>
      </c>
      <c r="G403">
        <v>0</v>
      </c>
      <c r="H403">
        <v>341826</v>
      </c>
      <c r="I403">
        <v>8.0500000000000007</v>
      </c>
      <c r="K403" t="s">
        <v>15</v>
      </c>
      <c r="L403">
        <v>0</v>
      </c>
      <c r="M403" t="b">
        <f t="shared" si="115"/>
        <v>0</v>
      </c>
      <c r="N403" t="str">
        <f>IF(E403&lt;&gt;"",INDEX(group!$A$1:$C$10,MATCH(E403,group!A:A,1),3),"NA")</f>
        <v>20 - 29</v>
      </c>
      <c r="O403" t="str">
        <f>VLOOKUP(H403,group!E:F,2,0)</f>
        <v>numeric</v>
      </c>
      <c r="P403" t="str">
        <f>IF(I403&lt;&gt;"",INDEX(group!$L$1:$N$100,MATCH(I403,group!L:L,1),3),"NA")</f>
        <v>0 - 9</v>
      </c>
      <c r="Q403">
        <f t="shared" si="116"/>
        <v>402</v>
      </c>
      <c r="R403">
        <f t="shared" si="117"/>
        <v>0</v>
      </c>
      <c r="S403">
        <f t="shared" si="118"/>
        <v>0</v>
      </c>
      <c r="T403">
        <f t="shared" si="119"/>
        <v>1</v>
      </c>
      <c r="U403">
        <f t="shared" si="120"/>
        <v>1</v>
      </c>
      <c r="V403">
        <f t="shared" si="121"/>
        <v>0</v>
      </c>
      <c r="W403">
        <f t="shared" si="122"/>
        <v>26</v>
      </c>
      <c r="X403">
        <f t="shared" si="123"/>
        <v>0</v>
      </c>
      <c r="Y403">
        <f t="shared" si="124"/>
        <v>0</v>
      </c>
      <c r="Z403">
        <f t="shared" si="113"/>
        <v>0</v>
      </c>
      <c r="AA403">
        <f t="shared" si="130"/>
        <v>0</v>
      </c>
      <c r="AB403">
        <f t="shared" si="130"/>
        <v>0</v>
      </c>
      <c r="AC403">
        <f t="shared" si="130"/>
        <v>0</v>
      </c>
      <c r="AD403">
        <f t="shared" si="130"/>
        <v>1</v>
      </c>
      <c r="AE403">
        <f t="shared" si="130"/>
        <v>0</v>
      </c>
      <c r="AF403">
        <f t="shared" si="130"/>
        <v>0</v>
      </c>
      <c r="AG403">
        <f t="shared" si="130"/>
        <v>0</v>
      </c>
      <c r="AH403">
        <f t="shared" si="130"/>
        <v>0</v>
      </c>
      <c r="AI403">
        <f t="shared" si="130"/>
        <v>0</v>
      </c>
      <c r="AJ403">
        <f t="shared" si="130"/>
        <v>0</v>
      </c>
      <c r="AK403">
        <f t="shared" si="130"/>
        <v>0</v>
      </c>
      <c r="AL403">
        <f t="shared" si="130"/>
        <v>0</v>
      </c>
      <c r="AM403">
        <f t="shared" si="125"/>
        <v>8.0500000000000007</v>
      </c>
      <c r="AN403">
        <f t="shared" si="126"/>
        <v>0</v>
      </c>
      <c r="AO403">
        <f t="shared" si="127"/>
        <v>0</v>
      </c>
      <c r="AP403">
        <f t="shared" si="128"/>
        <v>1</v>
      </c>
      <c r="AQ403">
        <f t="shared" si="129"/>
        <v>0</v>
      </c>
    </row>
    <row r="404" spans="1:43" x14ac:dyDescent="0.2">
      <c r="A404">
        <v>403</v>
      </c>
      <c r="B404">
        <v>3</v>
      </c>
      <c r="C404" t="s">
        <v>591</v>
      </c>
      <c r="D404" t="s">
        <v>17</v>
      </c>
      <c r="E404">
        <v>21</v>
      </c>
      <c r="F404">
        <v>1</v>
      </c>
      <c r="G404">
        <v>0</v>
      </c>
      <c r="H404">
        <v>4137</v>
      </c>
      <c r="I404">
        <v>9.8249999999999993</v>
      </c>
      <c r="K404" t="s">
        <v>15</v>
      </c>
      <c r="L404">
        <v>0</v>
      </c>
      <c r="M404" t="b">
        <f t="shared" si="115"/>
        <v>0</v>
      </c>
      <c r="N404" t="str">
        <f>IF(E404&lt;&gt;"",INDEX(group!$A$1:$C$10,MATCH(E404,group!A:A,1),3),"NA")</f>
        <v>20 - 29</v>
      </c>
      <c r="O404" t="str">
        <f>VLOOKUP(H404,group!E:F,2,0)</f>
        <v>numeric</v>
      </c>
      <c r="P404" t="str">
        <f>IF(I404&lt;&gt;"",INDEX(group!$L$1:$N$100,MATCH(I404,group!L:L,1),3),"NA")</f>
        <v>0 - 9</v>
      </c>
      <c r="Q404">
        <f t="shared" si="116"/>
        <v>403</v>
      </c>
      <c r="R404">
        <f t="shared" si="117"/>
        <v>0</v>
      </c>
      <c r="S404">
        <f t="shared" si="118"/>
        <v>0</v>
      </c>
      <c r="T404">
        <f t="shared" si="119"/>
        <v>1</v>
      </c>
      <c r="U404">
        <f t="shared" si="120"/>
        <v>0</v>
      </c>
      <c r="V404">
        <f t="shared" si="121"/>
        <v>1</v>
      </c>
      <c r="W404">
        <f t="shared" si="122"/>
        <v>21</v>
      </c>
      <c r="X404">
        <f t="shared" si="123"/>
        <v>1</v>
      </c>
      <c r="Y404">
        <f t="shared" si="124"/>
        <v>0</v>
      </c>
      <c r="Z404">
        <f t="shared" si="113"/>
        <v>0</v>
      </c>
      <c r="AA404">
        <f t="shared" si="130"/>
        <v>0</v>
      </c>
      <c r="AB404">
        <f t="shared" si="130"/>
        <v>0</v>
      </c>
      <c r="AC404">
        <f t="shared" si="130"/>
        <v>0</v>
      </c>
      <c r="AD404">
        <f t="shared" si="130"/>
        <v>1</v>
      </c>
      <c r="AE404">
        <f t="shared" si="130"/>
        <v>0</v>
      </c>
      <c r="AF404">
        <f t="shared" si="130"/>
        <v>0</v>
      </c>
      <c r="AG404">
        <f t="shared" si="130"/>
        <v>0</v>
      </c>
      <c r="AH404">
        <f t="shared" si="130"/>
        <v>0</v>
      </c>
      <c r="AI404">
        <f t="shared" si="130"/>
        <v>0</v>
      </c>
      <c r="AJ404">
        <f t="shared" si="130"/>
        <v>0</v>
      </c>
      <c r="AK404">
        <f t="shared" si="130"/>
        <v>0</v>
      </c>
      <c r="AL404">
        <f t="shared" si="130"/>
        <v>0</v>
      </c>
      <c r="AM404">
        <f t="shared" si="125"/>
        <v>9.8249999999999993</v>
      </c>
      <c r="AN404">
        <f t="shared" si="126"/>
        <v>0</v>
      </c>
      <c r="AO404">
        <f t="shared" si="127"/>
        <v>0</v>
      </c>
      <c r="AP404">
        <f t="shared" si="128"/>
        <v>1</v>
      </c>
      <c r="AQ404">
        <f t="shared" si="129"/>
        <v>0</v>
      </c>
    </row>
    <row r="405" spans="1:43" x14ac:dyDescent="0.2">
      <c r="A405">
        <v>404</v>
      </c>
      <c r="B405">
        <v>3</v>
      </c>
      <c r="C405" t="s">
        <v>592</v>
      </c>
      <c r="D405" t="s">
        <v>13</v>
      </c>
      <c r="E405">
        <v>28</v>
      </c>
      <c r="F405">
        <v>1</v>
      </c>
      <c r="G405">
        <v>0</v>
      </c>
      <c r="H405" t="s">
        <v>224</v>
      </c>
      <c r="I405">
        <v>15.85</v>
      </c>
      <c r="K405" t="s">
        <v>15</v>
      </c>
      <c r="L405">
        <v>0</v>
      </c>
      <c r="M405" t="b">
        <f t="shared" si="115"/>
        <v>0</v>
      </c>
      <c r="N405" t="str">
        <f>IF(E405&lt;&gt;"",INDEX(group!$A$1:$C$10,MATCH(E405,group!A:A,1),3),"NA")</f>
        <v>20 - 29</v>
      </c>
      <c r="O405" t="str">
        <f>VLOOKUP(H405,group!E:F,2,0)</f>
        <v>STON</v>
      </c>
      <c r="P405" t="str">
        <f>IF(I405&lt;&gt;"",INDEX(group!$L$1:$N$100,MATCH(I405,group!L:L,1),3),"NA")</f>
        <v>10 - 19</v>
      </c>
      <c r="Q405">
        <f t="shared" si="116"/>
        <v>404</v>
      </c>
      <c r="R405">
        <f t="shared" si="117"/>
        <v>0</v>
      </c>
      <c r="S405">
        <f t="shared" si="118"/>
        <v>0</v>
      </c>
      <c r="T405">
        <f t="shared" si="119"/>
        <v>1</v>
      </c>
      <c r="U405">
        <f t="shared" si="120"/>
        <v>1</v>
      </c>
      <c r="V405">
        <f t="shared" si="121"/>
        <v>0</v>
      </c>
      <c r="W405">
        <f t="shared" si="122"/>
        <v>28</v>
      </c>
      <c r="X405">
        <f t="shared" si="123"/>
        <v>1</v>
      </c>
      <c r="Y405">
        <f t="shared" si="124"/>
        <v>0</v>
      </c>
      <c r="Z405">
        <f t="shared" si="113"/>
        <v>0</v>
      </c>
      <c r="AA405">
        <f t="shared" si="130"/>
        <v>0</v>
      </c>
      <c r="AB405">
        <f t="shared" si="130"/>
        <v>0</v>
      </c>
      <c r="AC405">
        <f t="shared" si="130"/>
        <v>0</v>
      </c>
      <c r="AD405">
        <f t="shared" si="130"/>
        <v>0</v>
      </c>
      <c r="AE405">
        <f t="shared" si="130"/>
        <v>0</v>
      </c>
      <c r="AF405">
        <f t="shared" si="130"/>
        <v>0</v>
      </c>
      <c r="AG405">
        <f t="shared" si="130"/>
        <v>0</v>
      </c>
      <c r="AH405">
        <f t="shared" si="130"/>
        <v>0</v>
      </c>
      <c r="AI405">
        <f t="shared" si="130"/>
        <v>0</v>
      </c>
      <c r="AJ405">
        <f t="shared" si="130"/>
        <v>0</v>
      </c>
      <c r="AK405">
        <f t="shared" si="130"/>
        <v>1</v>
      </c>
      <c r="AL405">
        <f t="shared" si="130"/>
        <v>0</v>
      </c>
      <c r="AM405">
        <f t="shared" si="125"/>
        <v>15.85</v>
      </c>
      <c r="AN405">
        <f t="shared" si="126"/>
        <v>0</v>
      </c>
      <c r="AO405">
        <f t="shared" si="127"/>
        <v>0</v>
      </c>
      <c r="AP405">
        <f t="shared" si="128"/>
        <v>1</v>
      </c>
      <c r="AQ405">
        <f t="shared" si="129"/>
        <v>0</v>
      </c>
    </row>
    <row r="406" spans="1:43" x14ac:dyDescent="0.2">
      <c r="A406">
        <v>405</v>
      </c>
      <c r="B406">
        <v>3</v>
      </c>
      <c r="C406" t="s">
        <v>593</v>
      </c>
      <c r="D406" t="s">
        <v>17</v>
      </c>
      <c r="E406">
        <v>20</v>
      </c>
      <c r="F406">
        <v>0</v>
      </c>
      <c r="G406">
        <v>0</v>
      </c>
      <c r="H406">
        <v>315096</v>
      </c>
      <c r="I406">
        <v>8.6624999999999996</v>
      </c>
      <c r="K406" t="s">
        <v>15</v>
      </c>
      <c r="L406">
        <v>0</v>
      </c>
      <c r="M406" t="b">
        <f t="shared" si="115"/>
        <v>0</v>
      </c>
      <c r="N406" t="str">
        <f>IF(E406&lt;&gt;"",INDEX(group!$A$1:$C$10,MATCH(E406,group!A:A,1),3),"NA")</f>
        <v>20 - 29</v>
      </c>
      <c r="O406" t="str">
        <f>VLOOKUP(H406,group!E:F,2,0)</f>
        <v>numeric</v>
      </c>
      <c r="P406" t="str">
        <f>IF(I406&lt;&gt;"",INDEX(group!$L$1:$N$100,MATCH(I406,group!L:L,1),3),"NA")</f>
        <v>0 - 9</v>
      </c>
      <c r="Q406">
        <f t="shared" si="116"/>
        <v>405</v>
      </c>
      <c r="R406">
        <f t="shared" si="117"/>
        <v>0</v>
      </c>
      <c r="S406">
        <f t="shared" si="118"/>
        <v>0</v>
      </c>
      <c r="T406">
        <f t="shared" si="119"/>
        <v>1</v>
      </c>
      <c r="U406">
        <f t="shared" si="120"/>
        <v>0</v>
      </c>
      <c r="V406">
        <f t="shared" si="121"/>
        <v>1</v>
      </c>
      <c r="W406">
        <f t="shared" si="122"/>
        <v>20</v>
      </c>
      <c r="X406">
        <f t="shared" si="123"/>
        <v>0</v>
      </c>
      <c r="Y406">
        <f t="shared" si="124"/>
        <v>0</v>
      </c>
      <c r="Z406">
        <f t="shared" si="113"/>
        <v>0</v>
      </c>
      <c r="AA406">
        <f t="shared" si="130"/>
        <v>0</v>
      </c>
      <c r="AB406">
        <f t="shared" si="130"/>
        <v>0</v>
      </c>
      <c r="AC406">
        <f t="shared" si="130"/>
        <v>0</v>
      </c>
      <c r="AD406">
        <f t="shared" si="130"/>
        <v>1</v>
      </c>
      <c r="AE406">
        <f t="shared" si="130"/>
        <v>0</v>
      </c>
      <c r="AF406">
        <f t="shared" si="130"/>
        <v>0</v>
      </c>
      <c r="AG406">
        <f t="shared" si="130"/>
        <v>0</v>
      </c>
      <c r="AH406">
        <f t="shared" si="130"/>
        <v>0</v>
      </c>
      <c r="AI406">
        <f t="shared" si="130"/>
        <v>0</v>
      </c>
      <c r="AJ406">
        <f t="shared" si="130"/>
        <v>0</v>
      </c>
      <c r="AK406">
        <f t="shared" si="130"/>
        <v>0</v>
      </c>
      <c r="AL406">
        <f t="shared" si="130"/>
        <v>0</v>
      </c>
      <c r="AM406">
        <f t="shared" si="125"/>
        <v>8.6624999999999996</v>
      </c>
      <c r="AN406">
        <f t="shared" si="126"/>
        <v>0</v>
      </c>
      <c r="AO406">
        <f t="shared" si="127"/>
        <v>0</v>
      </c>
      <c r="AP406">
        <f t="shared" si="128"/>
        <v>1</v>
      </c>
      <c r="AQ406">
        <f t="shared" si="129"/>
        <v>0</v>
      </c>
    </row>
    <row r="407" spans="1:43" x14ac:dyDescent="0.2">
      <c r="A407">
        <v>406</v>
      </c>
      <c r="B407">
        <v>2</v>
      </c>
      <c r="C407" t="s">
        <v>594</v>
      </c>
      <c r="D407" t="s">
        <v>13</v>
      </c>
      <c r="E407">
        <v>34</v>
      </c>
      <c r="F407">
        <v>1</v>
      </c>
      <c r="G407">
        <v>0</v>
      </c>
      <c r="H407">
        <v>28664</v>
      </c>
      <c r="I407">
        <v>21</v>
      </c>
      <c r="K407" t="s">
        <v>15</v>
      </c>
      <c r="L407">
        <v>0</v>
      </c>
      <c r="M407" t="b">
        <f t="shared" si="115"/>
        <v>0</v>
      </c>
      <c r="N407" t="str">
        <f>IF(E407&lt;&gt;"",INDEX(group!$A$1:$C$10,MATCH(E407,group!A:A,1),3),"NA")</f>
        <v>30 - 39</v>
      </c>
      <c r="O407" t="str">
        <f>VLOOKUP(H407,group!E:F,2,0)</f>
        <v>numeric</v>
      </c>
      <c r="P407" t="str">
        <f>IF(I407&lt;&gt;"",INDEX(group!$L$1:$N$100,MATCH(I407,group!L:L,1),3),"NA")</f>
        <v>20 - 29</v>
      </c>
      <c r="Q407">
        <f t="shared" si="116"/>
        <v>406</v>
      </c>
      <c r="R407">
        <f t="shared" si="117"/>
        <v>0</v>
      </c>
      <c r="S407">
        <f t="shared" si="118"/>
        <v>1</v>
      </c>
      <c r="T407">
        <f t="shared" si="119"/>
        <v>0</v>
      </c>
      <c r="U407">
        <f t="shared" si="120"/>
        <v>1</v>
      </c>
      <c r="V407">
        <f t="shared" si="121"/>
        <v>0</v>
      </c>
      <c r="W407">
        <f t="shared" si="122"/>
        <v>34</v>
      </c>
      <c r="X407">
        <f t="shared" si="123"/>
        <v>1</v>
      </c>
      <c r="Y407">
        <f t="shared" si="124"/>
        <v>0</v>
      </c>
      <c r="Z407">
        <f t="shared" si="113"/>
        <v>0</v>
      </c>
      <c r="AA407">
        <f t="shared" si="130"/>
        <v>0</v>
      </c>
      <c r="AB407">
        <f t="shared" si="130"/>
        <v>0</v>
      </c>
      <c r="AC407">
        <f t="shared" si="130"/>
        <v>0</v>
      </c>
      <c r="AD407">
        <f t="shared" si="130"/>
        <v>1</v>
      </c>
      <c r="AE407">
        <f t="shared" si="130"/>
        <v>0</v>
      </c>
      <c r="AF407">
        <f t="shared" si="130"/>
        <v>0</v>
      </c>
      <c r="AG407">
        <f t="shared" si="130"/>
        <v>0</v>
      </c>
      <c r="AH407">
        <f t="shared" si="130"/>
        <v>0</v>
      </c>
      <c r="AI407">
        <f t="shared" si="130"/>
        <v>0</v>
      </c>
      <c r="AJ407">
        <f t="shared" si="130"/>
        <v>0</v>
      </c>
      <c r="AK407">
        <f t="shared" si="130"/>
        <v>0</v>
      </c>
      <c r="AL407">
        <f t="shared" si="130"/>
        <v>0</v>
      </c>
      <c r="AM407">
        <f t="shared" si="125"/>
        <v>21</v>
      </c>
      <c r="AN407">
        <f t="shared" si="126"/>
        <v>0</v>
      </c>
      <c r="AO407">
        <f t="shared" si="127"/>
        <v>0</v>
      </c>
      <c r="AP407">
        <f t="shared" si="128"/>
        <v>1</v>
      </c>
      <c r="AQ407">
        <f t="shared" si="129"/>
        <v>0</v>
      </c>
    </row>
    <row r="408" spans="1:43" x14ac:dyDescent="0.2">
      <c r="A408">
        <v>407</v>
      </c>
      <c r="B408">
        <v>3</v>
      </c>
      <c r="C408" t="s">
        <v>595</v>
      </c>
      <c r="D408" t="s">
        <v>13</v>
      </c>
      <c r="E408">
        <v>51</v>
      </c>
      <c r="F408">
        <v>0</v>
      </c>
      <c r="G408">
        <v>0</v>
      </c>
      <c r="H408">
        <v>347064</v>
      </c>
      <c r="I408">
        <v>7.75</v>
      </c>
      <c r="K408" t="s">
        <v>15</v>
      </c>
      <c r="L408">
        <v>0</v>
      </c>
      <c r="M408" t="b">
        <f t="shared" si="115"/>
        <v>0</v>
      </c>
      <c r="N408" t="str">
        <f>IF(E408&lt;&gt;"",INDEX(group!$A$1:$C$10,MATCH(E408,group!A:A,1),3),"NA")</f>
        <v>50 - 59</v>
      </c>
      <c r="O408" t="str">
        <f>VLOOKUP(H408,group!E:F,2,0)</f>
        <v>numeric</v>
      </c>
      <c r="P408" t="str">
        <f>IF(I408&lt;&gt;"",INDEX(group!$L$1:$N$100,MATCH(I408,group!L:L,1),3),"NA")</f>
        <v>0 - 9</v>
      </c>
      <c r="Q408">
        <f t="shared" si="116"/>
        <v>407</v>
      </c>
      <c r="R408">
        <f t="shared" si="117"/>
        <v>0</v>
      </c>
      <c r="S408">
        <f t="shared" si="118"/>
        <v>0</v>
      </c>
      <c r="T408">
        <f t="shared" si="119"/>
        <v>1</v>
      </c>
      <c r="U408">
        <f t="shared" si="120"/>
        <v>1</v>
      </c>
      <c r="V408">
        <f t="shared" si="121"/>
        <v>0</v>
      </c>
      <c r="W408">
        <f t="shared" si="122"/>
        <v>51</v>
      </c>
      <c r="X408">
        <f t="shared" si="123"/>
        <v>0</v>
      </c>
      <c r="Y408">
        <f t="shared" si="124"/>
        <v>0</v>
      </c>
      <c r="Z408">
        <f t="shared" si="113"/>
        <v>0</v>
      </c>
      <c r="AA408">
        <f t="shared" si="130"/>
        <v>0</v>
      </c>
      <c r="AB408">
        <f t="shared" si="130"/>
        <v>0</v>
      </c>
      <c r="AC408">
        <f t="shared" si="130"/>
        <v>0</v>
      </c>
      <c r="AD408">
        <f t="shared" si="130"/>
        <v>1</v>
      </c>
      <c r="AE408">
        <f t="shared" si="130"/>
        <v>0</v>
      </c>
      <c r="AF408">
        <f t="shared" si="130"/>
        <v>0</v>
      </c>
      <c r="AG408">
        <f t="shared" si="130"/>
        <v>0</v>
      </c>
      <c r="AH408">
        <f t="shared" si="130"/>
        <v>0</v>
      </c>
      <c r="AI408">
        <f t="shared" si="130"/>
        <v>0</v>
      </c>
      <c r="AJ408">
        <f t="shared" si="130"/>
        <v>0</v>
      </c>
      <c r="AK408">
        <f t="shared" si="130"/>
        <v>0</v>
      </c>
      <c r="AL408">
        <f t="shared" si="130"/>
        <v>0</v>
      </c>
      <c r="AM408">
        <f t="shared" si="125"/>
        <v>7.75</v>
      </c>
      <c r="AN408">
        <f t="shared" si="126"/>
        <v>0</v>
      </c>
      <c r="AO408">
        <f t="shared" si="127"/>
        <v>0</v>
      </c>
      <c r="AP408">
        <f t="shared" si="128"/>
        <v>1</v>
      </c>
      <c r="AQ408">
        <f t="shared" si="129"/>
        <v>0</v>
      </c>
    </row>
    <row r="409" spans="1:43" x14ac:dyDescent="0.2">
      <c r="A409">
        <v>408</v>
      </c>
      <c r="B409">
        <v>2</v>
      </c>
      <c r="C409" t="s">
        <v>596</v>
      </c>
      <c r="D409" t="s">
        <v>13</v>
      </c>
      <c r="E409">
        <v>3</v>
      </c>
      <c r="F409">
        <v>1</v>
      </c>
      <c r="G409">
        <v>1</v>
      </c>
      <c r="H409">
        <v>29106</v>
      </c>
      <c r="I409">
        <v>18.75</v>
      </c>
      <c r="K409" t="s">
        <v>15</v>
      </c>
      <c r="L409">
        <v>1</v>
      </c>
      <c r="M409" t="b">
        <f t="shared" si="115"/>
        <v>0</v>
      </c>
      <c r="N409" t="str">
        <f>IF(E409&lt;&gt;"",INDEX(group!$A$1:$C$10,MATCH(E409,group!A:A,1),3),"NA")</f>
        <v>0 - 9</v>
      </c>
      <c r="O409" t="str">
        <f>VLOOKUP(H409,group!E:F,2,0)</f>
        <v>numeric</v>
      </c>
      <c r="P409" t="str">
        <f>IF(I409&lt;&gt;"",INDEX(group!$L$1:$N$100,MATCH(I409,group!L:L,1),3),"NA")</f>
        <v>10 - 19</v>
      </c>
      <c r="Q409">
        <f t="shared" si="116"/>
        <v>408</v>
      </c>
      <c r="R409">
        <f t="shared" si="117"/>
        <v>0</v>
      </c>
      <c r="S409">
        <f t="shared" si="118"/>
        <v>1</v>
      </c>
      <c r="T409">
        <f t="shared" si="119"/>
        <v>0</v>
      </c>
      <c r="U409">
        <f t="shared" si="120"/>
        <v>1</v>
      </c>
      <c r="V409">
        <f t="shared" si="121"/>
        <v>0</v>
      </c>
      <c r="W409">
        <f t="shared" si="122"/>
        <v>3</v>
      </c>
      <c r="X409">
        <f t="shared" si="123"/>
        <v>1</v>
      </c>
      <c r="Y409">
        <f t="shared" si="124"/>
        <v>1</v>
      </c>
      <c r="Z409">
        <f t="shared" si="113"/>
        <v>0</v>
      </c>
      <c r="AA409">
        <f t="shared" si="130"/>
        <v>0</v>
      </c>
      <c r="AB409">
        <f t="shared" si="130"/>
        <v>0</v>
      </c>
      <c r="AC409">
        <f t="shared" si="130"/>
        <v>0</v>
      </c>
      <c r="AD409">
        <f t="shared" si="130"/>
        <v>1</v>
      </c>
      <c r="AE409">
        <f t="shared" si="130"/>
        <v>0</v>
      </c>
      <c r="AF409">
        <f t="shared" si="130"/>
        <v>0</v>
      </c>
      <c r="AG409">
        <f t="shared" si="130"/>
        <v>0</v>
      </c>
      <c r="AH409">
        <f t="shared" si="130"/>
        <v>0</v>
      </c>
      <c r="AI409">
        <f t="shared" si="130"/>
        <v>0</v>
      </c>
      <c r="AJ409">
        <f t="shared" si="130"/>
        <v>0</v>
      </c>
      <c r="AK409">
        <f t="shared" si="130"/>
        <v>0</v>
      </c>
      <c r="AL409">
        <f t="shared" si="130"/>
        <v>0</v>
      </c>
      <c r="AM409">
        <f t="shared" si="125"/>
        <v>18.75</v>
      </c>
      <c r="AN409">
        <f t="shared" si="126"/>
        <v>0</v>
      </c>
      <c r="AO409">
        <f t="shared" si="127"/>
        <v>0</v>
      </c>
      <c r="AP409">
        <f t="shared" si="128"/>
        <v>1</v>
      </c>
      <c r="AQ409">
        <f t="shared" si="129"/>
        <v>1</v>
      </c>
    </row>
    <row r="410" spans="1:43" x14ac:dyDescent="0.2">
      <c r="A410">
        <v>409</v>
      </c>
      <c r="B410">
        <v>3</v>
      </c>
      <c r="C410" t="s">
        <v>597</v>
      </c>
      <c r="D410" t="s">
        <v>13</v>
      </c>
      <c r="E410">
        <v>21</v>
      </c>
      <c r="F410">
        <v>0</v>
      </c>
      <c r="G410">
        <v>0</v>
      </c>
      <c r="H410">
        <v>312992</v>
      </c>
      <c r="I410">
        <v>7.7750000000000004</v>
      </c>
      <c r="K410" t="s">
        <v>15</v>
      </c>
      <c r="L410">
        <v>0</v>
      </c>
      <c r="M410" t="b">
        <f t="shared" si="115"/>
        <v>0</v>
      </c>
      <c r="N410" t="str">
        <f>IF(E410&lt;&gt;"",INDEX(group!$A$1:$C$10,MATCH(E410,group!A:A,1),3),"NA")</f>
        <v>20 - 29</v>
      </c>
      <c r="O410" t="str">
        <f>VLOOKUP(H410,group!E:F,2,0)</f>
        <v>numeric</v>
      </c>
      <c r="P410" t="str">
        <f>IF(I410&lt;&gt;"",INDEX(group!$L$1:$N$100,MATCH(I410,group!L:L,1),3),"NA")</f>
        <v>0 - 9</v>
      </c>
      <c r="Q410">
        <f t="shared" si="116"/>
        <v>409</v>
      </c>
      <c r="R410">
        <f t="shared" si="117"/>
        <v>0</v>
      </c>
      <c r="S410">
        <f t="shared" si="118"/>
        <v>0</v>
      </c>
      <c r="T410">
        <f t="shared" si="119"/>
        <v>1</v>
      </c>
      <c r="U410">
        <f t="shared" si="120"/>
        <v>1</v>
      </c>
      <c r="V410">
        <f t="shared" si="121"/>
        <v>0</v>
      </c>
      <c r="W410">
        <f t="shared" si="122"/>
        <v>21</v>
      </c>
      <c r="X410">
        <f t="shared" si="123"/>
        <v>0</v>
      </c>
      <c r="Y410">
        <f t="shared" si="124"/>
        <v>0</v>
      </c>
      <c r="Z410">
        <f t="shared" si="113"/>
        <v>0</v>
      </c>
      <c r="AA410">
        <f t="shared" si="130"/>
        <v>0</v>
      </c>
      <c r="AB410">
        <f t="shared" si="130"/>
        <v>0</v>
      </c>
      <c r="AC410">
        <f t="shared" si="130"/>
        <v>0</v>
      </c>
      <c r="AD410">
        <f t="shared" si="130"/>
        <v>1</v>
      </c>
      <c r="AE410">
        <f t="shared" si="130"/>
        <v>0</v>
      </c>
      <c r="AF410">
        <f t="shared" si="130"/>
        <v>0</v>
      </c>
      <c r="AG410">
        <f t="shared" si="130"/>
        <v>0</v>
      </c>
      <c r="AH410">
        <f t="shared" si="130"/>
        <v>0</v>
      </c>
      <c r="AI410">
        <f t="shared" si="130"/>
        <v>0</v>
      </c>
      <c r="AJ410">
        <f t="shared" si="130"/>
        <v>0</v>
      </c>
      <c r="AK410">
        <f t="shared" si="130"/>
        <v>0</v>
      </c>
      <c r="AL410">
        <f t="shared" si="130"/>
        <v>0</v>
      </c>
      <c r="AM410">
        <f t="shared" si="125"/>
        <v>7.7750000000000004</v>
      </c>
      <c r="AN410">
        <f t="shared" si="126"/>
        <v>0</v>
      </c>
      <c r="AO410">
        <f t="shared" si="127"/>
        <v>0</v>
      </c>
      <c r="AP410">
        <f t="shared" si="128"/>
        <v>1</v>
      </c>
      <c r="AQ410">
        <f t="shared" si="129"/>
        <v>0</v>
      </c>
    </row>
    <row r="411" spans="1:43" x14ac:dyDescent="0.2">
      <c r="A411">
        <v>410</v>
      </c>
      <c r="B411">
        <v>3</v>
      </c>
      <c r="C411" t="s">
        <v>598</v>
      </c>
      <c r="D411" t="s">
        <v>17</v>
      </c>
      <c r="F411">
        <v>3</v>
      </c>
      <c r="G411">
        <v>1</v>
      </c>
      <c r="H411">
        <v>4133</v>
      </c>
      <c r="I411">
        <v>25.466699999999999</v>
      </c>
      <c r="K411" t="s">
        <v>15</v>
      </c>
      <c r="L411">
        <v>0</v>
      </c>
      <c r="M411" t="b">
        <f t="shared" si="115"/>
        <v>1</v>
      </c>
      <c r="N411" t="str">
        <f>IF(E411&lt;&gt;"",INDEX(group!$A$1:$C$10,MATCH(E411,group!A:A,1),3),"NA")</f>
        <v>NA</v>
      </c>
      <c r="O411" t="str">
        <f>VLOOKUP(H411,group!E:F,2,0)</f>
        <v>numeric</v>
      </c>
      <c r="P411" t="str">
        <f>IF(I411&lt;&gt;"",INDEX(group!$L$1:$N$100,MATCH(I411,group!L:L,1),3),"NA")</f>
        <v>20 - 29</v>
      </c>
      <c r="Q411">
        <f t="shared" si="116"/>
        <v>410</v>
      </c>
      <c r="R411">
        <f t="shared" si="117"/>
        <v>0</v>
      </c>
      <c r="S411">
        <f t="shared" si="118"/>
        <v>0</v>
      </c>
      <c r="T411">
        <f t="shared" si="119"/>
        <v>1</v>
      </c>
      <c r="U411">
        <f t="shared" si="120"/>
        <v>0</v>
      </c>
      <c r="V411">
        <f t="shared" si="121"/>
        <v>1</v>
      </c>
      <c r="W411">
        <f t="shared" si="122"/>
        <v>29.9</v>
      </c>
      <c r="X411">
        <f t="shared" si="123"/>
        <v>3</v>
      </c>
      <c r="Y411">
        <f t="shared" si="124"/>
        <v>1</v>
      </c>
      <c r="Z411">
        <f t="shared" si="113"/>
        <v>0</v>
      </c>
      <c r="AA411">
        <f t="shared" si="130"/>
        <v>0</v>
      </c>
      <c r="AB411">
        <f t="shared" si="130"/>
        <v>0</v>
      </c>
      <c r="AC411">
        <f t="shared" si="130"/>
        <v>0</v>
      </c>
      <c r="AD411">
        <f t="shared" si="130"/>
        <v>1</v>
      </c>
      <c r="AE411">
        <f t="shared" si="130"/>
        <v>0</v>
      </c>
      <c r="AF411">
        <f t="shared" si="130"/>
        <v>0</v>
      </c>
      <c r="AG411">
        <f t="shared" si="130"/>
        <v>0</v>
      </c>
      <c r="AH411">
        <f t="shared" si="130"/>
        <v>0</v>
      </c>
      <c r="AI411">
        <f t="shared" si="130"/>
        <v>0</v>
      </c>
      <c r="AJ411">
        <f t="shared" si="130"/>
        <v>0</v>
      </c>
      <c r="AK411">
        <f t="shared" si="130"/>
        <v>0</v>
      </c>
      <c r="AL411">
        <f t="shared" si="130"/>
        <v>0</v>
      </c>
      <c r="AM411">
        <f t="shared" si="125"/>
        <v>25.466699999999999</v>
      </c>
      <c r="AN411">
        <f t="shared" si="126"/>
        <v>0</v>
      </c>
      <c r="AO411">
        <f t="shared" si="127"/>
        <v>0</v>
      </c>
      <c r="AP411">
        <f t="shared" si="128"/>
        <v>1</v>
      </c>
      <c r="AQ411">
        <f t="shared" si="129"/>
        <v>0</v>
      </c>
    </row>
    <row r="412" spans="1:43" x14ac:dyDescent="0.2">
      <c r="A412">
        <v>411</v>
      </c>
      <c r="B412">
        <v>3</v>
      </c>
      <c r="C412" t="s">
        <v>599</v>
      </c>
      <c r="D412" t="s">
        <v>13</v>
      </c>
      <c r="F412">
        <v>0</v>
      </c>
      <c r="G412">
        <v>0</v>
      </c>
      <c r="H412">
        <v>349222</v>
      </c>
      <c r="I412">
        <v>7.8958000000000004</v>
      </c>
      <c r="K412" t="s">
        <v>15</v>
      </c>
      <c r="L412">
        <v>0</v>
      </c>
      <c r="M412" t="b">
        <f t="shared" si="115"/>
        <v>1</v>
      </c>
      <c r="N412" t="str">
        <f>IF(E412&lt;&gt;"",INDEX(group!$A$1:$C$10,MATCH(E412,group!A:A,1),3),"NA")</f>
        <v>NA</v>
      </c>
      <c r="O412" t="str">
        <f>VLOOKUP(H412,group!E:F,2,0)</f>
        <v>numeric</v>
      </c>
      <c r="P412" t="str">
        <f>IF(I412&lt;&gt;"",INDEX(group!$L$1:$N$100,MATCH(I412,group!L:L,1),3),"NA")</f>
        <v>0 - 9</v>
      </c>
      <c r="Q412">
        <f t="shared" si="116"/>
        <v>411</v>
      </c>
      <c r="R412">
        <f t="shared" si="117"/>
        <v>0</v>
      </c>
      <c r="S412">
        <f t="shared" si="118"/>
        <v>0</v>
      </c>
      <c r="T412">
        <f t="shared" si="119"/>
        <v>1</v>
      </c>
      <c r="U412">
        <f t="shared" si="120"/>
        <v>1</v>
      </c>
      <c r="V412">
        <f t="shared" si="121"/>
        <v>0</v>
      </c>
      <c r="W412">
        <f t="shared" si="122"/>
        <v>29.9</v>
      </c>
      <c r="X412">
        <f t="shared" si="123"/>
        <v>0</v>
      </c>
      <c r="Y412">
        <f t="shared" si="124"/>
        <v>0</v>
      </c>
      <c r="Z412">
        <f t="shared" si="113"/>
        <v>0</v>
      </c>
      <c r="AA412">
        <f t="shared" si="130"/>
        <v>0</v>
      </c>
      <c r="AB412">
        <f t="shared" si="130"/>
        <v>0</v>
      </c>
      <c r="AC412">
        <f t="shared" si="130"/>
        <v>0</v>
      </c>
      <c r="AD412">
        <f t="shared" si="130"/>
        <v>1</v>
      </c>
      <c r="AE412">
        <f t="shared" si="130"/>
        <v>0</v>
      </c>
      <c r="AF412">
        <f t="shared" si="130"/>
        <v>0</v>
      </c>
      <c r="AG412">
        <f t="shared" si="130"/>
        <v>0</v>
      </c>
      <c r="AH412">
        <f t="shared" si="130"/>
        <v>0</v>
      </c>
      <c r="AI412">
        <f t="shared" si="130"/>
        <v>0</v>
      </c>
      <c r="AJ412">
        <f t="shared" si="130"/>
        <v>0</v>
      </c>
      <c r="AK412">
        <f t="shared" si="130"/>
        <v>0</v>
      </c>
      <c r="AL412">
        <f t="shared" si="130"/>
        <v>0</v>
      </c>
      <c r="AM412">
        <f t="shared" si="125"/>
        <v>7.8958000000000004</v>
      </c>
      <c r="AN412">
        <f t="shared" si="126"/>
        <v>0</v>
      </c>
      <c r="AO412">
        <f t="shared" si="127"/>
        <v>0</v>
      </c>
      <c r="AP412">
        <f t="shared" si="128"/>
        <v>1</v>
      </c>
      <c r="AQ412">
        <f t="shared" si="129"/>
        <v>0</v>
      </c>
    </row>
    <row r="413" spans="1:43" x14ac:dyDescent="0.2">
      <c r="A413">
        <v>412</v>
      </c>
      <c r="B413">
        <v>3</v>
      </c>
      <c r="C413" t="s">
        <v>600</v>
      </c>
      <c r="D413" t="s">
        <v>13</v>
      </c>
      <c r="F413">
        <v>0</v>
      </c>
      <c r="G413">
        <v>0</v>
      </c>
      <c r="H413">
        <v>394140</v>
      </c>
      <c r="I413">
        <v>6.8582999999999998</v>
      </c>
      <c r="K413" t="s">
        <v>27</v>
      </c>
      <c r="L413">
        <v>0</v>
      </c>
      <c r="M413" t="b">
        <f t="shared" si="115"/>
        <v>1</v>
      </c>
      <c r="N413" t="str">
        <f>IF(E413&lt;&gt;"",INDEX(group!$A$1:$C$10,MATCH(E413,group!A:A,1),3),"NA")</f>
        <v>NA</v>
      </c>
      <c r="O413" t="str">
        <f>VLOOKUP(H413,group!E:F,2,0)</f>
        <v>numeric</v>
      </c>
      <c r="P413" t="str">
        <f>IF(I413&lt;&gt;"",INDEX(group!$L$1:$N$100,MATCH(I413,group!L:L,1),3),"NA")</f>
        <v>0 - 9</v>
      </c>
      <c r="Q413">
        <f t="shared" si="116"/>
        <v>412</v>
      </c>
      <c r="R413">
        <f t="shared" si="117"/>
        <v>0</v>
      </c>
      <c r="S413">
        <f t="shared" si="118"/>
        <v>0</v>
      </c>
      <c r="T413">
        <f t="shared" si="119"/>
        <v>1</v>
      </c>
      <c r="U413">
        <f t="shared" si="120"/>
        <v>1</v>
      </c>
      <c r="V413">
        <f t="shared" si="121"/>
        <v>0</v>
      </c>
      <c r="W413">
        <f t="shared" si="122"/>
        <v>29.9</v>
      </c>
      <c r="X413">
        <f t="shared" si="123"/>
        <v>0</v>
      </c>
      <c r="Y413">
        <f t="shared" si="124"/>
        <v>0</v>
      </c>
      <c r="Z413">
        <f t="shared" si="113"/>
        <v>0</v>
      </c>
      <c r="AA413">
        <f t="shared" si="130"/>
        <v>0</v>
      </c>
      <c r="AB413">
        <f t="shared" si="130"/>
        <v>0</v>
      </c>
      <c r="AC413">
        <f t="shared" si="130"/>
        <v>0</v>
      </c>
      <c r="AD413">
        <f t="shared" si="130"/>
        <v>1</v>
      </c>
      <c r="AE413">
        <f t="shared" si="130"/>
        <v>0</v>
      </c>
      <c r="AF413">
        <f t="shared" si="130"/>
        <v>0</v>
      </c>
      <c r="AG413">
        <f t="shared" si="130"/>
        <v>0</v>
      </c>
      <c r="AH413">
        <f t="shared" si="130"/>
        <v>0</v>
      </c>
      <c r="AI413">
        <f t="shared" si="130"/>
        <v>0</v>
      </c>
      <c r="AJ413">
        <f t="shared" si="130"/>
        <v>0</v>
      </c>
      <c r="AK413">
        <f t="shared" si="130"/>
        <v>0</v>
      </c>
      <c r="AL413">
        <f t="shared" si="130"/>
        <v>0</v>
      </c>
      <c r="AM413">
        <f t="shared" si="125"/>
        <v>6.8582999999999998</v>
      </c>
      <c r="AN413">
        <f t="shared" si="126"/>
        <v>0</v>
      </c>
      <c r="AO413">
        <f t="shared" si="127"/>
        <v>1</v>
      </c>
      <c r="AP413">
        <f t="shared" si="128"/>
        <v>0</v>
      </c>
      <c r="AQ413">
        <f t="shared" si="129"/>
        <v>0</v>
      </c>
    </row>
    <row r="414" spans="1:43" x14ac:dyDescent="0.2">
      <c r="A414">
        <v>413</v>
      </c>
      <c r="B414">
        <v>1</v>
      </c>
      <c r="C414" t="s">
        <v>601</v>
      </c>
      <c r="D414" t="s">
        <v>17</v>
      </c>
      <c r="E414">
        <v>33</v>
      </c>
      <c r="F414">
        <v>1</v>
      </c>
      <c r="G414">
        <v>0</v>
      </c>
      <c r="H414">
        <v>19928</v>
      </c>
      <c r="I414">
        <v>90</v>
      </c>
      <c r="J414" t="s">
        <v>373</v>
      </c>
      <c r="K414" t="s">
        <v>27</v>
      </c>
      <c r="L414">
        <v>1</v>
      </c>
      <c r="M414" t="b">
        <f t="shared" si="115"/>
        <v>0</v>
      </c>
      <c r="N414" t="str">
        <f>IF(E414&lt;&gt;"",INDEX(group!$A$1:$C$10,MATCH(E414,group!A:A,1),3),"NA")</f>
        <v>30 - 39</v>
      </c>
      <c r="O414" t="str">
        <f>VLOOKUP(H414,group!E:F,2,0)</f>
        <v>numeric</v>
      </c>
      <c r="P414" t="str">
        <f>IF(I414&lt;&gt;"",INDEX(group!$L$1:$N$100,MATCH(I414,group!L:L,1),3),"NA")</f>
        <v>90 - 99</v>
      </c>
      <c r="Q414">
        <f t="shared" si="116"/>
        <v>413</v>
      </c>
      <c r="R414">
        <f t="shared" si="117"/>
        <v>1</v>
      </c>
      <c r="S414">
        <f t="shared" si="118"/>
        <v>0</v>
      </c>
      <c r="T414">
        <f t="shared" si="119"/>
        <v>0</v>
      </c>
      <c r="U414">
        <f t="shared" si="120"/>
        <v>0</v>
      </c>
      <c r="V414">
        <f t="shared" si="121"/>
        <v>1</v>
      </c>
      <c r="W414">
        <f t="shared" si="122"/>
        <v>33</v>
      </c>
      <c r="X414">
        <f t="shared" si="123"/>
        <v>1</v>
      </c>
      <c r="Y414">
        <f t="shared" si="124"/>
        <v>0</v>
      </c>
      <c r="Z414">
        <f t="shared" si="113"/>
        <v>0</v>
      </c>
      <c r="AA414">
        <f t="shared" si="130"/>
        <v>0</v>
      </c>
      <c r="AB414">
        <f t="shared" si="130"/>
        <v>0</v>
      </c>
      <c r="AC414">
        <f t="shared" si="130"/>
        <v>0</v>
      </c>
      <c r="AD414">
        <f t="shared" si="130"/>
        <v>1</v>
      </c>
      <c r="AE414">
        <f t="shared" si="130"/>
        <v>0</v>
      </c>
      <c r="AF414">
        <f t="shared" si="130"/>
        <v>0</v>
      </c>
      <c r="AG414">
        <f t="shared" si="130"/>
        <v>0</v>
      </c>
      <c r="AH414">
        <f t="shared" si="130"/>
        <v>0</v>
      </c>
      <c r="AI414">
        <f t="shared" si="130"/>
        <v>0</v>
      </c>
      <c r="AJ414">
        <f t="shared" si="130"/>
        <v>0</v>
      </c>
      <c r="AK414">
        <f t="shared" si="130"/>
        <v>0</v>
      </c>
      <c r="AL414">
        <f t="shared" si="130"/>
        <v>0</v>
      </c>
      <c r="AM414">
        <f t="shared" si="125"/>
        <v>90</v>
      </c>
      <c r="AN414">
        <f t="shared" si="126"/>
        <v>0</v>
      </c>
      <c r="AO414">
        <f t="shared" si="127"/>
        <v>1</v>
      </c>
      <c r="AP414">
        <f t="shared" si="128"/>
        <v>0</v>
      </c>
      <c r="AQ414">
        <f t="shared" si="129"/>
        <v>1</v>
      </c>
    </row>
    <row r="415" spans="1:43" x14ac:dyDescent="0.2">
      <c r="A415">
        <v>414</v>
      </c>
      <c r="B415">
        <v>2</v>
      </c>
      <c r="C415" t="s">
        <v>602</v>
      </c>
      <c r="D415" t="s">
        <v>13</v>
      </c>
      <c r="F415">
        <v>0</v>
      </c>
      <c r="G415">
        <v>0</v>
      </c>
      <c r="H415">
        <v>239853</v>
      </c>
      <c r="I415">
        <v>0</v>
      </c>
      <c r="K415" t="s">
        <v>15</v>
      </c>
      <c r="L415">
        <v>0</v>
      </c>
      <c r="M415" t="b">
        <f t="shared" si="115"/>
        <v>1</v>
      </c>
      <c r="N415" t="str">
        <f>IF(E415&lt;&gt;"",INDEX(group!$A$1:$C$10,MATCH(E415,group!A:A,1),3),"NA")</f>
        <v>NA</v>
      </c>
      <c r="O415" t="str">
        <f>VLOOKUP(H415,group!E:F,2,0)</f>
        <v>numeric</v>
      </c>
      <c r="P415" t="str">
        <f>IF(I415&lt;&gt;"",INDEX(group!$L$1:$N$100,MATCH(I415,group!L:L,1),3),"NA")</f>
        <v>0 - 9</v>
      </c>
      <c r="Q415">
        <f t="shared" si="116"/>
        <v>414</v>
      </c>
      <c r="R415">
        <f t="shared" si="117"/>
        <v>0</v>
      </c>
      <c r="S415">
        <f t="shared" si="118"/>
        <v>1</v>
      </c>
      <c r="T415">
        <f t="shared" si="119"/>
        <v>0</v>
      </c>
      <c r="U415">
        <f t="shared" si="120"/>
        <v>1</v>
      </c>
      <c r="V415">
        <f t="shared" si="121"/>
        <v>0</v>
      </c>
      <c r="W415">
        <f t="shared" si="122"/>
        <v>29.9</v>
      </c>
      <c r="X415">
        <f t="shared" si="123"/>
        <v>0</v>
      </c>
      <c r="Y415">
        <f t="shared" si="124"/>
        <v>0</v>
      </c>
      <c r="Z415">
        <f t="shared" si="113"/>
        <v>0</v>
      </c>
      <c r="AA415">
        <f t="shared" si="130"/>
        <v>0</v>
      </c>
      <c r="AB415">
        <f t="shared" si="130"/>
        <v>0</v>
      </c>
      <c r="AC415">
        <f t="shared" si="130"/>
        <v>0</v>
      </c>
      <c r="AD415">
        <f t="shared" si="130"/>
        <v>1</v>
      </c>
      <c r="AE415">
        <f t="shared" si="130"/>
        <v>0</v>
      </c>
      <c r="AF415">
        <f t="shared" si="130"/>
        <v>0</v>
      </c>
      <c r="AG415">
        <f t="shared" si="130"/>
        <v>0</v>
      </c>
      <c r="AH415">
        <f t="shared" si="130"/>
        <v>0</v>
      </c>
      <c r="AI415">
        <f t="shared" si="130"/>
        <v>0</v>
      </c>
      <c r="AJ415">
        <f t="shared" si="130"/>
        <v>0</v>
      </c>
      <c r="AK415">
        <f t="shared" si="130"/>
        <v>0</v>
      </c>
      <c r="AL415">
        <f t="shared" si="130"/>
        <v>0</v>
      </c>
      <c r="AM415">
        <f t="shared" si="125"/>
        <v>0</v>
      </c>
      <c r="AN415">
        <f t="shared" si="126"/>
        <v>0</v>
      </c>
      <c r="AO415">
        <f t="shared" si="127"/>
        <v>0</v>
      </c>
      <c r="AP415">
        <f t="shared" si="128"/>
        <v>1</v>
      </c>
      <c r="AQ415">
        <f t="shared" si="129"/>
        <v>0</v>
      </c>
    </row>
    <row r="416" spans="1:43" x14ac:dyDescent="0.2">
      <c r="A416">
        <v>415</v>
      </c>
      <c r="B416">
        <v>3</v>
      </c>
      <c r="C416" t="s">
        <v>603</v>
      </c>
      <c r="D416" t="s">
        <v>13</v>
      </c>
      <c r="E416">
        <v>44</v>
      </c>
      <c r="F416">
        <v>0</v>
      </c>
      <c r="G416">
        <v>0</v>
      </c>
      <c r="H416" t="s">
        <v>604</v>
      </c>
      <c r="I416">
        <v>7.9249999999999998</v>
      </c>
      <c r="K416" t="s">
        <v>15</v>
      </c>
      <c r="L416">
        <v>1</v>
      </c>
      <c r="M416" t="b">
        <f t="shared" si="115"/>
        <v>0</v>
      </c>
      <c r="N416" t="str">
        <f>IF(E416&lt;&gt;"",INDEX(group!$A$1:$C$10,MATCH(E416,group!A:A,1),3),"NA")</f>
        <v>40 - 49</v>
      </c>
      <c r="O416" t="str">
        <f>VLOOKUP(H416,group!E:F,2,0)</f>
        <v>STON</v>
      </c>
      <c r="P416" t="str">
        <f>IF(I416&lt;&gt;"",INDEX(group!$L$1:$N$100,MATCH(I416,group!L:L,1),3),"NA")</f>
        <v>0 - 9</v>
      </c>
      <c r="Q416">
        <f t="shared" si="116"/>
        <v>415</v>
      </c>
      <c r="R416">
        <f t="shared" si="117"/>
        <v>0</v>
      </c>
      <c r="S416">
        <f t="shared" si="118"/>
        <v>0</v>
      </c>
      <c r="T416">
        <f t="shared" si="119"/>
        <v>1</v>
      </c>
      <c r="U416">
        <f t="shared" si="120"/>
        <v>1</v>
      </c>
      <c r="V416">
        <f t="shared" si="121"/>
        <v>0</v>
      </c>
      <c r="W416">
        <f t="shared" si="122"/>
        <v>44</v>
      </c>
      <c r="X416">
        <f t="shared" si="123"/>
        <v>0</v>
      </c>
      <c r="Y416">
        <f t="shared" si="124"/>
        <v>0</v>
      </c>
      <c r="Z416">
        <f t="shared" si="113"/>
        <v>0</v>
      </c>
      <c r="AA416">
        <f t="shared" si="130"/>
        <v>0</v>
      </c>
      <c r="AB416">
        <f t="shared" si="130"/>
        <v>0</v>
      </c>
      <c r="AC416">
        <f t="shared" si="130"/>
        <v>0</v>
      </c>
      <c r="AD416">
        <f t="shared" si="130"/>
        <v>0</v>
      </c>
      <c r="AE416">
        <f t="shared" si="130"/>
        <v>0</v>
      </c>
      <c r="AF416">
        <f t="shared" si="130"/>
        <v>0</v>
      </c>
      <c r="AG416">
        <f t="shared" si="130"/>
        <v>0</v>
      </c>
      <c r="AH416">
        <f t="shared" si="130"/>
        <v>0</v>
      </c>
      <c r="AI416">
        <f t="shared" si="130"/>
        <v>0</v>
      </c>
      <c r="AJ416">
        <f t="shared" si="130"/>
        <v>0</v>
      </c>
      <c r="AK416">
        <f t="shared" si="130"/>
        <v>1</v>
      </c>
      <c r="AL416">
        <f t="shared" si="130"/>
        <v>0</v>
      </c>
      <c r="AM416">
        <f t="shared" si="125"/>
        <v>7.9249999999999998</v>
      </c>
      <c r="AN416">
        <f t="shared" si="126"/>
        <v>0</v>
      </c>
      <c r="AO416">
        <f t="shared" si="127"/>
        <v>0</v>
      </c>
      <c r="AP416">
        <f t="shared" si="128"/>
        <v>1</v>
      </c>
      <c r="AQ416">
        <f t="shared" si="129"/>
        <v>1</v>
      </c>
    </row>
    <row r="417" spans="1:43" x14ac:dyDescent="0.2">
      <c r="A417">
        <v>416</v>
      </c>
      <c r="B417">
        <v>3</v>
      </c>
      <c r="C417" t="s">
        <v>605</v>
      </c>
      <c r="D417" t="s">
        <v>17</v>
      </c>
      <c r="F417">
        <v>0</v>
      </c>
      <c r="G417">
        <v>0</v>
      </c>
      <c r="H417">
        <v>343095</v>
      </c>
      <c r="I417">
        <v>8.0500000000000007</v>
      </c>
      <c r="K417" t="s">
        <v>15</v>
      </c>
      <c r="L417">
        <v>0</v>
      </c>
      <c r="M417" t="b">
        <f t="shared" si="115"/>
        <v>1</v>
      </c>
      <c r="N417" t="str">
        <f>IF(E417&lt;&gt;"",INDEX(group!$A$1:$C$10,MATCH(E417,group!A:A,1),3),"NA")</f>
        <v>NA</v>
      </c>
      <c r="O417" t="str">
        <f>VLOOKUP(H417,group!E:F,2,0)</f>
        <v>numeric</v>
      </c>
      <c r="P417" t="str">
        <f>IF(I417&lt;&gt;"",INDEX(group!$L$1:$N$100,MATCH(I417,group!L:L,1),3),"NA")</f>
        <v>0 - 9</v>
      </c>
      <c r="Q417">
        <f t="shared" si="116"/>
        <v>416</v>
      </c>
      <c r="R417">
        <f t="shared" si="117"/>
        <v>0</v>
      </c>
      <c r="S417">
        <f t="shared" si="118"/>
        <v>0</v>
      </c>
      <c r="T417">
        <f t="shared" si="119"/>
        <v>1</v>
      </c>
      <c r="U417">
        <f t="shared" si="120"/>
        <v>0</v>
      </c>
      <c r="V417">
        <f t="shared" si="121"/>
        <v>1</v>
      </c>
      <c r="W417">
        <f t="shared" si="122"/>
        <v>29.9</v>
      </c>
      <c r="X417">
        <f t="shared" si="123"/>
        <v>0</v>
      </c>
      <c r="Y417">
        <f t="shared" si="124"/>
        <v>0</v>
      </c>
      <c r="Z417">
        <f t="shared" si="113"/>
        <v>0</v>
      </c>
      <c r="AA417">
        <f t="shared" si="130"/>
        <v>0</v>
      </c>
      <c r="AB417">
        <f t="shared" si="130"/>
        <v>0</v>
      </c>
      <c r="AC417">
        <f t="shared" si="130"/>
        <v>0</v>
      </c>
      <c r="AD417">
        <f t="shared" si="130"/>
        <v>1</v>
      </c>
      <c r="AE417">
        <f t="shared" si="130"/>
        <v>0</v>
      </c>
      <c r="AF417">
        <f t="shared" si="130"/>
        <v>0</v>
      </c>
      <c r="AG417">
        <f t="shared" si="130"/>
        <v>0</v>
      </c>
      <c r="AH417">
        <f t="shared" si="130"/>
        <v>0</v>
      </c>
      <c r="AI417">
        <f t="shared" si="130"/>
        <v>0</v>
      </c>
      <c r="AJ417">
        <f t="shared" si="130"/>
        <v>0</v>
      </c>
      <c r="AK417">
        <f t="shared" si="130"/>
        <v>0</v>
      </c>
      <c r="AL417">
        <f t="shared" si="130"/>
        <v>0</v>
      </c>
      <c r="AM417">
        <f t="shared" si="125"/>
        <v>8.0500000000000007</v>
      </c>
      <c r="AN417">
        <f t="shared" si="126"/>
        <v>0</v>
      </c>
      <c r="AO417">
        <f t="shared" si="127"/>
        <v>0</v>
      </c>
      <c r="AP417">
        <f t="shared" si="128"/>
        <v>1</v>
      </c>
      <c r="AQ417">
        <f t="shared" si="129"/>
        <v>0</v>
      </c>
    </row>
    <row r="418" spans="1:43" x14ac:dyDescent="0.2">
      <c r="A418">
        <v>417</v>
      </c>
      <c r="B418">
        <v>2</v>
      </c>
      <c r="C418" t="s">
        <v>606</v>
      </c>
      <c r="D418" t="s">
        <v>17</v>
      </c>
      <c r="E418">
        <v>34</v>
      </c>
      <c r="F418">
        <v>1</v>
      </c>
      <c r="G418">
        <v>1</v>
      </c>
      <c r="H418">
        <v>28220</v>
      </c>
      <c r="I418">
        <v>32.5</v>
      </c>
      <c r="K418" t="s">
        <v>15</v>
      </c>
      <c r="L418">
        <v>1</v>
      </c>
      <c r="M418" t="b">
        <f t="shared" si="115"/>
        <v>0</v>
      </c>
      <c r="N418" t="str">
        <f>IF(E418&lt;&gt;"",INDEX(group!$A$1:$C$10,MATCH(E418,group!A:A,1),3),"NA")</f>
        <v>30 - 39</v>
      </c>
      <c r="O418" t="str">
        <f>VLOOKUP(H418,group!E:F,2,0)</f>
        <v>numeric</v>
      </c>
      <c r="P418" t="str">
        <f>IF(I418&lt;&gt;"",INDEX(group!$L$1:$N$100,MATCH(I418,group!L:L,1),3),"NA")</f>
        <v>30 - 39</v>
      </c>
      <c r="Q418">
        <f t="shared" si="116"/>
        <v>417</v>
      </c>
      <c r="R418">
        <f t="shared" si="117"/>
        <v>0</v>
      </c>
      <c r="S418">
        <f t="shared" si="118"/>
        <v>1</v>
      </c>
      <c r="T418">
        <f t="shared" si="119"/>
        <v>0</v>
      </c>
      <c r="U418">
        <f t="shared" si="120"/>
        <v>0</v>
      </c>
      <c r="V418">
        <f t="shared" si="121"/>
        <v>1</v>
      </c>
      <c r="W418">
        <f t="shared" si="122"/>
        <v>34</v>
      </c>
      <c r="X418">
        <f t="shared" si="123"/>
        <v>1</v>
      </c>
      <c r="Y418">
        <f t="shared" si="124"/>
        <v>1</v>
      </c>
      <c r="Z418">
        <f t="shared" si="113"/>
        <v>0</v>
      </c>
      <c r="AA418">
        <f t="shared" si="130"/>
        <v>0</v>
      </c>
      <c r="AB418">
        <f t="shared" si="130"/>
        <v>0</v>
      </c>
      <c r="AC418">
        <f t="shared" si="130"/>
        <v>0</v>
      </c>
      <c r="AD418">
        <f t="shared" si="130"/>
        <v>1</v>
      </c>
      <c r="AE418">
        <f t="shared" si="130"/>
        <v>0</v>
      </c>
      <c r="AF418">
        <f t="shared" si="130"/>
        <v>0</v>
      </c>
      <c r="AG418">
        <f t="shared" si="130"/>
        <v>0</v>
      </c>
      <c r="AH418">
        <f t="shared" si="130"/>
        <v>0</v>
      </c>
      <c r="AI418">
        <f t="shared" si="130"/>
        <v>0</v>
      </c>
      <c r="AJ418">
        <f t="shared" si="130"/>
        <v>0</v>
      </c>
      <c r="AK418">
        <f t="shared" si="130"/>
        <v>0</v>
      </c>
      <c r="AL418">
        <f t="shared" ref="AA418:AL440" si="131">IF($O418&amp;"_ticket"=AL$1,1,0)</f>
        <v>0</v>
      </c>
      <c r="AM418">
        <f t="shared" si="125"/>
        <v>32.5</v>
      </c>
      <c r="AN418">
        <f t="shared" si="126"/>
        <v>0</v>
      </c>
      <c r="AO418">
        <f t="shared" si="127"/>
        <v>0</v>
      </c>
      <c r="AP418">
        <f t="shared" si="128"/>
        <v>1</v>
      </c>
      <c r="AQ418">
        <f t="shared" si="129"/>
        <v>1</v>
      </c>
    </row>
    <row r="419" spans="1:43" x14ac:dyDescent="0.2">
      <c r="A419">
        <v>418</v>
      </c>
      <c r="B419">
        <v>2</v>
      </c>
      <c r="C419" t="s">
        <v>607</v>
      </c>
      <c r="D419" t="s">
        <v>17</v>
      </c>
      <c r="E419">
        <v>18</v>
      </c>
      <c r="F419">
        <v>0</v>
      </c>
      <c r="G419">
        <v>2</v>
      </c>
      <c r="H419">
        <v>250652</v>
      </c>
      <c r="I419">
        <v>13</v>
      </c>
      <c r="K419" t="s">
        <v>15</v>
      </c>
      <c r="L419">
        <v>1</v>
      </c>
      <c r="M419" t="b">
        <f t="shared" si="115"/>
        <v>0</v>
      </c>
      <c r="N419" t="str">
        <f>IF(E419&lt;&gt;"",INDEX(group!$A$1:$C$10,MATCH(E419,group!A:A,1),3),"NA")</f>
        <v>10 - 19</v>
      </c>
      <c r="O419" t="str">
        <f>VLOOKUP(H419,group!E:F,2,0)</f>
        <v>numeric</v>
      </c>
      <c r="P419" t="str">
        <f>IF(I419&lt;&gt;"",INDEX(group!$L$1:$N$100,MATCH(I419,group!L:L,1),3),"NA")</f>
        <v>10 - 19</v>
      </c>
      <c r="Q419">
        <f t="shared" si="116"/>
        <v>418</v>
      </c>
      <c r="R419">
        <f t="shared" si="117"/>
        <v>0</v>
      </c>
      <c r="S419">
        <f t="shared" si="118"/>
        <v>1</v>
      </c>
      <c r="T419">
        <f t="shared" si="119"/>
        <v>0</v>
      </c>
      <c r="U419">
        <f t="shared" si="120"/>
        <v>0</v>
      </c>
      <c r="V419">
        <f t="shared" si="121"/>
        <v>1</v>
      </c>
      <c r="W419">
        <f t="shared" si="122"/>
        <v>18</v>
      </c>
      <c r="X419">
        <f t="shared" si="123"/>
        <v>0</v>
      </c>
      <c r="Y419">
        <f t="shared" si="124"/>
        <v>2</v>
      </c>
      <c r="Z419">
        <f t="shared" si="113"/>
        <v>0</v>
      </c>
      <c r="AA419">
        <f t="shared" si="131"/>
        <v>0</v>
      </c>
      <c r="AB419">
        <f t="shared" si="131"/>
        <v>0</v>
      </c>
      <c r="AC419">
        <f t="shared" si="131"/>
        <v>0</v>
      </c>
      <c r="AD419">
        <f t="shared" si="131"/>
        <v>1</v>
      </c>
      <c r="AE419">
        <f t="shared" si="131"/>
        <v>0</v>
      </c>
      <c r="AF419">
        <f t="shared" si="131"/>
        <v>0</v>
      </c>
      <c r="AG419">
        <f t="shared" si="131"/>
        <v>0</v>
      </c>
      <c r="AH419">
        <f t="shared" si="131"/>
        <v>0</v>
      </c>
      <c r="AI419">
        <f t="shared" si="131"/>
        <v>0</v>
      </c>
      <c r="AJ419">
        <f t="shared" si="131"/>
        <v>0</v>
      </c>
      <c r="AK419">
        <f t="shared" si="131"/>
        <v>0</v>
      </c>
      <c r="AL419">
        <f t="shared" si="131"/>
        <v>0</v>
      </c>
      <c r="AM419">
        <f t="shared" si="125"/>
        <v>13</v>
      </c>
      <c r="AN419">
        <f t="shared" si="126"/>
        <v>0</v>
      </c>
      <c r="AO419">
        <f t="shared" si="127"/>
        <v>0</v>
      </c>
      <c r="AP419">
        <f t="shared" si="128"/>
        <v>1</v>
      </c>
      <c r="AQ419">
        <f t="shared" si="129"/>
        <v>1</v>
      </c>
    </row>
    <row r="420" spans="1:43" x14ac:dyDescent="0.2">
      <c r="A420">
        <v>419</v>
      </c>
      <c r="B420">
        <v>2</v>
      </c>
      <c r="C420" t="s">
        <v>608</v>
      </c>
      <c r="D420" t="s">
        <v>13</v>
      </c>
      <c r="E420">
        <v>30</v>
      </c>
      <c r="F420">
        <v>0</v>
      </c>
      <c r="G420">
        <v>0</v>
      </c>
      <c r="H420">
        <v>28228</v>
      </c>
      <c r="I420">
        <v>13</v>
      </c>
      <c r="K420" t="s">
        <v>15</v>
      </c>
      <c r="L420">
        <v>0</v>
      </c>
      <c r="M420" t="b">
        <f t="shared" si="115"/>
        <v>0</v>
      </c>
      <c r="N420" t="str">
        <f>IF(E420&lt;&gt;"",INDEX(group!$A$1:$C$10,MATCH(E420,group!A:A,1),3),"NA")</f>
        <v>30 - 39</v>
      </c>
      <c r="O420" t="str">
        <f>VLOOKUP(H420,group!E:F,2,0)</f>
        <v>numeric</v>
      </c>
      <c r="P420" t="str">
        <f>IF(I420&lt;&gt;"",INDEX(group!$L$1:$N$100,MATCH(I420,group!L:L,1),3),"NA")</f>
        <v>10 - 19</v>
      </c>
      <c r="Q420">
        <f t="shared" si="116"/>
        <v>419</v>
      </c>
      <c r="R420">
        <f t="shared" si="117"/>
        <v>0</v>
      </c>
      <c r="S420">
        <f t="shared" si="118"/>
        <v>1</v>
      </c>
      <c r="T420">
        <f t="shared" si="119"/>
        <v>0</v>
      </c>
      <c r="U420">
        <f t="shared" si="120"/>
        <v>1</v>
      </c>
      <c r="V420">
        <f t="shared" si="121"/>
        <v>0</v>
      </c>
      <c r="W420">
        <f t="shared" si="122"/>
        <v>30</v>
      </c>
      <c r="X420">
        <f t="shared" si="123"/>
        <v>0</v>
      </c>
      <c r="Y420">
        <f t="shared" si="124"/>
        <v>0</v>
      </c>
      <c r="Z420">
        <f t="shared" si="113"/>
        <v>0</v>
      </c>
      <c r="AA420">
        <f t="shared" si="131"/>
        <v>0</v>
      </c>
      <c r="AB420">
        <f t="shared" si="131"/>
        <v>0</v>
      </c>
      <c r="AC420">
        <f t="shared" si="131"/>
        <v>0</v>
      </c>
      <c r="AD420">
        <f t="shared" si="131"/>
        <v>1</v>
      </c>
      <c r="AE420">
        <f t="shared" si="131"/>
        <v>0</v>
      </c>
      <c r="AF420">
        <f t="shared" si="131"/>
        <v>0</v>
      </c>
      <c r="AG420">
        <f t="shared" si="131"/>
        <v>0</v>
      </c>
      <c r="AH420">
        <f t="shared" si="131"/>
        <v>0</v>
      </c>
      <c r="AI420">
        <f t="shared" si="131"/>
        <v>0</v>
      </c>
      <c r="AJ420">
        <f t="shared" si="131"/>
        <v>0</v>
      </c>
      <c r="AK420">
        <f t="shared" si="131"/>
        <v>0</v>
      </c>
      <c r="AL420">
        <f t="shared" si="131"/>
        <v>0</v>
      </c>
      <c r="AM420">
        <f t="shared" si="125"/>
        <v>13</v>
      </c>
      <c r="AN420">
        <f t="shared" si="126"/>
        <v>0</v>
      </c>
      <c r="AO420">
        <f t="shared" si="127"/>
        <v>0</v>
      </c>
      <c r="AP420">
        <f t="shared" si="128"/>
        <v>1</v>
      </c>
      <c r="AQ420">
        <f t="shared" si="129"/>
        <v>0</v>
      </c>
    </row>
    <row r="421" spans="1:43" x14ac:dyDescent="0.2">
      <c r="A421">
        <v>420</v>
      </c>
      <c r="B421">
        <v>3</v>
      </c>
      <c r="C421" t="s">
        <v>609</v>
      </c>
      <c r="D421" t="s">
        <v>17</v>
      </c>
      <c r="E421">
        <v>10</v>
      </c>
      <c r="F421">
        <v>0</v>
      </c>
      <c r="G421">
        <v>2</v>
      </c>
      <c r="H421">
        <v>345773</v>
      </c>
      <c r="I421">
        <v>24.15</v>
      </c>
      <c r="K421" t="s">
        <v>15</v>
      </c>
      <c r="L421">
        <v>0</v>
      </c>
      <c r="M421" t="b">
        <f t="shared" si="115"/>
        <v>0</v>
      </c>
      <c r="N421" t="str">
        <f>IF(E421&lt;&gt;"",INDEX(group!$A$1:$C$10,MATCH(E421,group!A:A,1),3),"NA")</f>
        <v>10 - 19</v>
      </c>
      <c r="O421" t="str">
        <f>VLOOKUP(H421,group!E:F,2,0)</f>
        <v>numeric</v>
      </c>
      <c r="P421" t="str">
        <f>IF(I421&lt;&gt;"",INDEX(group!$L$1:$N$100,MATCH(I421,group!L:L,1),3),"NA")</f>
        <v>20 - 29</v>
      </c>
      <c r="Q421">
        <f t="shared" si="116"/>
        <v>420</v>
      </c>
      <c r="R421">
        <f t="shared" si="117"/>
        <v>0</v>
      </c>
      <c r="S421">
        <f t="shared" si="118"/>
        <v>0</v>
      </c>
      <c r="T421">
        <f t="shared" si="119"/>
        <v>1</v>
      </c>
      <c r="U421">
        <f t="shared" si="120"/>
        <v>0</v>
      </c>
      <c r="V421">
        <f t="shared" si="121"/>
        <v>1</v>
      </c>
      <c r="W421">
        <f t="shared" si="122"/>
        <v>10</v>
      </c>
      <c r="X421">
        <f t="shared" si="123"/>
        <v>0</v>
      </c>
      <c r="Y421">
        <f t="shared" si="124"/>
        <v>2</v>
      </c>
      <c r="Z421">
        <f t="shared" ref="Z421:Z484" si="132">IF($O421&amp;"_ticket"=Z$1,1,0)</f>
        <v>0</v>
      </c>
      <c r="AA421">
        <f t="shared" si="131"/>
        <v>0</v>
      </c>
      <c r="AB421">
        <f t="shared" si="131"/>
        <v>0</v>
      </c>
      <c r="AC421">
        <f t="shared" si="131"/>
        <v>0</v>
      </c>
      <c r="AD421">
        <f t="shared" si="131"/>
        <v>1</v>
      </c>
      <c r="AE421">
        <f t="shared" si="131"/>
        <v>0</v>
      </c>
      <c r="AF421">
        <f t="shared" si="131"/>
        <v>0</v>
      </c>
      <c r="AG421">
        <f t="shared" si="131"/>
        <v>0</v>
      </c>
      <c r="AH421">
        <f t="shared" si="131"/>
        <v>0</v>
      </c>
      <c r="AI421">
        <f t="shared" si="131"/>
        <v>0</v>
      </c>
      <c r="AJ421">
        <f t="shared" si="131"/>
        <v>0</v>
      </c>
      <c r="AK421">
        <f t="shared" si="131"/>
        <v>0</v>
      </c>
      <c r="AL421">
        <f t="shared" si="131"/>
        <v>0</v>
      </c>
      <c r="AM421">
        <f t="shared" si="125"/>
        <v>24.15</v>
      </c>
      <c r="AN421">
        <f t="shared" si="126"/>
        <v>0</v>
      </c>
      <c r="AO421">
        <f t="shared" si="127"/>
        <v>0</v>
      </c>
      <c r="AP421">
        <f t="shared" si="128"/>
        <v>1</v>
      </c>
      <c r="AQ421">
        <f t="shared" si="129"/>
        <v>0</v>
      </c>
    </row>
    <row r="422" spans="1:43" x14ac:dyDescent="0.2">
      <c r="A422">
        <v>421</v>
      </c>
      <c r="B422">
        <v>3</v>
      </c>
      <c r="C422" t="s">
        <v>610</v>
      </c>
      <c r="D422" t="s">
        <v>13</v>
      </c>
      <c r="F422">
        <v>0</v>
      </c>
      <c r="G422">
        <v>0</v>
      </c>
      <c r="H422">
        <v>349254</v>
      </c>
      <c r="I422">
        <v>7.8958000000000004</v>
      </c>
      <c r="K422" t="s">
        <v>20</v>
      </c>
      <c r="L422">
        <v>0</v>
      </c>
      <c r="M422" t="b">
        <f t="shared" si="115"/>
        <v>1</v>
      </c>
      <c r="N422" t="str">
        <f>IF(E422&lt;&gt;"",INDEX(group!$A$1:$C$10,MATCH(E422,group!A:A,1),3),"NA")</f>
        <v>NA</v>
      </c>
      <c r="O422" t="str">
        <f>VLOOKUP(H422,group!E:F,2,0)</f>
        <v>numeric</v>
      </c>
      <c r="P422" t="str">
        <f>IF(I422&lt;&gt;"",INDEX(group!$L$1:$N$100,MATCH(I422,group!L:L,1),3),"NA")</f>
        <v>0 - 9</v>
      </c>
      <c r="Q422">
        <f t="shared" si="116"/>
        <v>421</v>
      </c>
      <c r="R422">
        <f t="shared" si="117"/>
        <v>0</v>
      </c>
      <c r="S422">
        <f t="shared" si="118"/>
        <v>0</v>
      </c>
      <c r="T422">
        <f t="shared" si="119"/>
        <v>1</v>
      </c>
      <c r="U422">
        <f t="shared" si="120"/>
        <v>1</v>
      </c>
      <c r="V422">
        <f t="shared" si="121"/>
        <v>0</v>
      </c>
      <c r="W422">
        <f t="shared" si="122"/>
        <v>29.9</v>
      </c>
      <c r="X422">
        <f t="shared" si="123"/>
        <v>0</v>
      </c>
      <c r="Y422">
        <f t="shared" si="124"/>
        <v>0</v>
      </c>
      <c r="Z422">
        <f t="shared" si="132"/>
        <v>0</v>
      </c>
      <c r="AA422">
        <f t="shared" si="131"/>
        <v>0</v>
      </c>
      <c r="AB422">
        <f t="shared" si="131"/>
        <v>0</v>
      </c>
      <c r="AC422">
        <f t="shared" si="131"/>
        <v>0</v>
      </c>
      <c r="AD422">
        <f t="shared" si="131"/>
        <v>1</v>
      </c>
      <c r="AE422">
        <f t="shared" si="131"/>
        <v>0</v>
      </c>
      <c r="AF422">
        <f t="shared" si="131"/>
        <v>0</v>
      </c>
      <c r="AG422">
        <f t="shared" si="131"/>
        <v>0</v>
      </c>
      <c r="AH422">
        <f t="shared" si="131"/>
        <v>0</v>
      </c>
      <c r="AI422">
        <f t="shared" si="131"/>
        <v>0</v>
      </c>
      <c r="AJ422">
        <f t="shared" si="131"/>
        <v>0</v>
      </c>
      <c r="AK422">
        <f t="shared" si="131"/>
        <v>0</v>
      </c>
      <c r="AL422">
        <f t="shared" si="131"/>
        <v>0</v>
      </c>
      <c r="AM422">
        <f t="shared" si="125"/>
        <v>7.8958000000000004</v>
      </c>
      <c r="AN422">
        <f t="shared" si="126"/>
        <v>1</v>
      </c>
      <c r="AO422">
        <f t="shared" si="127"/>
        <v>0</v>
      </c>
      <c r="AP422">
        <f t="shared" si="128"/>
        <v>0</v>
      </c>
      <c r="AQ422">
        <f t="shared" si="129"/>
        <v>0</v>
      </c>
    </row>
    <row r="423" spans="1:43" x14ac:dyDescent="0.2">
      <c r="A423">
        <v>422</v>
      </c>
      <c r="B423">
        <v>3</v>
      </c>
      <c r="C423" t="s">
        <v>611</v>
      </c>
      <c r="D423" t="s">
        <v>13</v>
      </c>
      <c r="E423">
        <v>21</v>
      </c>
      <c r="F423">
        <v>0</v>
      </c>
      <c r="G423">
        <v>0</v>
      </c>
      <c r="H423" t="s">
        <v>612</v>
      </c>
      <c r="I423">
        <v>7.7332999999999998</v>
      </c>
      <c r="K423" t="s">
        <v>27</v>
      </c>
      <c r="L423">
        <v>0</v>
      </c>
      <c r="M423" t="b">
        <f t="shared" si="115"/>
        <v>0</v>
      </c>
      <c r="N423" t="str">
        <f>IF(E423&lt;&gt;"",INDEX(group!$A$1:$C$10,MATCH(E423,group!A:A,1),3),"NA")</f>
        <v>20 - 29</v>
      </c>
      <c r="O423" t="str">
        <f>VLOOKUP(H423,group!E:F,2,0)</f>
        <v>A</v>
      </c>
      <c r="P423" t="str">
        <f>IF(I423&lt;&gt;"",INDEX(group!$L$1:$N$100,MATCH(I423,group!L:L,1),3),"NA")</f>
        <v>0 - 9</v>
      </c>
      <c r="Q423">
        <f t="shared" si="116"/>
        <v>422</v>
      </c>
      <c r="R423">
        <f t="shared" si="117"/>
        <v>0</v>
      </c>
      <c r="S423">
        <f t="shared" si="118"/>
        <v>0</v>
      </c>
      <c r="T423">
        <f t="shared" si="119"/>
        <v>1</v>
      </c>
      <c r="U423">
        <f t="shared" si="120"/>
        <v>1</v>
      </c>
      <c r="V423">
        <f t="shared" si="121"/>
        <v>0</v>
      </c>
      <c r="W423">
        <f t="shared" si="122"/>
        <v>21</v>
      </c>
      <c r="X423">
        <f t="shared" si="123"/>
        <v>0</v>
      </c>
      <c r="Y423">
        <f t="shared" si="124"/>
        <v>0</v>
      </c>
      <c r="Z423">
        <f t="shared" si="132"/>
        <v>1</v>
      </c>
      <c r="AA423">
        <f t="shared" si="131"/>
        <v>0</v>
      </c>
      <c r="AB423">
        <f t="shared" si="131"/>
        <v>0</v>
      </c>
      <c r="AC423">
        <f t="shared" si="131"/>
        <v>0</v>
      </c>
      <c r="AD423">
        <f t="shared" si="131"/>
        <v>0</v>
      </c>
      <c r="AE423">
        <f t="shared" si="131"/>
        <v>0</v>
      </c>
      <c r="AF423">
        <f t="shared" si="131"/>
        <v>0</v>
      </c>
      <c r="AG423">
        <f t="shared" si="131"/>
        <v>0</v>
      </c>
      <c r="AH423">
        <f t="shared" si="131"/>
        <v>0</v>
      </c>
      <c r="AI423">
        <f t="shared" si="131"/>
        <v>0</v>
      </c>
      <c r="AJ423">
        <f t="shared" si="131"/>
        <v>0</v>
      </c>
      <c r="AK423">
        <f t="shared" si="131"/>
        <v>0</v>
      </c>
      <c r="AL423">
        <f t="shared" si="131"/>
        <v>0</v>
      </c>
      <c r="AM423">
        <f t="shared" si="125"/>
        <v>7.7332999999999998</v>
      </c>
      <c r="AN423">
        <f t="shared" si="126"/>
        <v>0</v>
      </c>
      <c r="AO423">
        <f t="shared" si="127"/>
        <v>1</v>
      </c>
      <c r="AP423">
        <f t="shared" si="128"/>
        <v>0</v>
      </c>
      <c r="AQ423">
        <f t="shared" si="129"/>
        <v>0</v>
      </c>
    </row>
    <row r="424" spans="1:43" x14ac:dyDescent="0.2">
      <c r="A424">
        <v>423</v>
      </c>
      <c r="B424">
        <v>3</v>
      </c>
      <c r="C424" t="s">
        <v>613</v>
      </c>
      <c r="D424" t="s">
        <v>13</v>
      </c>
      <c r="E424">
        <v>29</v>
      </c>
      <c r="F424">
        <v>0</v>
      </c>
      <c r="G424">
        <v>0</v>
      </c>
      <c r="H424">
        <v>315082</v>
      </c>
      <c r="I424">
        <v>7.875</v>
      </c>
      <c r="K424" t="s">
        <v>15</v>
      </c>
      <c r="L424">
        <v>0</v>
      </c>
      <c r="M424" t="b">
        <f t="shared" si="115"/>
        <v>0</v>
      </c>
      <c r="N424" t="str">
        <f>IF(E424&lt;&gt;"",INDEX(group!$A$1:$C$10,MATCH(E424,group!A:A,1),3),"NA")</f>
        <v>20 - 29</v>
      </c>
      <c r="O424" t="str">
        <f>VLOOKUP(H424,group!E:F,2,0)</f>
        <v>numeric</v>
      </c>
      <c r="P424" t="str">
        <f>IF(I424&lt;&gt;"",INDEX(group!$L$1:$N$100,MATCH(I424,group!L:L,1),3),"NA")</f>
        <v>0 - 9</v>
      </c>
      <c r="Q424">
        <f t="shared" si="116"/>
        <v>423</v>
      </c>
      <c r="R424">
        <f t="shared" si="117"/>
        <v>0</v>
      </c>
      <c r="S424">
        <f t="shared" si="118"/>
        <v>0</v>
      </c>
      <c r="T424">
        <f t="shared" si="119"/>
        <v>1</v>
      </c>
      <c r="U424">
        <f t="shared" si="120"/>
        <v>1</v>
      </c>
      <c r="V424">
        <f t="shared" si="121"/>
        <v>0</v>
      </c>
      <c r="W424">
        <f t="shared" si="122"/>
        <v>29</v>
      </c>
      <c r="X424">
        <f t="shared" si="123"/>
        <v>0</v>
      </c>
      <c r="Y424">
        <f t="shared" si="124"/>
        <v>0</v>
      </c>
      <c r="Z424">
        <f t="shared" si="132"/>
        <v>0</v>
      </c>
      <c r="AA424">
        <f t="shared" si="131"/>
        <v>0</v>
      </c>
      <c r="AB424">
        <f t="shared" si="131"/>
        <v>0</v>
      </c>
      <c r="AC424">
        <f t="shared" si="131"/>
        <v>0</v>
      </c>
      <c r="AD424">
        <f t="shared" si="131"/>
        <v>1</v>
      </c>
      <c r="AE424">
        <f t="shared" si="131"/>
        <v>0</v>
      </c>
      <c r="AF424">
        <f t="shared" si="131"/>
        <v>0</v>
      </c>
      <c r="AG424">
        <f t="shared" si="131"/>
        <v>0</v>
      </c>
      <c r="AH424">
        <f t="shared" si="131"/>
        <v>0</v>
      </c>
      <c r="AI424">
        <f t="shared" si="131"/>
        <v>0</v>
      </c>
      <c r="AJ424">
        <f t="shared" si="131"/>
        <v>0</v>
      </c>
      <c r="AK424">
        <f t="shared" si="131"/>
        <v>0</v>
      </c>
      <c r="AL424">
        <f t="shared" si="131"/>
        <v>0</v>
      </c>
      <c r="AM424">
        <f t="shared" si="125"/>
        <v>7.875</v>
      </c>
      <c r="AN424">
        <f t="shared" si="126"/>
        <v>0</v>
      </c>
      <c r="AO424">
        <f t="shared" si="127"/>
        <v>0</v>
      </c>
      <c r="AP424">
        <f t="shared" si="128"/>
        <v>1</v>
      </c>
      <c r="AQ424">
        <f t="shared" si="129"/>
        <v>0</v>
      </c>
    </row>
    <row r="425" spans="1:43" x14ac:dyDescent="0.2">
      <c r="A425">
        <v>424</v>
      </c>
      <c r="B425">
        <v>3</v>
      </c>
      <c r="C425" t="s">
        <v>614</v>
      </c>
      <c r="D425" t="s">
        <v>17</v>
      </c>
      <c r="E425">
        <v>28</v>
      </c>
      <c r="F425">
        <v>1</v>
      </c>
      <c r="G425">
        <v>1</v>
      </c>
      <c r="H425">
        <v>347080</v>
      </c>
      <c r="I425">
        <v>14.4</v>
      </c>
      <c r="K425" t="s">
        <v>15</v>
      </c>
      <c r="L425">
        <v>0</v>
      </c>
      <c r="M425" t="b">
        <f t="shared" si="115"/>
        <v>0</v>
      </c>
      <c r="N425" t="str">
        <f>IF(E425&lt;&gt;"",INDEX(group!$A$1:$C$10,MATCH(E425,group!A:A,1),3),"NA")</f>
        <v>20 - 29</v>
      </c>
      <c r="O425" t="str">
        <f>VLOOKUP(H425,group!E:F,2,0)</f>
        <v>numeric</v>
      </c>
      <c r="P425" t="str">
        <f>IF(I425&lt;&gt;"",INDEX(group!$L$1:$N$100,MATCH(I425,group!L:L,1),3),"NA")</f>
        <v>10 - 19</v>
      </c>
      <c r="Q425">
        <f t="shared" si="116"/>
        <v>424</v>
      </c>
      <c r="R425">
        <f t="shared" si="117"/>
        <v>0</v>
      </c>
      <c r="S425">
        <f t="shared" si="118"/>
        <v>0</v>
      </c>
      <c r="T425">
        <f t="shared" si="119"/>
        <v>1</v>
      </c>
      <c r="U425">
        <f t="shared" si="120"/>
        <v>0</v>
      </c>
      <c r="V425">
        <f t="shared" si="121"/>
        <v>1</v>
      </c>
      <c r="W425">
        <f t="shared" si="122"/>
        <v>28</v>
      </c>
      <c r="X425">
        <f t="shared" si="123"/>
        <v>1</v>
      </c>
      <c r="Y425">
        <f t="shared" si="124"/>
        <v>1</v>
      </c>
      <c r="Z425">
        <f t="shared" si="132"/>
        <v>0</v>
      </c>
      <c r="AA425">
        <f t="shared" si="131"/>
        <v>0</v>
      </c>
      <c r="AB425">
        <f t="shared" si="131"/>
        <v>0</v>
      </c>
      <c r="AC425">
        <f t="shared" si="131"/>
        <v>0</v>
      </c>
      <c r="AD425">
        <f t="shared" si="131"/>
        <v>1</v>
      </c>
      <c r="AE425">
        <f t="shared" si="131"/>
        <v>0</v>
      </c>
      <c r="AF425">
        <f t="shared" si="131"/>
        <v>0</v>
      </c>
      <c r="AG425">
        <f t="shared" si="131"/>
        <v>0</v>
      </c>
      <c r="AH425">
        <f t="shared" si="131"/>
        <v>0</v>
      </c>
      <c r="AI425">
        <f t="shared" si="131"/>
        <v>0</v>
      </c>
      <c r="AJ425">
        <f t="shared" si="131"/>
        <v>0</v>
      </c>
      <c r="AK425">
        <f t="shared" si="131"/>
        <v>0</v>
      </c>
      <c r="AL425">
        <f t="shared" si="131"/>
        <v>0</v>
      </c>
      <c r="AM425">
        <f t="shared" si="125"/>
        <v>14.4</v>
      </c>
      <c r="AN425">
        <f t="shared" si="126"/>
        <v>0</v>
      </c>
      <c r="AO425">
        <f t="shared" si="127"/>
        <v>0</v>
      </c>
      <c r="AP425">
        <f t="shared" si="128"/>
        <v>1</v>
      </c>
      <c r="AQ425">
        <f t="shared" si="129"/>
        <v>0</v>
      </c>
    </row>
    <row r="426" spans="1:43" x14ac:dyDescent="0.2">
      <c r="A426">
        <v>425</v>
      </c>
      <c r="B426">
        <v>3</v>
      </c>
      <c r="C426" t="s">
        <v>615</v>
      </c>
      <c r="D426" t="s">
        <v>13</v>
      </c>
      <c r="E426">
        <v>18</v>
      </c>
      <c r="F426">
        <v>1</v>
      </c>
      <c r="G426">
        <v>1</v>
      </c>
      <c r="H426">
        <v>370129</v>
      </c>
      <c r="I426">
        <v>20.212499999999999</v>
      </c>
      <c r="K426" t="s">
        <v>15</v>
      </c>
      <c r="L426">
        <v>0</v>
      </c>
      <c r="M426" t="b">
        <f t="shared" si="115"/>
        <v>0</v>
      </c>
      <c r="N426" t="str">
        <f>IF(E426&lt;&gt;"",INDEX(group!$A$1:$C$10,MATCH(E426,group!A:A,1),3),"NA")</f>
        <v>10 - 19</v>
      </c>
      <c r="O426" t="str">
        <f>VLOOKUP(H426,group!E:F,2,0)</f>
        <v>numeric</v>
      </c>
      <c r="P426" t="str">
        <f>IF(I426&lt;&gt;"",INDEX(group!$L$1:$N$100,MATCH(I426,group!L:L,1),3),"NA")</f>
        <v>20 - 29</v>
      </c>
      <c r="Q426">
        <f t="shared" si="116"/>
        <v>425</v>
      </c>
      <c r="R426">
        <f t="shared" si="117"/>
        <v>0</v>
      </c>
      <c r="S426">
        <f t="shared" si="118"/>
        <v>0</v>
      </c>
      <c r="T426">
        <f t="shared" si="119"/>
        <v>1</v>
      </c>
      <c r="U426">
        <f t="shared" si="120"/>
        <v>1</v>
      </c>
      <c r="V426">
        <f t="shared" si="121"/>
        <v>0</v>
      </c>
      <c r="W426">
        <f t="shared" si="122"/>
        <v>18</v>
      </c>
      <c r="X426">
        <f t="shared" si="123"/>
        <v>1</v>
      </c>
      <c r="Y426">
        <f t="shared" si="124"/>
        <v>1</v>
      </c>
      <c r="Z426">
        <f t="shared" si="132"/>
        <v>0</v>
      </c>
      <c r="AA426">
        <f t="shared" si="131"/>
        <v>0</v>
      </c>
      <c r="AB426">
        <f t="shared" si="131"/>
        <v>0</v>
      </c>
      <c r="AC426">
        <f t="shared" si="131"/>
        <v>0</v>
      </c>
      <c r="AD426">
        <f t="shared" si="131"/>
        <v>1</v>
      </c>
      <c r="AE426">
        <f t="shared" si="131"/>
        <v>0</v>
      </c>
      <c r="AF426">
        <f t="shared" si="131"/>
        <v>0</v>
      </c>
      <c r="AG426">
        <f t="shared" si="131"/>
        <v>0</v>
      </c>
      <c r="AH426">
        <f t="shared" si="131"/>
        <v>0</v>
      </c>
      <c r="AI426">
        <f t="shared" si="131"/>
        <v>0</v>
      </c>
      <c r="AJ426">
        <f t="shared" si="131"/>
        <v>0</v>
      </c>
      <c r="AK426">
        <f t="shared" si="131"/>
        <v>0</v>
      </c>
      <c r="AL426">
        <f t="shared" si="131"/>
        <v>0</v>
      </c>
      <c r="AM426">
        <f t="shared" si="125"/>
        <v>20.212499999999999</v>
      </c>
      <c r="AN426">
        <f t="shared" si="126"/>
        <v>0</v>
      </c>
      <c r="AO426">
        <f t="shared" si="127"/>
        <v>0</v>
      </c>
      <c r="AP426">
        <f t="shared" si="128"/>
        <v>1</v>
      </c>
      <c r="AQ426">
        <f t="shared" si="129"/>
        <v>0</v>
      </c>
    </row>
    <row r="427" spans="1:43" x14ac:dyDescent="0.2">
      <c r="A427">
        <v>426</v>
      </c>
      <c r="B427">
        <v>3</v>
      </c>
      <c r="C427" t="s">
        <v>616</v>
      </c>
      <c r="D427" t="s">
        <v>13</v>
      </c>
      <c r="F427">
        <v>0</v>
      </c>
      <c r="G427">
        <v>0</v>
      </c>
      <c r="H427" t="s">
        <v>617</v>
      </c>
      <c r="I427">
        <v>7.25</v>
      </c>
      <c r="K427" t="s">
        <v>15</v>
      </c>
      <c r="L427">
        <v>0</v>
      </c>
      <c r="M427" t="b">
        <f t="shared" si="115"/>
        <v>1</v>
      </c>
      <c r="N427" t="str">
        <f>IF(E427&lt;&gt;"",INDEX(group!$A$1:$C$10,MATCH(E427,group!A:A,1),3),"NA")</f>
        <v>NA</v>
      </c>
      <c r="O427" t="str">
        <f>VLOOKUP(H427,group!E:F,2,0)</f>
        <v>A</v>
      </c>
      <c r="P427" t="str">
        <f>IF(I427&lt;&gt;"",INDEX(group!$L$1:$N$100,MATCH(I427,group!L:L,1),3),"NA")</f>
        <v>0 - 9</v>
      </c>
      <c r="Q427">
        <f t="shared" si="116"/>
        <v>426</v>
      </c>
      <c r="R427">
        <f t="shared" si="117"/>
        <v>0</v>
      </c>
      <c r="S427">
        <f t="shared" si="118"/>
        <v>0</v>
      </c>
      <c r="T427">
        <f t="shared" si="119"/>
        <v>1</v>
      </c>
      <c r="U427">
        <f t="shared" si="120"/>
        <v>1</v>
      </c>
      <c r="V427">
        <f t="shared" si="121"/>
        <v>0</v>
      </c>
      <c r="W427">
        <f t="shared" si="122"/>
        <v>29.9</v>
      </c>
      <c r="X427">
        <f t="shared" si="123"/>
        <v>0</v>
      </c>
      <c r="Y427">
        <f t="shared" si="124"/>
        <v>0</v>
      </c>
      <c r="Z427">
        <f t="shared" si="132"/>
        <v>1</v>
      </c>
      <c r="AA427">
        <f t="shared" si="131"/>
        <v>0</v>
      </c>
      <c r="AB427">
        <f t="shared" si="131"/>
        <v>0</v>
      </c>
      <c r="AC427">
        <f t="shared" si="131"/>
        <v>0</v>
      </c>
      <c r="AD427">
        <f t="shared" si="131"/>
        <v>0</v>
      </c>
      <c r="AE427">
        <f t="shared" si="131"/>
        <v>0</v>
      </c>
      <c r="AF427">
        <f t="shared" si="131"/>
        <v>0</v>
      </c>
      <c r="AG427">
        <f t="shared" si="131"/>
        <v>0</v>
      </c>
      <c r="AH427">
        <f t="shared" si="131"/>
        <v>0</v>
      </c>
      <c r="AI427">
        <f t="shared" si="131"/>
        <v>0</v>
      </c>
      <c r="AJ427">
        <f t="shared" si="131"/>
        <v>0</v>
      </c>
      <c r="AK427">
        <f t="shared" si="131"/>
        <v>0</v>
      </c>
      <c r="AL427">
        <f t="shared" si="131"/>
        <v>0</v>
      </c>
      <c r="AM427">
        <f t="shared" si="125"/>
        <v>7.25</v>
      </c>
      <c r="AN427">
        <f t="shared" si="126"/>
        <v>0</v>
      </c>
      <c r="AO427">
        <f t="shared" si="127"/>
        <v>0</v>
      </c>
      <c r="AP427">
        <f t="shared" si="128"/>
        <v>1</v>
      </c>
      <c r="AQ427">
        <f t="shared" si="129"/>
        <v>0</v>
      </c>
    </row>
    <row r="428" spans="1:43" x14ac:dyDescent="0.2">
      <c r="A428">
        <v>427</v>
      </c>
      <c r="B428">
        <v>2</v>
      </c>
      <c r="C428" t="s">
        <v>618</v>
      </c>
      <c r="D428" t="s">
        <v>17</v>
      </c>
      <c r="E428">
        <v>28</v>
      </c>
      <c r="F428">
        <v>1</v>
      </c>
      <c r="G428">
        <v>0</v>
      </c>
      <c r="H428">
        <v>2003</v>
      </c>
      <c r="I428">
        <v>26</v>
      </c>
      <c r="K428" t="s">
        <v>15</v>
      </c>
      <c r="L428">
        <v>1</v>
      </c>
      <c r="M428" t="b">
        <f t="shared" si="115"/>
        <v>0</v>
      </c>
      <c r="N428" t="str">
        <f>IF(E428&lt;&gt;"",INDEX(group!$A$1:$C$10,MATCH(E428,group!A:A,1),3),"NA")</f>
        <v>20 - 29</v>
      </c>
      <c r="O428" t="str">
        <f>VLOOKUP(H428,group!E:F,2,0)</f>
        <v>numeric</v>
      </c>
      <c r="P428" t="str">
        <f>IF(I428&lt;&gt;"",INDEX(group!$L$1:$N$100,MATCH(I428,group!L:L,1),3),"NA")</f>
        <v>20 - 29</v>
      </c>
      <c r="Q428">
        <f t="shared" si="116"/>
        <v>427</v>
      </c>
      <c r="R428">
        <f t="shared" si="117"/>
        <v>0</v>
      </c>
      <c r="S428">
        <f t="shared" si="118"/>
        <v>1</v>
      </c>
      <c r="T428">
        <f t="shared" si="119"/>
        <v>0</v>
      </c>
      <c r="U428">
        <f t="shared" si="120"/>
        <v>0</v>
      </c>
      <c r="V428">
        <f t="shared" si="121"/>
        <v>1</v>
      </c>
      <c r="W428">
        <f t="shared" si="122"/>
        <v>28</v>
      </c>
      <c r="X428">
        <f t="shared" si="123"/>
        <v>1</v>
      </c>
      <c r="Y428">
        <f t="shared" si="124"/>
        <v>0</v>
      </c>
      <c r="Z428">
        <f t="shared" si="132"/>
        <v>0</v>
      </c>
      <c r="AA428">
        <f t="shared" si="131"/>
        <v>0</v>
      </c>
      <c r="AB428">
        <f t="shared" si="131"/>
        <v>0</v>
      </c>
      <c r="AC428">
        <f t="shared" si="131"/>
        <v>0</v>
      </c>
      <c r="AD428">
        <f t="shared" si="131"/>
        <v>1</v>
      </c>
      <c r="AE428">
        <f t="shared" si="131"/>
        <v>0</v>
      </c>
      <c r="AF428">
        <f t="shared" si="131"/>
        <v>0</v>
      </c>
      <c r="AG428">
        <f t="shared" si="131"/>
        <v>0</v>
      </c>
      <c r="AH428">
        <f t="shared" si="131"/>
        <v>0</v>
      </c>
      <c r="AI428">
        <f t="shared" si="131"/>
        <v>0</v>
      </c>
      <c r="AJ428">
        <f t="shared" si="131"/>
        <v>0</v>
      </c>
      <c r="AK428">
        <f t="shared" si="131"/>
        <v>0</v>
      </c>
      <c r="AL428">
        <f t="shared" si="131"/>
        <v>0</v>
      </c>
      <c r="AM428">
        <f t="shared" si="125"/>
        <v>26</v>
      </c>
      <c r="AN428">
        <f t="shared" si="126"/>
        <v>0</v>
      </c>
      <c r="AO428">
        <f t="shared" si="127"/>
        <v>0</v>
      </c>
      <c r="AP428">
        <f t="shared" si="128"/>
        <v>1</v>
      </c>
      <c r="AQ428">
        <f t="shared" si="129"/>
        <v>1</v>
      </c>
    </row>
    <row r="429" spans="1:43" x14ac:dyDescent="0.2">
      <c r="A429">
        <v>428</v>
      </c>
      <c r="B429">
        <v>2</v>
      </c>
      <c r="C429" t="s">
        <v>619</v>
      </c>
      <c r="D429" t="s">
        <v>17</v>
      </c>
      <c r="E429">
        <v>19</v>
      </c>
      <c r="F429">
        <v>0</v>
      </c>
      <c r="G429">
        <v>0</v>
      </c>
      <c r="H429">
        <v>250655</v>
      </c>
      <c r="I429">
        <v>26</v>
      </c>
      <c r="K429" t="s">
        <v>15</v>
      </c>
      <c r="L429">
        <v>1</v>
      </c>
      <c r="M429" t="b">
        <f t="shared" si="115"/>
        <v>0</v>
      </c>
      <c r="N429" t="str">
        <f>IF(E429&lt;&gt;"",INDEX(group!$A$1:$C$10,MATCH(E429,group!A:A,1),3),"NA")</f>
        <v>10 - 19</v>
      </c>
      <c r="O429" t="str">
        <f>VLOOKUP(H429,group!E:F,2,0)</f>
        <v>numeric</v>
      </c>
      <c r="P429" t="str">
        <f>IF(I429&lt;&gt;"",INDEX(group!$L$1:$N$100,MATCH(I429,group!L:L,1),3),"NA")</f>
        <v>20 - 29</v>
      </c>
      <c r="Q429">
        <f t="shared" si="116"/>
        <v>428</v>
      </c>
      <c r="R429">
        <f t="shared" si="117"/>
        <v>0</v>
      </c>
      <c r="S429">
        <f t="shared" si="118"/>
        <v>1</v>
      </c>
      <c r="T429">
        <f t="shared" si="119"/>
        <v>0</v>
      </c>
      <c r="U429">
        <f t="shared" si="120"/>
        <v>0</v>
      </c>
      <c r="V429">
        <f t="shared" si="121"/>
        <v>1</v>
      </c>
      <c r="W429">
        <f t="shared" si="122"/>
        <v>19</v>
      </c>
      <c r="X429">
        <f t="shared" si="123"/>
        <v>0</v>
      </c>
      <c r="Y429">
        <f t="shared" si="124"/>
        <v>0</v>
      </c>
      <c r="Z429">
        <f t="shared" si="132"/>
        <v>0</v>
      </c>
      <c r="AA429">
        <f t="shared" si="131"/>
        <v>0</v>
      </c>
      <c r="AB429">
        <f t="shared" si="131"/>
        <v>0</v>
      </c>
      <c r="AC429">
        <f t="shared" si="131"/>
        <v>0</v>
      </c>
      <c r="AD429">
        <f t="shared" si="131"/>
        <v>1</v>
      </c>
      <c r="AE429">
        <f t="shared" si="131"/>
        <v>0</v>
      </c>
      <c r="AF429">
        <f t="shared" si="131"/>
        <v>0</v>
      </c>
      <c r="AG429">
        <f t="shared" si="131"/>
        <v>0</v>
      </c>
      <c r="AH429">
        <f t="shared" si="131"/>
        <v>0</v>
      </c>
      <c r="AI429">
        <f t="shared" si="131"/>
        <v>0</v>
      </c>
      <c r="AJ429">
        <f t="shared" si="131"/>
        <v>0</v>
      </c>
      <c r="AK429">
        <f t="shared" si="131"/>
        <v>0</v>
      </c>
      <c r="AL429">
        <f t="shared" si="131"/>
        <v>0</v>
      </c>
      <c r="AM429">
        <f t="shared" si="125"/>
        <v>26</v>
      </c>
      <c r="AN429">
        <f t="shared" si="126"/>
        <v>0</v>
      </c>
      <c r="AO429">
        <f t="shared" si="127"/>
        <v>0</v>
      </c>
      <c r="AP429">
        <f t="shared" si="128"/>
        <v>1</v>
      </c>
      <c r="AQ429">
        <f t="shared" si="129"/>
        <v>1</v>
      </c>
    </row>
    <row r="430" spans="1:43" x14ac:dyDescent="0.2">
      <c r="A430">
        <v>429</v>
      </c>
      <c r="B430">
        <v>3</v>
      </c>
      <c r="C430" t="s">
        <v>620</v>
      </c>
      <c r="D430" t="s">
        <v>13</v>
      </c>
      <c r="F430">
        <v>0</v>
      </c>
      <c r="G430">
        <v>0</v>
      </c>
      <c r="H430">
        <v>364851</v>
      </c>
      <c r="I430">
        <v>7.75</v>
      </c>
      <c r="K430" t="s">
        <v>27</v>
      </c>
      <c r="L430">
        <v>0</v>
      </c>
      <c r="M430" t="b">
        <f t="shared" si="115"/>
        <v>1</v>
      </c>
      <c r="N430" t="str">
        <f>IF(E430&lt;&gt;"",INDEX(group!$A$1:$C$10,MATCH(E430,group!A:A,1),3),"NA")</f>
        <v>NA</v>
      </c>
      <c r="O430" t="str">
        <f>VLOOKUP(H430,group!E:F,2,0)</f>
        <v>numeric</v>
      </c>
      <c r="P430" t="str">
        <f>IF(I430&lt;&gt;"",INDEX(group!$L$1:$N$100,MATCH(I430,group!L:L,1),3),"NA")</f>
        <v>0 - 9</v>
      </c>
      <c r="Q430">
        <f t="shared" si="116"/>
        <v>429</v>
      </c>
      <c r="R430">
        <f t="shared" si="117"/>
        <v>0</v>
      </c>
      <c r="S430">
        <f t="shared" si="118"/>
        <v>0</v>
      </c>
      <c r="T430">
        <f t="shared" si="119"/>
        <v>1</v>
      </c>
      <c r="U430">
        <f t="shared" si="120"/>
        <v>1</v>
      </c>
      <c r="V430">
        <f t="shared" si="121"/>
        <v>0</v>
      </c>
      <c r="W430">
        <f t="shared" si="122"/>
        <v>29.9</v>
      </c>
      <c r="X430">
        <f t="shared" si="123"/>
        <v>0</v>
      </c>
      <c r="Y430">
        <f t="shared" si="124"/>
        <v>0</v>
      </c>
      <c r="Z430">
        <f t="shared" si="132"/>
        <v>0</v>
      </c>
      <c r="AA430">
        <f t="shared" si="131"/>
        <v>0</v>
      </c>
      <c r="AB430">
        <f t="shared" si="131"/>
        <v>0</v>
      </c>
      <c r="AC430">
        <f t="shared" si="131"/>
        <v>0</v>
      </c>
      <c r="AD430">
        <f t="shared" si="131"/>
        <v>1</v>
      </c>
      <c r="AE430">
        <f t="shared" si="131"/>
        <v>0</v>
      </c>
      <c r="AF430">
        <f t="shared" si="131"/>
        <v>0</v>
      </c>
      <c r="AG430">
        <f t="shared" si="131"/>
        <v>0</v>
      </c>
      <c r="AH430">
        <f t="shared" si="131"/>
        <v>0</v>
      </c>
      <c r="AI430">
        <f t="shared" si="131"/>
        <v>0</v>
      </c>
      <c r="AJ430">
        <f t="shared" si="131"/>
        <v>0</v>
      </c>
      <c r="AK430">
        <f t="shared" si="131"/>
        <v>0</v>
      </c>
      <c r="AL430">
        <f t="shared" si="131"/>
        <v>0</v>
      </c>
      <c r="AM430">
        <f t="shared" si="125"/>
        <v>7.75</v>
      </c>
      <c r="AN430">
        <f t="shared" si="126"/>
        <v>0</v>
      </c>
      <c r="AO430">
        <f t="shared" si="127"/>
        <v>1</v>
      </c>
      <c r="AP430">
        <f t="shared" si="128"/>
        <v>0</v>
      </c>
      <c r="AQ430">
        <f t="shared" si="129"/>
        <v>0</v>
      </c>
    </row>
    <row r="431" spans="1:43" x14ac:dyDescent="0.2">
      <c r="A431">
        <v>430</v>
      </c>
      <c r="B431">
        <v>3</v>
      </c>
      <c r="C431" t="s">
        <v>621</v>
      </c>
      <c r="D431" t="s">
        <v>13</v>
      </c>
      <c r="E431">
        <v>32</v>
      </c>
      <c r="F431">
        <v>0</v>
      </c>
      <c r="G431">
        <v>0</v>
      </c>
      <c r="H431" t="s">
        <v>622</v>
      </c>
      <c r="I431">
        <v>8.0500000000000007</v>
      </c>
      <c r="J431" t="s">
        <v>623</v>
      </c>
      <c r="K431" t="s">
        <v>15</v>
      </c>
      <c r="L431">
        <v>1</v>
      </c>
      <c r="M431" t="b">
        <f t="shared" si="115"/>
        <v>0</v>
      </c>
      <c r="N431" t="str">
        <f>IF(E431&lt;&gt;"",INDEX(group!$A$1:$C$10,MATCH(E431,group!A:A,1),3),"NA")</f>
        <v>30 - 39</v>
      </c>
      <c r="O431" t="str">
        <f>VLOOKUP(H431,group!E:F,2,0)</f>
        <v>SOTON</v>
      </c>
      <c r="P431" t="str">
        <f>IF(I431&lt;&gt;"",INDEX(group!$L$1:$N$100,MATCH(I431,group!L:L,1),3),"NA")</f>
        <v>0 - 9</v>
      </c>
      <c r="Q431">
        <f t="shared" si="116"/>
        <v>430</v>
      </c>
      <c r="R431">
        <f t="shared" si="117"/>
        <v>0</v>
      </c>
      <c r="S431">
        <f t="shared" si="118"/>
        <v>0</v>
      </c>
      <c r="T431">
        <f t="shared" si="119"/>
        <v>1</v>
      </c>
      <c r="U431">
        <f t="shared" si="120"/>
        <v>1</v>
      </c>
      <c r="V431">
        <f t="shared" si="121"/>
        <v>0</v>
      </c>
      <c r="W431">
        <f t="shared" si="122"/>
        <v>32</v>
      </c>
      <c r="X431">
        <f t="shared" si="123"/>
        <v>0</v>
      </c>
      <c r="Y431">
        <f t="shared" si="124"/>
        <v>0</v>
      </c>
      <c r="Z431">
        <f t="shared" si="132"/>
        <v>0</v>
      </c>
      <c r="AA431">
        <f t="shared" si="131"/>
        <v>0</v>
      </c>
      <c r="AB431">
        <f t="shared" si="131"/>
        <v>0</v>
      </c>
      <c r="AC431">
        <f t="shared" si="131"/>
        <v>0</v>
      </c>
      <c r="AD431">
        <f t="shared" si="131"/>
        <v>0</v>
      </c>
      <c r="AE431">
        <f t="shared" si="131"/>
        <v>0</v>
      </c>
      <c r="AF431">
        <f t="shared" si="131"/>
        <v>0</v>
      </c>
      <c r="AG431">
        <f t="shared" si="131"/>
        <v>0</v>
      </c>
      <c r="AH431">
        <f t="shared" si="131"/>
        <v>0</v>
      </c>
      <c r="AI431">
        <f t="shared" si="131"/>
        <v>0</v>
      </c>
      <c r="AJ431">
        <f t="shared" si="131"/>
        <v>1</v>
      </c>
      <c r="AK431">
        <f t="shared" si="131"/>
        <v>0</v>
      </c>
      <c r="AL431">
        <f t="shared" si="131"/>
        <v>0</v>
      </c>
      <c r="AM431">
        <f t="shared" si="125"/>
        <v>8.0500000000000007</v>
      </c>
      <c r="AN431">
        <f t="shared" si="126"/>
        <v>0</v>
      </c>
      <c r="AO431">
        <f t="shared" si="127"/>
        <v>0</v>
      </c>
      <c r="AP431">
        <f t="shared" si="128"/>
        <v>1</v>
      </c>
      <c r="AQ431">
        <f t="shared" si="129"/>
        <v>1</v>
      </c>
    </row>
    <row r="432" spans="1:43" x14ac:dyDescent="0.2">
      <c r="A432">
        <v>431</v>
      </c>
      <c r="B432">
        <v>1</v>
      </c>
      <c r="C432" t="s">
        <v>624</v>
      </c>
      <c r="D432" t="s">
        <v>13</v>
      </c>
      <c r="E432">
        <v>28</v>
      </c>
      <c r="F432">
        <v>0</v>
      </c>
      <c r="G432">
        <v>0</v>
      </c>
      <c r="H432">
        <v>110564</v>
      </c>
      <c r="I432">
        <v>26.55</v>
      </c>
      <c r="J432" t="s">
        <v>98</v>
      </c>
      <c r="K432" t="s">
        <v>15</v>
      </c>
      <c r="L432">
        <v>1</v>
      </c>
      <c r="M432" t="b">
        <f t="shared" si="115"/>
        <v>0</v>
      </c>
      <c r="N432" t="str">
        <f>IF(E432&lt;&gt;"",INDEX(group!$A$1:$C$10,MATCH(E432,group!A:A,1),3),"NA")</f>
        <v>20 - 29</v>
      </c>
      <c r="O432" t="str">
        <f>VLOOKUP(H432,group!E:F,2,0)</f>
        <v>numeric</v>
      </c>
      <c r="P432" t="str">
        <f>IF(I432&lt;&gt;"",INDEX(group!$L$1:$N$100,MATCH(I432,group!L:L,1),3),"NA")</f>
        <v>20 - 29</v>
      </c>
      <c r="Q432">
        <f t="shared" si="116"/>
        <v>431</v>
      </c>
      <c r="R432">
        <f t="shared" si="117"/>
        <v>1</v>
      </c>
      <c r="S432">
        <f t="shared" si="118"/>
        <v>0</v>
      </c>
      <c r="T432">
        <f t="shared" si="119"/>
        <v>0</v>
      </c>
      <c r="U432">
        <f t="shared" si="120"/>
        <v>1</v>
      </c>
      <c r="V432">
        <f t="shared" si="121"/>
        <v>0</v>
      </c>
      <c r="W432">
        <f t="shared" si="122"/>
        <v>28</v>
      </c>
      <c r="X432">
        <f t="shared" si="123"/>
        <v>0</v>
      </c>
      <c r="Y432">
        <f t="shared" si="124"/>
        <v>0</v>
      </c>
      <c r="Z432">
        <f t="shared" si="132"/>
        <v>0</v>
      </c>
      <c r="AA432">
        <f t="shared" si="131"/>
        <v>0</v>
      </c>
      <c r="AB432">
        <f t="shared" si="131"/>
        <v>0</v>
      </c>
      <c r="AC432">
        <f t="shared" si="131"/>
        <v>0</v>
      </c>
      <c r="AD432">
        <f t="shared" si="131"/>
        <v>1</v>
      </c>
      <c r="AE432">
        <f t="shared" si="131"/>
        <v>0</v>
      </c>
      <c r="AF432">
        <f t="shared" si="131"/>
        <v>0</v>
      </c>
      <c r="AG432">
        <f t="shared" si="131"/>
        <v>0</v>
      </c>
      <c r="AH432">
        <f t="shared" si="131"/>
        <v>0</v>
      </c>
      <c r="AI432">
        <f t="shared" si="131"/>
        <v>0</v>
      </c>
      <c r="AJ432">
        <f t="shared" si="131"/>
        <v>0</v>
      </c>
      <c r="AK432">
        <f t="shared" si="131"/>
        <v>0</v>
      </c>
      <c r="AL432">
        <f t="shared" si="131"/>
        <v>0</v>
      </c>
      <c r="AM432">
        <f t="shared" si="125"/>
        <v>26.55</v>
      </c>
      <c r="AN432">
        <f t="shared" si="126"/>
        <v>0</v>
      </c>
      <c r="AO432">
        <f t="shared" si="127"/>
        <v>0</v>
      </c>
      <c r="AP432">
        <f t="shared" si="128"/>
        <v>1</v>
      </c>
      <c r="AQ432">
        <f t="shared" si="129"/>
        <v>1</v>
      </c>
    </row>
    <row r="433" spans="1:43" x14ac:dyDescent="0.2">
      <c r="A433">
        <v>432</v>
      </c>
      <c r="B433">
        <v>3</v>
      </c>
      <c r="C433" t="s">
        <v>625</v>
      </c>
      <c r="D433" t="s">
        <v>17</v>
      </c>
      <c r="F433">
        <v>1</v>
      </c>
      <c r="G433">
        <v>0</v>
      </c>
      <c r="H433">
        <v>376564</v>
      </c>
      <c r="I433">
        <v>16.100000000000001</v>
      </c>
      <c r="K433" t="s">
        <v>15</v>
      </c>
      <c r="L433">
        <v>1</v>
      </c>
      <c r="M433" t="b">
        <f t="shared" si="115"/>
        <v>1</v>
      </c>
      <c r="N433" t="str">
        <f>IF(E433&lt;&gt;"",INDEX(group!$A$1:$C$10,MATCH(E433,group!A:A,1),3),"NA")</f>
        <v>NA</v>
      </c>
      <c r="O433" t="str">
        <f>VLOOKUP(H433,group!E:F,2,0)</f>
        <v>numeric</v>
      </c>
      <c r="P433" t="str">
        <f>IF(I433&lt;&gt;"",INDEX(group!$L$1:$N$100,MATCH(I433,group!L:L,1),3),"NA")</f>
        <v>10 - 19</v>
      </c>
      <c r="Q433">
        <f t="shared" si="116"/>
        <v>432</v>
      </c>
      <c r="R433">
        <f t="shared" si="117"/>
        <v>0</v>
      </c>
      <c r="S433">
        <f t="shared" si="118"/>
        <v>0</v>
      </c>
      <c r="T433">
        <f t="shared" si="119"/>
        <v>1</v>
      </c>
      <c r="U433">
        <f t="shared" si="120"/>
        <v>0</v>
      </c>
      <c r="V433">
        <f t="shared" si="121"/>
        <v>1</v>
      </c>
      <c r="W433">
        <f t="shared" si="122"/>
        <v>29.9</v>
      </c>
      <c r="X433">
        <f t="shared" si="123"/>
        <v>1</v>
      </c>
      <c r="Y433">
        <f t="shared" si="124"/>
        <v>0</v>
      </c>
      <c r="Z433">
        <f t="shared" si="132"/>
        <v>0</v>
      </c>
      <c r="AA433">
        <f t="shared" si="131"/>
        <v>0</v>
      </c>
      <c r="AB433">
        <f t="shared" si="131"/>
        <v>0</v>
      </c>
      <c r="AC433">
        <f t="shared" si="131"/>
        <v>0</v>
      </c>
      <c r="AD433">
        <f t="shared" si="131"/>
        <v>1</v>
      </c>
      <c r="AE433">
        <f t="shared" si="131"/>
        <v>0</v>
      </c>
      <c r="AF433">
        <f t="shared" si="131"/>
        <v>0</v>
      </c>
      <c r="AG433">
        <f t="shared" si="131"/>
        <v>0</v>
      </c>
      <c r="AH433">
        <f t="shared" si="131"/>
        <v>0</v>
      </c>
      <c r="AI433">
        <f t="shared" si="131"/>
        <v>0</v>
      </c>
      <c r="AJ433">
        <f t="shared" si="131"/>
        <v>0</v>
      </c>
      <c r="AK433">
        <f t="shared" si="131"/>
        <v>0</v>
      </c>
      <c r="AL433">
        <f t="shared" si="131"/>
        <v>0</v>
      </c>
      <c r="AM433">
        <f t="shared" si="125"/>
        <v>16.100000000000001</v>
      </c>
      <c r="AN433">
        <f t="shared" si="126"/>
        <v>0</v>
      </c>
      <c r="AO433">
        <f t="shared" si="127"/>
        <v>0</v>
      </c>
      <c r="AP433">
        <f t="shared" si="128"/>
        <v>1</v>
      </c>
      <c r="AQ433">
        <f t="shared" si="129"/>
        <v>1</v>
      </c>
    </row>
    <row r="434" spans="1:43" x14ac:dyDescent="0.2">
      <c r="A434">
        <v>433</v>
      </c>
      <c r="B434">
        <v>2</v>
      </c>
      <c r="C434" t="s">
        <v>626</v>
      </c>
      <c r="D434" t="s">
        <v>17</v>
      </c>
      <c r="E434">
        <v>42</v>
      </c>
      <c r="F434">
        <v>1</v>
      </c>
      <c r="G434">
        <v>0</v>
      </c>
      <c r="H434" t="s">
        <v>627</v>
      </c>
      <c r="I434">
        <v>26</v>
      </c>
      <c r="K434" t="s">
        <v>15</v>
      </c>
      <c r="L434">
        <v>1</v>
      </c>
      <c r="M434" t="b">
        <f t="shared" si="115"/>
        <v>0</v>
      </c>
      <c r="N434" t="str">
        <f>IF(E434&lt;&gt;"",INDEX(group!$A$1:$C$10,MATCH(E434,group!A:A,1),3),"NA")</f>
        <v>40 - 49</v>
      </c>
      <c r="O434" t="str">
        <f>VLOOKUP(H434,group!E:F,2,0)</f>
        <v>SC</v>
      </c>
      <c r="P434" t="str">
        <f>IF(I434&lt;&gt;"",INDEX(group!$L$1:$N$100,MATCH(I434,group!L:L,1),3),"NA")</f>
        <v>20 - 29</v>
      </c>
      <c r="Q434">
        <f t="shared" si="116"/>
        <v>433</v>
      </c>
      <c r="R434">
        <f t="shared" si="117"/>
        <v>0</v>
      </c>
      <c r="S434">
        <f t="shared" si="118"/>
        <v>1</v>
      </c>
      <c r="T434">
        <f t="shared" si="119"/>
        <v>0</v>
      </c>
      <c r="U434">
        <f t="shared" si="120"/>
        <v>0</v>
      </c>
      <c r="V434">
        <f t="shared" si="121"/>
        <v>1</v>
      </c>
      <c r="W434">
        <f t="shared" si="122"/>
        <v>42</v>
      </c>
      <c r="X434">
        <f t="shared" si="123"/>
        <v>1</v>
      </c>
      <c r="Y434">
        <f t="shared" si="124"/>
        <v>0</v>
      </c>
      <c r="Z434">
        <f t="shared" si="132"/>
        <v>0</v>
      </c>
      <c r="AA434">
        <f t="shared" si="131"/>
        <v>0</v>
      </c>
      <c r="AB434">
        <f t="shared" si="131"/>
        <v>0</v>
      </c>
      <c r="AC434">
        <f t="shared" si="131"/>
        <v>0</v>
      </c>
      <c r="AD434">
        <f t="shared" si="131"/>
        <v>0</v>
      </c>
      <c r="AE434">
        <f t="shared" si="131"/>
        <v>0</v>
      </c>
      <c r="AF434">
        <f t="shared" si="131"/>
        <v>0</v>
      </c>
      <c r="AG434">
        <f t="shared" si="131"/>
        <v>0</v>
      </c>
      <c r="AH434">
        <f t="shared" si="131"/>
        <v>1</v>
      </c>
      <c r="AI434">
        <f t="shared" si="131"/>
        <v>0</v>
      </c>
      <c r="AJ434">
        <f t="shared" si="131"/>
        <v>0</v>
      </c>
      <c r="AK434">
        <f t="shared" si="131"/>
        <v>0</v>
      </c>
      <c r="AL434">
        <f t="shared" si="131"/>
        <v>0</v>
      </c>
      <c r="AM434">
        <f t="shared" si="125"/>
        <v>26</v>
      </c>
      <c r="AN434">
        <f t="shared" si="126"/>
        <v>0</v>
      </c>
      <c r="AO434">
        <f t="shared" si="127"/>
        <v>0</v>
      </c>
      <c r="AP434">
        <f t="shared" si="128"/>
        <v>1</v>
      </c>
      <c r="AQ434">
        <f t="shared" si="129"/>
        <v>1</v>
      </c>
    </row>
    <row r="435" spans="1:43" x14ac:dyDescent="0.2">
      <c r="A435">
        <v>434</v>
      </c>
      <c r="B435">
        <v>3</v>
      </c>
      <c r="C435" t="s">
        <v>628</v>
      </c>
      <c r="D435" t="s">
        <v>13</v>
      </c>
      <c r="E435">
        <v>17</v>
      </c>
      <c r="F435">
        <v>0</v>
      </c>
      <c r="G435">
        <v>0</v>
      </c>
      <c r="H435" t="s">
        <v>629</v>
      </c>
      <c r="I435">
        <v>7.125</v>
      </c>
      <c r="K435" t="s">
        <v>15</v>
      </c>
      <c r="L435">
        <v>0</v>
      </c>
      <c r="M435" t="b">
        <f t="shared" si="115"/>
        <v>0</v>
      </c>
      <c r="N435" t="str">
        <f>IF(E435&lt;&gt;"",INDEX(group!$A$1:$C$10,MATCH(E435,group!A:A,1),3),"NA")</f>
        <v>10 - 19</v>
      </c>
      <c r="O435" t="str">
        <f>VLOOKUP(H435,group!E:F,2,0)</f>
        <v>STON</v>
      </c>
      <c r="P435" t="str">
        <f>IF(I435&lt;&gt;"",INDEX(group!$L$1:$N$100,MATCH(I435,group!L:L,1),3),"NA")</f>
        <v>0 - 9</v>
      </c>
      <c r="Q435">
        <f t="shared" si="116"/>
        <v>434</v>
      </c>
      <c r="R435">
        <f t="shared" si="117"/>
        <v>0</v>
      </c>
      <c r="S435">
        <f t="shared" si="118"/>
        <v>0</v>
      </c>
      <c r="T435">
        <f t="shared" si="119"/>
        <v>1</v>
      </c>
      <c r="U435">
        <f t="shared" si="120"/>
        <v>1</v>
      </c>
      <c r="V435">
        <f t="shared" si="121"/>
        <v>0</v>
      </c>
      <c r="W435">
        <f t="shared" si="122"/>
        <v>17</v>
      </c>
      <c r="X435">
        <f t="shared" si="123"/>
        <v>0</v>
      </c>
      <c r="Y435">
        <f t="shared" si="124"/>
        <v>0</v>
      </c>
      <c r="Z435">
        <f t="shared" si="132"/>
        <v>0</v>
      </c>
      <c r="AA435">
        <f t="shared" si="131"/>
        <v>0</v>
      </c>
      <c r="AB435">
        <f t="shared" si="131"/>
        <v>0</v>
      </c>
      <c r="AC435">
        <f t="shared" si="131"/>
        <v>0</v>
      </c>
      <c r="AD435">
        <f t="shared" si="131"/>
        <v>0</v>
      </c>
      <c r="AE435">
        <f t="shared" si="131"/>
        <v>0</v>
      </c>
      <c r="AF435">
        <f t="shared" si="131"/>
        <v>0</v>
      </c>
      <c r="AG435">
        <f t="shared" si="131"/>
        <v>0</v>
      </c>
      <c r="AH435">
        <f t="shared" si="131"/>
        <v>0</v>
      </c>
      <c r="AI435">
        <f t="shared" si="131"/>
        <v>0</v>
      </c>
      <c r="AJ435">
        <f t="shared" si="131"/>
        <v>0</v>
      </c>
      <c r="AK435">
        <f t="shared" si="131"/>
        <v>1</v>
      </c>
      <c r="AL435">
        <f t="shared" si="131"/>
        <v>0</v>
      </c>
      <c r="AM435">
        <f t="shared" si="125"/>
        <v>7.125</v>
      </c>
      <c r="AN435">
        <f t="shared" si="126"/>
        <v>0</v>
      </c>
      <c r="AO435">
        <f t="shared" si="127"/>
        <v>0</v>
      </c>
      <c r="AP435">
        <f t="shared" si="128"/>
        <v>1</v>
      </c>
      <c r="AQ435">
        <f t="shared" si="129"/>
        <v>0</v>
      </c>
    </row>
    <row r="436" spans="1:43" x14ac:dyDescent="0.2">
      <c r="A436">
        <v>435</v>
      </c>
      <c r="B436">
        <v>1</v>
      </c>
      <c r="C436" t="s">
        <v>630</v>
      </c>
      <c r="D436" t="s">
        <v>13</v>
      </c>
      <c r="E436">
        <v>50</v>
      </c>
      <c r="F436">
        <v>1</v>
      </c>
      <c r="G436">
        <v>0</v>
      </c>
      <c r="H436">
        <v>13507</v>
      </c>
      <c r="I436">
        <v>55.9</v>
      </c>
      <c r="J436" t="s">
        <v>631</v>
      </c>
      <c r="K436" t="s">
        <v>15</v>
      </c>
      <c r="L436">
        <v>0</v>
      </c>
      <c r="M436" t="b">
        <f t="shared" si="115"/>
        <v>0</v>
      </c>
      <c r="N436" t="str">
        <f>IF(E436&lt;&gt;"",INDEX(group!$A$1:$C$10,MATCH(E436,group!A:A,1),3),"NA")</f>
        <v>50 - 59</v>
      </c>
      <c r="O436" t="str">
        <f>VLOOKUP(H436,group!E:F,2,0)</f>
        <v>numeric</v>
      </c>
      <c r="P436" t="str">
        <f>IF(I436&lt;&gt;"",INDEX(group!$L$1:$N$100,MATCH(I436,group!L:L,1),3),"NA")</f>
        <v>50 - 59</v>
      </c>
      <c r="Q436">
        <f t="shared" si="116"/>
        <v>435</v>
      </c>
      <c r="R436">
        <f t="shared" si="117"/>
        <v>1</v>
      </c>
      <c r="S436">
        <f t="shared" si="118"/>
        <v>0</v>
      </c>
      <c r="T436">
        <f t="shared" si="119"/>
        <v>0</v>
      </c>
      <c r="U436">
        <f t="shared" si="120"/>
        <v>1</v>
      </c>
      <c r="V436">
        <f t="shared" si="121"/>
        <v>0</v>
      </c>
      <c r="W436">
        <f t="shared" si="122"/>
        <v>50</v>
      </c>
      <c r="X436">
        <f t="shared" si="123"/>
        <v>1</v>
      </c>
      <c r="Y436">
        <f t="shared" si="124"/>
        <v>0</v>
      </c>
      <c r="Z436">
        <f t="shared" si="132"/>
        <v>0</v>
      </c>
      <c r="AA436">
        <f t="shared" si="131"/>
        <v>0</v>
      </c>
      <c r="AB436">
        <f t="shared" si="131"/>
        <v>0</v>
      </c>
      <c r="AC436">
        <f t="shared" si="131"/>
        <v>0</v>
      </c>
      <c r="AD436">
        <f t="shared" si="131"/>
        <v>1</v>
      </c>
      <c r="AE436">
        <f t="shared" si="131"/>
        <v>0</v>
      </c>
      <c r="AF436">
        <f t="shared" si="131"/>
        <v>0</v>
      </c>
      <c r="AG436">
        <f t="shared" si="131"/>
        <v>0</v>
      </c>
      <c r="AH436">
        <f t="shared" si="131"/>
        <v>0</v>
      </c>
      <c r="AI436">
        <f t="shared" si="131"/>
        <v>0</v>
      </c>
      <c r="AJ436">
        <f t="shared" si="131"/>
        <v>0</v>
      </c>
      <c r="AK436">
        <f t="shared" si="131"/>
        <v>0</v>
      </c>
      <c r="AL436">
        <f t="shared" si="131"/>
        <v>0</v>
      </c>
      <c r="AM436">
        <f t="shared" si="125"/>
        <v>55.9</v>
      </c>
      <c r="AN436">
        <f t="shared" si="126"/>
        <v>0</v>
      </c>
      <c r="AO436">
        <f t="shared" si="127"/>
        <v>0</v>
      </c>
      <c r="AP436">
        <f t="shared" si="128"/>
        <v>1</v>
      </c>
      <c r="AQ436">
        <f t="shared" si="129"/>
        <v>0</v>
      </c>
    </row>
    <row r="437" spans="1:43" x14ac:dyDescent="0.2">
      <c r="A437">
        <v>436</v>
      </c>
      <c r="B437">
        <v>1</v>
      </c>
      <c r="C437" t="s">
        <v>632</v>
      </c>
      <c r="D437" t="s">
        <v>17</v>
      </c>
      <c r="E437">
        <v>14</v>
      </c>
      <c r="F437">
        <v>1</v>
      </c>
      <c r="G437">
        <v>2</v>
      </c>
      <c r="H437">
        <v>113760</v>
      </c>
      <c r="I437">
        <v>120</v>
      </c>
      <c r="J437" t="s">
        <v>578</v>
      </c>
      <c r="K437" t="s">
        <v>15</v>
      </c>
      <c r="L437">
        <v>1</v>
      </c>
      <c r="M437" t="b">
        <f t="shared" si="115"/>
        <v>0</v>
      </c>
      <c r="N437" t="str">
        <f>IF(E437&lt;&gt;"",INDEX(group!$A$1:$C$10,MATCH(E437,group!A:A,1),3),"NA")</f>
        <v>10 - 19</v>
      </c>
      <c r="O437" t="str">
        <f>VLOOKUP(H437,group!E:F,2,0)</f>
        <v>numeric</v>
      </c>
      <c r="P437" t="str">
        <f>IF(I437&lt;&gt;"",INDEX(group!$L$1:$N$100,MATCH(I437,group!L:L,1),3),"NA")</f>
        <v>110 - 129</v>
      </c>
      <c r="Q437">
        <f t="shared" si="116"/>
        <v>436</v>
      </c>
      <c r="R437">
        <f t="shared" si="117"/>
        <v>1</v>
      </c>
      <c r="S437">
        <f t="shared" si="118"/>
        <v>0</v>
      </c>
      <c r="T437">
        <f t="shared" si="119"/>
        <v>0</v>
      </c>
      <c r="U437">
        <f t="shared" si="120"/>
        <v>0</v>
      </c>
      <c r="V437">
        <f t="shared" si="121"/>
        <v>1</v>
      </c>
      <c r="W437">
        <f t="shared" si="122"/>
        <v>14</v>
      </c>
      <c r="X437">
        <f t="shared" si="123"/>
        <v>1</v>
      </c>
      <c r="Y437">
        <f t="shared" si="124"/>
        <v>2</v>
      </c>
      <c r="Z437">
        <f t="shared" si="132"/>
        <v>0</v>
      </c>
      <c r="AA437">
        <f t="shared" si="131"/>
        <v>0</v>
      </c>
      <c r="AB437">
        <f t="shared" si="131"/>
        <v>0</v>
      </c>
      <c r="AC437">
        <f t="shared" si="131"/>
        <v>0</v>
      </c>
      <c r="AD437">
        <f t="shared" si="131"/>
        <v>1</v>
      </c>
      <c r="AE437">
        <f t="shared" si="131"/>
        <v>0</v>
      </c>
      <c r="AF437">
        <f t="shared" si="131"/>
        <v>0</v>
      </c>
      <c r="AG437">
        <f t="shared" si="131"/>
        <v>0</v>
      </c>
      <c r="AH437">
        <f t="shared" si="131"/>
        <v>0</v>
      </c>
      <c r="AI437">
        <f t="shared" si="131"/>
        <v>0</v>
      </c>
      <c r="AJ437">
        <f t="shared" si="131"/>
        <v>0</v>
      </c>
      <c r="AK437">
        <f t="shared" si="131"/>
        <v>0</v>
      </c>
      <c r="AL437">
        <f t="shared" si="131"/>
        <v>0</v>
      </c>
      <c r="AM437">
        <f t="shared" si="125"/>
        <v>120</v>
      </c>
      <c r="AN437">
        <f t="shared" si="126"/>
        <v>0</v>
      </c>
      <c r="AO437">
        <f t="shared" si="127"/>
        <v>0</v>
      </c>
      <c r="AP437">
        <f t="shared" si="128"/>
        <v>1</v>
      </c>
      <c r="AQ437">
        <f t="shared" si="129"/>
        <v>1</v>
      </c>
    </row>
    <row r="438" spans="1:43" x14ac:dyDescent="0.2">
      <c r="A438">
        <v>437</v>
      </c>
      <c r="B438">
        <v>3</v>
      </c>
      <c r="C438" t="s">
        <v>633</v>
      </c>
      <c r="D438" t="s">
        <v>17</v>
      </c>
      <c r="E438">
        <v>21</v>
      </c>
      <c r="F438">
        <v>2</v>
      </c>
      <c r="G438">
        <v>2</v>
      </c>
      <c r="H438" t="s">
        <v>143</v>
      </c>
      <c r="I438">
        <v>34.375</v>
      </c>
      <c r="K438" t="s">
        <v>15</v>
      </c>
      <c r="L438">
        <v>0</v>
      </c>
      <c r="M438" t="b">
        <f t="shared" si="115"/>
        <v>0</v>
      </c>
      <c r="N438" t="str">
        <f>IF(E438&lt;&gt;"",INDEX(group!$A$1:$C$10,MATCH(E438,group!A:A,1),3),"NA")</f>
        <v>20 - 29</v>
      </c>
      <c r="O438" t="str">
        <f>VLOOKUP(H438,group!E:F,2,0)</f>
        <v>W</v>
      </c>
      <c r="P438" t="str">
        <f>IF(I438&lt;&gt;"",INDEX(group!$L$1:$N$100,MATCH(I438,group!L:L,1),3),"NA")</f>
        <v>30 - 39</v>
      </c>
      <c r="Q438">
        <f t="shared" si="116"/>
        <v>437</v>
      </c>
      <c r="R438">
        <f t="shared" si="117"/>
        <v>0</v>
      </c>
      <c r="S438">
        <f t="shared" si="118"/>
        <v>0</v>
      </c>
      <c r="T438">
        <f t="shared" si="119"/>
        <v>1</v>
      </c>
      <c r="U438">
        <f t="shared" si="120"/>
        <v>0</v>
      </c>
      <c r="V438">
        <f t="shared" si="121"/>
        <v>1</v>
      </c>
      <c r="W438">
        <f t="shared" si="122"/>
        <v>21</v>
      </c>
      <c r="X438">
        <f t="shared" si="123"/>
        <v>2</v>
      </c>
      <c r="Y438">
        <f t="shared" si="124"/>
        <v>2</v>
      </c>
      <c r="Z438">
        <f t="shared" si="132"/>
        <v>0</v>
      </c>
      <c r="AA438">
        <f t="shared" si="131"/>
        <v>0</v>
      </c>
      <c r="AB438">
        <f t="shared" si="131"/>
        <v>0</v>
      </c>
      <c r="AC438">
        <f t="shared" si="131"/>
        <v>0</v>
      </c>
      <c r="AD438">
        <f t="shared" si="131"/>
        <v>0</v>
      </c>
      <c r="AE438">
        <f t="shared" si="131"/>
        <v>0</v>
      </c>
      <c r="AF438">
        <f t="shared" si="131"/>
        <v>0</v>
      </c>
      <c r="AG438">
        <f t="shared" si="131"/>
        <v>0</v>
      </c>
      <c r="AH438">
        <f t="shared" si="131"/>
        <v>0</v>
      </c>
      <c r="AI438">
        <f t="shared" si="131"/>
        <v>0</v>
      </c>
      <c r="AJ438">
        <f t="shared" si="131"/>
        <v>0</v>
      </c>
      <c r="AK438">
        <f t="shared" si="131"/>
        <v>0</v>
      </c>
      <c r="AL438">
        <f t="shared" si="131"/>
        <v>1</v>
      </c>
      <c r="AM438">
        <f t="shared" si="125"/>
        <v>34.375</v>
      </c>
      <c r="AN438">
        <f t="shared" si="126"/>
        <v>0</v>
      </c>
      <c r="AO438">
        <f t="shared" si="127"/>
        <v>0</v>
      </c>
      <c r="AP438">
        <f t="shared" si="128"/>
        <v>1</v>
      </c>
      <c r="AQ438">
        <f t="shared" si="129"/>
        <v>0</v>
      </c>
    </row>
    <row r="439" spans="1:43" x14ac:dyDescent="0.2">
      <c r="A439">
        <v>438</v>
      </c>
      <c r="B439">
        <v>2</v>
      </c>
      <c r="C439" t="s">
        <v>634</v>
      </c>
      <c r="D439" t="s">
        <v>17</v>
      </c>
      <c r="E439">
        <v>24</v>
      </c>
      <c r="F439">
        <v>2</v>
      </c>
      <c r="G439">
        <v>3</v>
      </c>
      <c r="H439">
        <v>29106</v>
      </c>
      <c r="I439">
        <v>18.75</v>
      </c>
      <c r="K439" t="s">
        <v>15</v>
      </c>
      <c r="L439">
        <v>1</v>
      </c>
      <c r="M439" t="b">
        <f t="shared" si="115"/>
        <v>0</v>
      </c>
      <c r="N439" t="str">
        <f>IF(E439&lt;&gt;"",INDEX(group!$A$1:$C$10,MATCH(E439,group!A:A,1),3),"NA")</f>
        <v>20 - 29</v>
      </c>
      <c r="O439" t="str">
        <f>VLOOKUP(H439,group!E:F,2,0)</f>
        <v>numeric</v>
      </c>
      <c r="P439" t="str">
        <f>IF(I439&lt;&gt;"",INDEX(group!$L$1:$N$100,MATCH(I439,group!L:L,1),3),"NA")</f>
        <v>10 - 19</v>
      </c>
      <c r="Q439">
        <f t="shared" si="116"/>
        <v>438</v>
      </c>
      <c r="R439">
        <f t="shared" si="117"/>
        <v>0</v>
      </c>
      <c r="S439">
        <f t="shared" si="118"/>
        <v>1</v>
      </c>
      <c r="T439">
        <f t="shared" si="119"/>
        <v>0</v>
      </c>
      <c r="U439">
        <f t="shared" si="120"/>
        <v>0</v>
      </c>
      <c r="V439">
        <f t="shared" si="121"/>
        <v>1</v>
      </c>
      <c r="W439">
        <f t="shared" si="122"/>
        <v>24</v>
      </c>
      <c r="X439">
        <f t="shared" si="123"/>
        <v>2</v>
      </c>
      <c r="Y439">
        <f t="shared" si="124"/>
        <v>3</v>
      </c>
      <c r="Z439">
        <f t="shared" si="132"/>
        <v>0</v>
      </c>
      <c r="AA439">
        <f t="shared" si="131"/>
        <v>0</v>
      </c>
      <c r="AB439">
        <f t="shared" si="131"/>
        <v>0</v>
      </c>
      <c r="AC439">
        <f t="shared" si="131"/>
        <v>0</v>
      </c>
      <c r="AD439">
        <f t="shared" si="131"/>
        <v>1</v>
      </c>
      <c r="AE439">
        <f t="shared" si="131"/>
        <v>0</v>
      </c>
      <c r="AF439">
        <f t="shared" si="131"/>
        <v>0</v>
      </c>
      <c r="AG439">
        <f t="shared" si="131"/>
        <v>0</v>
      </c>
      <c r="AH439">
        <f t="shared" si="131"/>
        <v>0</v>
      </c>
      <c r="AI439">
        <f t="shared" si="131"/>
        <v>0</v>
      </c>
      <c r="AJ439">
        <f t="shared" si="131"/>
        <v>0</v>
      </c>
      <c r="AK439">
        <f t="shared" si="131"/>
        <v>0</v>
      </c>
      <c r="AL439">
        <f t="shared" si="131"/>
        <v>0</v>
      </c>
      <c r="AM439">
        <f t="shared" si="125"/>
        <v>18.75</v>
      </c>
      <c r="AN439">
        <f t="shared" si="126"/>
        <v>0</v>
      </c>
      <c r="AO439">
        <f t="shared" si="127"/>
        <v>0</v>
      </c>
      <c r="AP439">
        <f t="shared" si="128"/>
        <v>1</v>
      </c>
      <c r="AQ439">
        <f t="shared" si="129"/>
        <v>1</v>
      </c>
    </row>
    <row r="440" spans="1:43" x14ac:dyDescent="0.2">
      <c r="A440">
        <v>439</v>
      </c>
      <c r="B440">
        <v>1</v>
      </c>
      <c r="C440" t="s">
        <v>635</v>
      </c>
      <c r="D440" t="s">
        <v>13</v>
      </c>
      <c r="E440">
        <v>64</v>
      </c>
      <c r="F440">
        <v>1</v>
      </c>
      <c r="G440">
        <v>4</v>
      </c>
      <c r="H440">
        <v>19950</v>
      </c>
      <c r="I440">
        <v>263</v>
      </c>
      <c r="J440" t="s">
        <v>57</v>
      </c>
      <c r="K440" t="s">
        <v>15</v>
      </c>
      <c r="L440">
        <v>0</v>
      </c>
      <c r="M440" t="b">
        <f t="shared" si="115"/>
        <v>0</v>
      </c>
      <c r="N440" t="str">
        <f>IF(E440&lt;&gt;"",INDEX(group!$A$1:$C$10,MATCH(E440,group!A:A,1),3),"NA")</f>
        <v>60 - 69</v>
      </c>
      <c r="O440" t="str">
        <f>VLOOKUP(H440,group!E:F,2,0)</f>
        <v>numeric</v>
      </c>
      <c r="P440" t="str">
        <f>IF(I440&lt;&gt;"",INDEX(group!$L$1:$N$100,MATCH(I440,group!L:L,1),3),"NA")</f>
        <v>250 - 269</v>
      </c>
      <c r="Q440">
        <f t="shared" si="116"/>
        <v>439</v>
      </c>
      <c r="R440">
        <f t="shared" si="117"/>
        <v>1</v>
      </c>
      <c r="S440">
        <f t="shared" si="118"/>
        <v>0</v>
      </c>
      <c r="T440">
        <f t="shared" si="119"/>
        <v>0</v>
      </c>
      <c r="U440">
        <f t="shared" si="120"/>
        <v>1</v>
      </c>
      <c r="V440">
        <f t="shared" si="121"/>
        <v>0</v>
      </c>
      <c r="W440">
        <f t="shared" si="122"/>
        <v>64</v>
      </c>
      <c r="X440">
        <f t="shared" si="123"/>
        <v>1</v>
      </c>
      <c r="Y440">
        <f t="shared" si="124"/>
        <v>4</v>
      </c>
      <c r="Z440">
        <f t="shared" si="132"/>
        <v>0</v>
      </c>
      <c r="AA440">
        <f t="shared" si="131"/>
        <v>0</v>
      </c>
      <c r="AB440">
        <f t="shared" si="131"/>
        <v>0</v>
      </c>
      <c r="AC440">
        <f t="shared" ref="AA440:AL461" si="133">IF($O440&amp;"_ticket"=AC$1,1,0)</f>
        <v>0</v>
      </c>
      <c r="AD440">
        <f t="shared" si="133"/>
        <v>1</v>
      </c>
      <c r="AE440">
        <f t="shared" si="133"/>
        <v>0</v>
      </c>
      <c r="AF440">
        <f t="shared" si="133"/>
        <v>0</v>
      </c>
      <c r="AG440">
        <f t="shared" si="133"/>
        <v>0</v>
      </c>
      <c r="AH440">
        <f t="shared" si="133"/>
        <v>0</v>
      </c>
      <c r="AI440">
        <f t="shared" si="133"/>
        <v>0</v>
      </c>
      <c r="AJ440">
        <f t="shared" si="133"/>
        <v>0</v>
      </c>
      <c r="AK440">
        <f t="shared" si="133"/>
        <v>0</v>
      </c>
      <c r="AL440">
        <f t="shared" si="133"/>
        <v>0</v>
      </c>
      <c r="AM440">
        <f t="shared" si="125"/>
        <v>263</v>
      </c>
      <c r="AN440">
        <f t="shared" si="126"/>
        <v>0</v>
      </c>
      <c r="AO440">
        <f t="shared" si="127"/>
        <v>0</v>
      </c>
      <c r="AP440">
        <f t="shared" si="128"/>
        <v>1</v>
      </c>
      <c r="AQ440">
        <f t="shared" si="129"/>
        <v>0</v>
      </c>
    </row>
    <row r="441" spans="1:43" x14ac:dyDescent="0.2">
      <c r="A441">
        <v>440</v>
      </c>
      <c r="B441">
        <v>2</v>
      </c>
      <c r="C441" t="s">
        <v>636</v>
      </c>
      <c r="D441" t="s">
        <v>13</v>
      </c>
      <c r="E441">
        <v>31</v>
      </c>
      <c r="F441">
        <v>0</v>
      </c>
      <c r="G441">
        <v>0</v>
      </c>
      <c r="H441" t="s">
        <v>637</v>
      </c>
      <c r="I441">
        <v>10.5</v>
      </c>
      <c r="K441" t="s">
        <v>15</v>
      </c>
      <c r="L441">
        <v>0</v>
      </c>
      <c r="M441" t="b">
        <f t="shared" si="115"/>
        <v>0</v>
      </c>
      <c r="N441" t="str">
        <f>IF(E441&lt;&gt;"",INDEX(group!$A$1:$C$10,MATCH(E441,group!A:A,1),3),"NA")</f>
        <v>30 - 39</v>
      </c>
      <c r="O441" t="str">
        <f>VLOOKUP(H441,group!E:F,2,0)</f>
        <v>CA</v>
      </c>
      <c r="P441" t="str">
        <f>IF(I441&lt;&gt;"",INDEX(group!$L$1:$N$100,MATCH(I441,group!L:L,1),3),"NA")</f>
        <v>10 - 19</v>
      </c>
      <c r="Q441">
        <f t="shared" si="116"/>
        <v>440</v>
      </c>
      <c r="R441">
        <f t="shared" si="117"/>
        <v>0</v>
      </c>
      <c r="S441">
        <f t="shared" si="118"/>
        <v>1</v>
      </c>
      <c r="T441">
        <f t="shared" si="119"/>
        <v>0</v>
      </c>
      <c r="U441">
        <f t="shared" si="120"/>
        <v>1</v>
      </c>
      <c r="V441">
        <f t="shared" si="121"/>
        <v>0</v>
      </c>
      <c r="W441">
        <f t="shared" si="122"/>
        <v>31</v>
      </c>
      <c r="X441">
        <f t="shared" si="123"/>
        <v>0</v>
      </c>
      <c r="Y441">
        <f t="shared" si="124"/>
        <v>0</v>
      </c>
      <c r="Z441">
        <f t="shared" si="132"/>
        <v>0</v>
      </c>
      <c r="AA441">
        <f t="shared" si="133"/>
        <v>0</v>
      </c>
      <c r="AB441">
        <f t="shared" si="133"/>
        <v>1</v>
      </c>
      <c r="AC441">
        <f t="shared" si="133"/>
        <v>0</v>
      </c>
      <c r="AD441">
        <f t="shared" si="133"/>
        <v>0</v>
      </c>
      <c r="AE441">
        <f t="shared" si="133"/>
        <v>0</v>
      </c>
      <c r="AF441">
        <f t="shared" si="133"/>
        <v>0</v>
      </c>
      <c r="AG441">
        <f t="shared" si="133"/>
        <v>0</v>
      </c>
      <c r="AH441">
        <f t="shared" si="133"/>
        <v>0</v>
      </c>
      <c r="AI441">
        <f t="shared" si="133"/>
        <v>0</v>
      </c>
      <c r="AJ441">
        <f t="shared" si="133"/>
        <v>0</v>
      </c>
      <c r="AK441">
        <f t="shared" si="133"/>
        <v>0</v>
      </c>
      <c r="AL441">
        <f t="shared" si="133"/>
        <v>0</v>
      </c>
      <c r="AM441">
        <f t="shared" si="125"/>
        <v>10.5</v>
      </c>
      <c r="AN441">
        <f t="shared" si="126"/>
        <v>0</v>
      </c>
      <c r="AO441">
        <f t="shared" si="127"/>
        <v>0</v>
      </c>
      <c r="AP441">
        <f t="shared" si="128"/>
        <v>1</v>
      </c>
      <c r="AQ441">
        <f t="shared" si="129"/>
        <v>0</v>
      </c>
    </row>
    <row r="442" spans="1:43" x14ac:dyDescent="0.2">
      <c r="A442">
        <v>441</v>
      </c>
      <c r="B442">
        <v>2</v>
      </c>
      <c r="C442" t="s">
        <v>638</v>
      </c>
      <c r="D442" t="s">
        <v>17</v>
      </c>
      <c r="E442">
        <v>45</v>
      </c>
      <c r="F442">
        <v>1</v>
      </c>
      <c r="G442">
        <v>1</v>
      </c>
      <c r="H442" t="s">
        <v>477</v>
      </c>
      <c r="I442">
        <v>26.25</v>
      </c>
      <c r="K442" t="s">
        <v>15</v>
      </c>
      <c r="L442">
        <v>1</v>
      </c>
      <c r="M442" t="b">
        <f t="shared" si="115"/>
        <v>0</v>
      </c>
      <c r="N442" t="str">
        <f>IF(E442&lt;&gt;"",INDEX(group!$A$1:$C$10,MATCH(E442,group!A:A,1),3),"NA")</f>
        <v>40 - 49</v>
      </c>
      <c r="O442" t="str">
        <f>VLOOKUP(H442,group!E:F,2,0)</f>
        <v>FC</v>
      </c>
      <c r="P442" t="str">
        <f>IF(I442&lt;&gt;"",INDEX(group!$L$1:$N$100,MATCH(I442,group!L:L,1),3),"NA")</f>
        <v>20 - 29</v>
      </c>
      <c r="Q442">
        <f t="shared" si="116"/>
        <v>441</v>
      </c>
      <c r="R442">
        <f t="shared" si="117"/>
        <v>0</v>
      </c>
      <c r="S442">
        <f t="shared" si="118"/>
        <v>1</v>
      </c>
      <c r="T442">
        <f t="shared" si="119"/>
        <v>0</v>
      </c>
      <c r="U442">
        <f t="shared" si="120"/>
        <v>0</v>
      </c>
      <c r="V442">
        <f t="shared" si="121"/>
        <v>1</v>
      </c>
      <c r="W442">
        <f t="shared" si="122"/>
        <v>45</v>
      </c>
      <c r="X442">
        <f t="shared" si="123"/>
        <v>1</v>
      </c>
      <c r="Y442">
        <f t="shared" si="124"/>
        <v>1</v>
      </c>
      <c r="Z442">
        <f t="shared" si="132"/>
        <v>0</v>
      </c>
      <c r="AA442">
        <f t="shared" si="133"/>
        <v>0</v>
      </c>
      <c r="AB442">
        <f t="shared" si="133"/>
        <v>0</v>
      </c>
      <c r="AC442">
        <f t="shared" si="133"/>
        <v>1</v>
      </c>
      <c r="AD442">
        <f t="shared" si="133"/>
        <v>0</v>
      </c>
      <c r="AE442">
        <f t="shared" si="133"/>
        <v>0</v>
      </c>
      <c r="AF442">
        <f t="shared" si="133"/>
        <v>0</v>
      </c>
      <c r="AG442">
        <f t="shared" si="133"/>
        <v>0</v>
      </c>
      <c r="AH442">
        <f t="shared" si="133"/>
        <v>0</v>
      </c>
      <c r="AI442">
        <f t="shared" si="133"/>
        <v>0</v>
      </c>
      <c r="AJ442">
        <f t="shared" si="133"/>
        <v>0</v>
      </c>
      <c r="AK442">
        <f t="shared" si="133"/>
        <v>0</v>
      </c>
      <c r="AL442">
        <f t="shared" si="133"/>
        <v>0</v>
      </c>
      <c r="AM442">
        <f t="shared" si="125"/>
        <v>26.25</v>
      </c>
      <c r="AN442">
        <f t="shared" si="126"/>
        <v>0</v>
      </c>
      <c r="AO442">
        <f t="shared" si="127"/>
        <v>0</v>
      </c>
      <c r="AP442">
        <f t="shared" si="128"/>
        <v>1</v>
      </c>
      <c r="AQ442">
        <f t="shared" si="129"/>
        <v>1</v>
      </c>
    </row>
    <row r="443" spans="1:43" x14ac:dyDescent="0.2">
      <c r="A443">
        <v>442</v>
      </c>
      <c r="B443">
        <v>3</v>
      </c>
      <c r="C443" t="s">
        <v>639</v>
      </c>
      <c r="D443" t="s">
        <v>13</v>
      </c>
      <c r="E443">
        <v>20</v>
      </c>
      <c r="F443">
        <v>0</v>
      </c>
      <c r="G443">
        <v>0</v>
      </c>
      <c r="H443">
        <v>345769</v>
      </c>
      <c r="I443">
        <v>9.5</v>
      </c>
      <c r="K443" t="s">
        <v>15</v>
      </c>
      <c r="L443">
        <v>0</v>
      </c>
      <c r="M443" t="b">
        <f t="shared" si="115"/>
        <v>0</v>
      </c>
      <c r="N443" t="str">
        <f>IF(E443&lt;&gt;"",INDEX(group!$A$1:$C$10,MATCH(E443,group!A:A,1),3),"NA")</f>
        <v>20 - 29</v>
      </c>
      <c r="O443" t="str">
        <f>VLOOKUP(H443,group!E:F,2,0)</f>
        <v>numeric</v>
      </c>
      <c r="P443" t="str">
        <f>IF(I443&lt;&gt;"",INDEX(group!$L$1:$N$100,MATCH(I443,group!L:L,1),3),"NA")</f>
        <v>0 - 9</v>
      </c>
      <c r="Q443">
        <f t="shared" si="116"/>
        <v>442</v>
      </c>
      <c r="R443">
        <f t="shared" si="117"/>
        <v>0</v>
      </c>
      <c r="S443">
        <f t="shared" si="118"/>
        <v>0</v>
      </c>
      <c r="T443">
        <f t="shared" si="119"/>
        <v>1</v>
      </c>
      <c r="U443">
        <f t="shared" si="120"/>
        <v>1</v>
      </c>
      <c r="V443">
        <f t="shared" si="121"/>
        <v>0</v>
      </c>
      <c r="W443">
        <f t="shared" si="122"/>
        <v>20</v>
      </c>
      <c r="X443">
        <f t="shared" si="123"/>
        <v>0</v>
      </c>
      <c r="Y443">
        <f t="shared" si="124"/>
        <v>0</v>
      </c>
      <c r="Z443">
        <f t="shared" si="132"/>
        <v>0</v>
      </c>
      <c r="AA443">
        <f t="shared" si="133"/>
        <v>0</v>
      </c>
      <c r="AB443">
        <f t="shared" si="133"/>
        <v>0</v>
      </c>
      <c r="AC443">
        <f t="shared" si="133"/>
        <v>0</v>
      </c>
      <c r="AD443">
        <f t="shared" si="133"/>
        <v>1</v>
      </c>
      <c r="AE443">
        <f t="shared" si="133"/>
        <v>0</v>
      </c>
      <c r="AF443">
        <f t="shared" si="133"/>
        <v>0</v>
      </c>
      <c r="AG443">
        <f t="shared" si="133"/>
        <v>0</v>
      </c>
      <c r="AH443">
        <f t="shared" si="133"/>
        <v>0</v>
      </c>
      <c r="AI443">
        <f t="shared" si="133"/>
        <v>0</v>
      </c>
      <c r="AJ443">
        <f t="shared" si="133"/>
        <v>0</v>
      </c>
      <c r="AK443">
        <f t="shared" si="133"/>
        <v>0</v>
      </c>
      <c r="AL443">
        <f t="shared" si="133"/>
        <v>0</v>
      </c>
      <c r="AM443">
        <f t="shared" si="125"/>
        <v>9.5</v>
      </c>
      <c r="AN443">
        <f t="shared" si="126"/>
        <v>0</v>
      </c>
      <c r="AO443">
        <f t="shared" si="127"/>
        <v>0</v>
      </c>
      <c r="AP443">
        <f t="shared" si="128"/>
        <v>1</v>
      </c>
      <c r="AQ443">
        <f t="shared" si="129"/>
        <v>0</v>
      </c>
    </row>
    <row r="444" spans="1:43" x14ac:dyDescent="0.2">
      <c r="A444">
        <v>443</v>
      </c>
      <c r="B444">
        <v>3</v>
      </c>
      <c r="C444" t="s">
        <v>640</v>
      </c>
      <c r="D444" t="s">
        <v>13</v>
      </c>
      <c r="E444">
        <v>25</v>
      </c>
      <c r="F444">
        <v>1</v>
      </c>
      <c r="G444">
        <v>0</v>
      </c>
      <c r="H444">
        <v>347076</v>
      </c>
      <c r="I444">
        <v>7.7750000000000004</v>
      </c>
      <c r="K444" t="s">
        <v>15</v>
      </c>
      <c r="L444">
        <v>0</v>
      </c>
      <c r="M444" t="b">
        <f t="shared" si="115"/>
        <v>0</v>
      </c>
      <c r="N444" t="str">
        <f>IF(E444&lt;&gt;"",INDEX(group!$A$1:$C$10,MATCH(E444,group!A:A,1),3),"NA")</f>
        <v>20 - 29</v>
      </c>
      <c r="O444" t="str">
        <f>VLOOKUP(H444,group!E:F,2,0)</f>
        <v>numeric</v>
      </c>
      <c r="P444" t="str">
        <f>IF(I444&lt;&gt;"",INDEX(group!$L$1:$N$100,MATCH(I444,group!L:L,1),3),"NA")</f>
        <v>0 - 9</v>
      </c>
      <c r="Q444">
        <f t="shared" si="116"/>
        <v>443</v>
      </c>
      <c r="R444">
        <f t="shared" si="117"/>
        <v>0</v>
      </c>
      <c r="S444">
        <f t="shared" si="118"/>
        <v>0</v>
      </c>
      <c r="T444">
        <f t="shared" si="119"/>
        <v>1</v>
      </c>
      <c r="U444">
        <f t="shared" si="120"/>
        <v>1</v>
      </c>
      <c r="V444">
        <f t="shared" si="121"/>
        <v>0</v>
      </c>
      <c r="W444">
        <f t="shared" si="122"/>
        <v>25</v>
      </c>
      <c r="X444">
        <f t="shared" si="123"/>
        <v>1</v>
      </c>
      <c r="Y444">
        <f t="shared" si="124"/>
        <v>0</v>
      </c>
      <c r="Z444">
        <f t="shared" si="132"/>
        <v>0</v>
      </c>
      <c r="AA444">
        <f t="shared" si="133"/>
        <v>0</v>
      </c>
      <c r="AB444">
        <f t="shared" si="133"/>
        <v>0</v>
      </c>
      <c r="AC444">
        <f t="shared" si="133"/>
        <v>0</v>
      </c>
      <c r="AD444">
        <f t="shared" si="133"/>
        <v>1</v>
      </c>
      <c r="AE444">
        <f t="shared" si="133"/>
        <v>0</v>
      </c>
      <c r="AF444">
        <f t="shared" si="133"/>
        <v>0</v>
      </c>
      <c r="AG444">
        <f t="shared" si="133"/>
        <v>0</v>
      </c>
      <c r="AH444">
        <f t="shared" si="133"/>
        <v>0</v>
      </c>
      <c r="AI444">
        <f t="shared" si="133"/>
        <v>0</v>
      </c>
      <c r="AJ444">
        <f t="shared" si="133"/>
        <v>0</v>
      </c>
      <c r="AK444">
        <f t="shared" si="133"/>
        <v>0</v>
      </c>
      <c r="AL444">
        <f t="shared" si="133"/>
        <v>0</v>
      </c>
      <c r="AM444">
        <f t="shared" si="125"/>
        <v>7.7750000000000004</v>
      </c>
      <c r="AN444">
        <f t="shared" si="126"/>
        <v>0</v>
      </c>
      <c r="AO444">
        <f t="shared" si="127"/>
        <v>0</v>
      </c>
      <c r="AP444">
        <f t="shared" si="128"/>
        <v>1</v>
      </c>
      <c r="AQ444">
        <f t="shared" si="129"/>
        <v>0</v>
      </c>
    </row>
    <row r="445" spans="1:43" x14ac:dyDescent="0.2">
      <c r="A445">
        <v>444</v>
      </c>
      <c r="B445">
        <v>2</v>
      </c>
      <c r="C445" t="s">
        <v>641</v>
      </c>
      <c r="D445" t="s">
        <v>17</v>
      </c>
      <c r="E445">
        <v>28</v>
      </c>
      <c r="F445">
        <v>0</v>
      </c>
      <c r="G445">
        <v>0</v>
      </c>
      <c r="H445">
        <v>230434</v>
      </c>
      <c r="I445">
        <v>13</v>
      </c>
      <c r="K445" t="s">
        <v>15</v>
      </c>
      <c r="L445">
        <v>1</v>
      </c>
      <c r="M445" t="b">
        <f t="shared" si="115"/>
        <v>0</v>
      </c>
      <c r="N445" t="str">
        <f>IF(E445&lt;&gt;"",INDEX(group!$A$1:$C$10,MATCH(E445,group!A:A,1),3),"NA")</f>
        <v>20 - 29</v>
      </c>
      <c r="O445" t="str">
        <f>VLOOKUP(H445,group!E:F,2,0)</f>
        <v>numeric</v>
      </c>
      <c r="P445" t="str">
        <f>IF(I445&lt;&gt;"",INDEX(group!$L$1:$N$100,MATCH(I445,group!L:L,1),3),"NA")</f>
        <v>10 - 19</v>
      </c>
      <c r="Q445">
        <f t="shared" si="116"/>
        <v>444</v>
      </c>
      <c r="R445">
        <f t="shared" si="117"/>
        <v>0</v>
      </c>
      <c r="S445">
        <f t="shared" si="118"/>
        <v>1</v>
      </c>
      <c r="T445">
        <f t="shared" si="119"/>
        <v>0</v>
      </c>
      <c r="U445">
        <f t="shared" si="120"/>
        <v>0</v>
      </c>
      <c r="V445">
        <f t="shared" si="121"/>
        <v>1</v>
      </c>
      <c r="W445">
        <f t="shared" si="122"/>
        <v>28</v>
      </c>
      <c r="X445">
        <f t="shared" si="123"/>
        <v>0</v>
      </c>
      <c r="Y445">
        <f t="shared" si="124"/>
        <v>0</v>
      </c>
      <c r="Z445">
        <f t="shared" si="132"/>
        <v>0</v>
      </c>
      <c r="AA445">
        <f t="shared" si="133"/>
        <v>0</v>
      </c>
      <c r="AB445">
        <f t="shared" si="133"/>
        <v>0</v>
      </c>
      <c r="AC445">
        <f t="shared" si="133"/>
        <v>0</v>
      </c>
      <c r="AD445">
        <f t="shared" si="133"/>
        <v>1</v>
      </c>
      <c r="AE445">
        <f t="shared" si="133"/>
        <v>0</v>
      </c>
      <c r="AF445">
        <f t="shared" si="133"/>
        <v>0</v>
      </c>
      <c r="AG445">
        <f t="shared" si="133"/>
        <v>0</v>
      </c>
      <c r="AH445">
        <f t="shared" si="133"/>
        <v>0</v>
      </c>
      <c r="AI445">
        <f t="shared" si="133"/>
        <v>0</v>
      </c>
      <c r="AJ445">
        <f t="shared" si="133"/>
        <v>0</v>
      </c>
      <c r="AK445">
        <f t="shared" si="133"/>
        <v>0</v>
      </c>
      <c r="AL445">
        <f t="shared" si="133"/>
        <v>0</v>
      </c>
      <c r="AM445">
        <f t="shared" si="125"/>
        <v>13</v>
      </c>
      <c r="AN445">
        <f t="shared" si="126"/>
        <v>0</v>
      </c>
      <c r="AO445">
        <f t="shared" si="127"/>
        <v>0</v>
      </c>
      <c r="AP445">
        <f t="shared" si="128"/>
        <v>1</v>
      </c>
      <c r="AQ445">
        <f t="shared" si="129"/>
        <v>1</v>
      </c>
    </row>
    <row r="446" spans="1:43" x14ac:dyDescent="0.2">
      <c r="A446">
        <v>445</v>
      </c>
      <c r="B446">
        <v>3</v>
      </c>
      <c r="C446" t="s">
        <v>642</v>
      </c>
      <c r="D446" t="s">
        <v>13</v>
      </c>
      <c r="F446">
        <v>0</v>
      </c>
      <c r="G446">
        <v>0</v>
      </c>
      <c r="H446">
        <v>65306</v>
      </c>
      <c r="I446">
        <v>8.1125000000000007</v>
      </c>
      <c r="K446" t="s">
        <v>15</v>
      </c>
      <c r="L446">
        <v>1</v>
      </c>
      <c r="M446" t="b">
        <f t="shared" si="115"/>
        <v>1</v>
      </c>
      <c r="N446" t="str">
        <f>IF(E446&lt;&gt;"",INDEX(group!$A$1:$C$10,MATCH(E446,group!A:A,1),3),"NA")</f>
        <v>NA</v>
      </c>
      <c r="O446" t="str">
        <f>VLOOKUP(H446,group!E:F,2,0)</f>
        <v>numeric</v>
      </c>
      <c r="P446" t="str">
        <f>IF(I446&lt;&gt;"",INDEX(group!$L$1:$N$100,MATCH(I446,group!L:L,1),3),"NA")</f>
        <v>0 - 9</v>
      </c>
      <c r="Q446">
        <f t="shared" si="116"/>
        <v>445</v>
      </c>
      <c r="R446">
        <f t="shared" si="117"/>
        <v>0</v>
      </c>
      <c r="S446">
        <f t="shared" si="118"/>
        <v>0</v>
      </c>
      <c r="T446">
        <f t="shared" si="119"/>
        <v>1</v>
      </c>
      <c r="U446">
        <f t="shared" si="120"/>
        <v>1</v>
      </c>
      <c r="V446">
        <f t="shared" si="121"/>
        <v>0</v>
      </c>
      <c r="W446">
        <f t="shared" si="122"/>
        <v>29.9</v>
      </c>
      <c r="X446">
        <f t="shared" si="123"/>
        <v>0</v>
      </c>
      <c r="Y446">
        <f t="shared" si="124"/>
        <v>0</v>
      </c>
      <c r="Z446">
        <f t="shared" si="132"/>
        <v>0</v>
      </c>
      <c r="AA446">
        <f t="shared" si="133"/>
        <v>0</v>
      </c>
      <c r="AB446">
        <f t="shared" si="133"/>
        <v>0</v>
      </c>
      <c r="AC446">
        <f t="shared" si="133"/>
        <v>0</v>
      </c>
      <c r="AD446">
        <f t="shared" si="133"/>
        <v>1</v>
      </c>
      <c r="AE446">
        <f t="shared" si="133"/>
        <v>0</v>
      </c>
      <c r="AF446">
        <f t="shared" si="133"/>
        <v>0</v>
      </c>
      <c r="AG446">
        <f t="shared" si="133"/>
        <v>0</v>
      </c>
      <c r="AH446">
        <f t="shared" si="133"/>
        <v>0</v>
      </c>
      <c r="AI446">
        <f t="shared" si="133"/>
        <v>0</v>
      </c>
      <c r="AJ446">
        <f t="shared" si="133"/>
        <v>0</v>
      </c>
      <c r="AK446">
        <f t="shared" si="133"/>
        <v>0</v>
      </c>
      <c r="AL446">
        <f t="shared" si="133"/>
        <v>0</v>
      </c>
      <c r="AM446">
        <f t="shared" si="125"/>
        <v>8.1125000000000007</v>
      </c>
      <c r="AN446">
        <f t="shared" si="126"/>
        <v>0</v>
      </c>
      <c r="AO446">
        <f t="shared" si="127"/>
        <v>0</v>
      </c>
      <c r="AP446">
        <f t="shared" si="128"/>
        <v>1</v>
      </c>
      <c r="AQ446">
        <f t="shared" si="129"/>
        <v>1</v>
      </c>
    </row>
    <row r="447" spans="1:43" x14ac:dyDescent="0.2">
      <c r="A447">
        <v>446</v>
      </c>
      <c r="B447">
        <v>1</v>
      </c>
      <c r="C447" t="s">
        <v>643</v>
      </c>
      <c r="D447" t="s">
        <v>13</v>
      </c>
      <c r="E447">
        <v>4</v>
      </c>
      <c r="F447">
        <v>0</v>
      </c>
      <c r="G447">
        <v>2</v>
      </c>
      <c r="H447">
        <v>33638</v>
      </c>
      <c r="I447">
        <v>81.8583</v>
      </c>
      <c r="J447" t="s">
        <v>644</v>
      </c>
      <c r="K447" t="s">
        <v>15</v>
      </c>
      <c r="L447">
        <v>1</v>
      </c>
      <c r="M447" t="b">
        <f t="shared" si="115"/>
        <v>0</v>
      </c>
      <c r="N447" t="str">
        <f>IF(E447&lt;&gt;"",INDEX(group!$A$1:$C$10,MATCH(E447,group!A:A,1),3),"NA")</f>
        <v>0 - 9</v>
      </c>
      <c r="O447" t="str">
        <f>VLOOKUP(H447,group!E:F,2,0)</f>
        <v>numeric</v>
      </c>
      <c r="P447" t="str">
        <f>IF(I447&lt;&gt;"",INDEX(group!$L$1:$N$100,MATCH(I447,group!L:L,1),3),"NA")</f>
        <v>80 - 89</v>
      </c>
      <c r="Q447">
        <f t="shared" si="116"/>
        <v>446</v>
      </c>
      <c r="R447">
        <f t="shared" si="117"/>
        <v>1</v>
      </c>
      <c r="S447">
        <f t="shared" si="118"/>
        <v>0</v>
      </c>
      <c r="T447">
        <f t="shared" si="119"/>
        <v>0</v>
      </c>
      <c r="U447">
        <f t="shared" si="120"/>
        <v>1</v>
      </c>
      <c r="V447">
        <f t="shared" si="121"/>
        <v>0</v>
      </c>
      <c r="W447">
        <f t="shared" si="122"/>
        <v>4</v>
      </c>
      <c r="X447">
        <f t="shared" si="123"/>
        <v>0</v>
      </c>
      <c r="Y447">
        <f t="shared" si="124"/>
        <v>2</v>
      </c>
      <c r="Z447">
        <f t="shared" si="132"/>
        <v>0</v>
      </c>
      <c r="AA447">
        <f t="shared" si="133"/>
        <v>0</v>
      </c>
      <c r="AB447">
        <f t="shared" si="133"/>
        <v>0</v>
      </c>
      <c r="AC447">
        <f t="shared" si="133"/>
        <v>0</v>
      </c>
      <c r="AD447">
        <f t="shared" si="133"/>
        <v>1</v>
      </c>
      <c r="AE447">
        <f t="shared" si="133"/>
        <v>0</v>
      </c>
      <c r="AF447">
        <f t="shared" si="133"/>
        <v>0</v>
      </c>
      <c r="AG447">
        <f t="shared" si="133"/>
        <v>0</v>
      </c>
      <c r="AH447">
        <f t="shared" si="133"/>
        <v>0</v>
      </c>
      <c r="AI447">
        <f t="shared" si="133"/>
        <v>0</v>
      </c>
      <c r="AJ447">
        <f t="shared" si="133"/>
        <v>0</v>
      </c>
      <c r="AK447">
        <f t="shared" si="133"/>
        <v>0</v>
      </c>
      <c r="AL447">
        <f t="shared" si="133"/>
        <v>0</v>
      </c>
      <c r="AM447">
        <f t="shared" si="125"/>
        <v>81.8583</v>
      </c>
      <c r="AN447">
        <f t="shared" si="126"/>
        <v>0</v>
      </c>
      <c r="AO447">
        <f t="shared" si="127"/>
        <v>0</v>
      </c>
      <c r="AP447">
        <f t="shared" si="128"/>
        <v>1</v>
      </c>
      <c r="AQ447">
        <f t="shared" si="129"/>
        <v>1</v>
      </c>
    </row>
    <row r="448" spans="1:43" x14ac:dyDescent="0.2">
      <c r="A448">
        <v>447</v>
      </c>
      <c r="B448">
        <v>2</v>
      </c>
      <c r="C448" t="s">
        <v>645</v>
      </c>
      <c r="D448" t="s">
        <v>17</v>
      </c>
      <c r="E448">
        <v>13</v>
      </c>
      <c r="F448">
        <v>0</v>
      </c>
      <c r="G448">
        <v>1</v>
      </c>
      <c r="H448">
        <v>250644</v>
      </c>
      <c r="I448">
        <v>19.5</v>
      </c>
      <c r="K448" t="s">
        <v>15</v>
      </c>
      <c r="L448">
        <v>1</v>
      </c>
      <c r="M448" t="b">
        <f t="shared" si="115"/>
        <v>0</v>
      </c>
      <c r="N448" t="str">
        <f>IF(E448&lt;&gt;"",INDEX(group!$A$1:$C$10,MATCH(E448,group!A:A,1),3),"NA")</f>
        <v>10 - 19</v>
      </c>
      <c r="O448" t="str">
        <f>VLOOKUP(H448,group!E:F,2,0)</f>
        <v>numeric</v>
      </c>
      <c r="P448" t="str">
        <f>IF(I448&lt;&gt;"",INDEX(group!$L$1:$N$100,MATCH(I448,group!L:L,1),3),"NA")</f>
        <v>10 - 19</v>
      </c>
      <c r="Q448">
        <f t="shared" si="116"/>
        <v>447</v>
      </c>
      <c r="R448">
        <f t="shared" si="117"/>
        <v>0</v>
      </c>
      <c r="S448">
        <f t="shared" si="118"/>
        <v>1</v>
      </c>
      <c r="T448">
        <f t="shared" si="119"/>
        <v>0</v>
      </c>
      <c r="U448">
        <f t="shared" si="120"/>
        <v>0</v>
      </c>
      <c r="V448">
        <f t="shared" si="121"/>
        <v>1</v>
      </c>
      <c r="W448">
        <f t="shared" si="122"/>
        <v>13</v>
      </c>
      <c r="X448">
        <f t="shared" si="123"/>
        <v>0</v>
      </c>
      <c r="Y448">
        <f t="shared" si="124"/>
        <v>1</v>
      </c>
      <c r="Z448">
        <f t="shared" si="132"/>
        <v>0</v>
      </c>
      <c r="AA448">
        <f t="shared" si="133"/>
        <v>0</v>
      </c>
      <c r="AB448">
        <f t="shared" si="133"/>
        <v>0</v>
      </c>
      <c r="AC448">
        <f t="shared" si="133"/>
        <v>0</v>
      </c>
      <c r="AD448">
        <f t="shared" si="133"/>
        <v>1</v>
      </c>
      <c r="AE448">
        <f t="shared" si="133"/>
        <v>0</v>
      </c>
      <c r="AF448">
        <f t="shared" si="133"/>
        <v>0</v>
      </c>
      <c r="AG448">
        <f t="shared" si="133"/>
        <v>0</v>
      </c>
      <c r="AH448">
        <f t="shared" si="133"/>
        <v>0</v>
      </c>
      <c r="AI448">
        <f t="shared" si="133"/>
        <v>0</v>
      </c>
      <c r="AJ448">
        <f t="shared" si="133"/>
        <v>0</v>
      </c>
      <c r="AK448">
        <f t="shared" si="133"/>
        <v>0</v>
      </c>
      <c r="AL448">
        <f t="shared" si="133"/>
        <v>0</v>
      </c>
      <c r="AM448">
        <f t="shared" si="125"/>
        <v>19.5</v>
      </c>
      <c r="AN448">
        <f t="shared" si="126"/>
        <v>0</v>
      </c>
      <c r="AO448">
        <f t="shared" si="127"/>
        <v>0</v>
      </c>
      <c r="AP448">
        <f t="shared" si="128"/>
        <v>1</v>
      </c>
      <c r="AQ448">
        <f t="shared" si="129"/>
        <v>1</v>
      </c>
    </row>
    <row r="449" spans="1:43" x14ac:dyDescent="0.2">
      <c r="A449">
        <v>448</v>
      </c>
      <c r="B449">
        <v>1</v>
      </c>
      <c r="C449" t="s">
        <v>646</v>
      </c>
      <c r="D449" t="s">
        <v>13</v>
      </c>
      <c r="E449">
        <v>34</v>
      </c>
      <c r="F449">
        <v>0</v>
      </c>
      <c r="G449">
        <v>0</v>
      </c>
      <c r="H449">
        <v>113794</v>
      </c>
      <c r="I449">
        <v>26.55</v>
      </c>
      <c r="K449" t="s">
        <v>15</v>
      </c>
      <c r="L449">
        <v>1</v>
      </c>
      <c r="M449" t="b">
        <f t="shared" si="115"/>
        <v>0</v>
      </c>
      <c r="N449" t="str">
        <f>IF(E449&lt;&gt;"",INDEX(group!$A$1:$C$10,MATCH(E449,group!A:A,1),3),"NA")</f>
        <v>30 - 39</v>
      </c>
      <c r="O449" t="str">
        <f>VLOOKUP(H449,group!E:F,2,0)</f>
        <v>numeric</v>
      </c>
      <c r="P449" t="str">
        <f>IF(I449&lt;&gt;"",INDEX(group!$L$1:$N$100,MATCH(I449,group!L:L,1),3),"NA")</f>
        <v>20 - 29</v>
      </c>
      <c r="Q449">
        <f t="shared" si="116"/>
        <v>448</v>
      </c>
      <c r="R449">
        <f t="shared" si="117"/>
        <v>1</v>
      </c>
      <c r="S449">
        <f t="shared" si="118"/>
        <v>0</v>
      </c>
      <c r="T449">
        <f t="shared" si="119"/>
        <v>0</v>
      </c>
      <c r="U449">
        <f t="shared" si="120"/>
        <v>1</v>
      </c>
      <c r="V449">
        <f t="shared" si="121"/>
        <v>0</v>
      </c>
      <c r="W449">
        <f t="shared" si="122"/>
        <v>34</v>
      </c>
      <c r="X449">
        <f t="shared" si="123"/>
        <v>0</v>
      </c>
      <c r="Y449">
        <f t="shared" si="124"/>
        <v>0</v>
      </c>
      <c r="Z449">
        <f t="shared" si="132"/>
        <v>0</v>
      </c>
      <c r="AA449">
        <f t="shared" si="133"/>
        <v>0</v>
      </c>
      <c r="AB449">
        <f t="shared" si="133"/>
        <v>0</v>
      </c>
      <c r="AC449">
        <f t="shared" si="133"/>
        <v>0</v>
      </c>
      <c r="AD449">
        <f t="shared" si="133"/>
        <v>1</v>
      </c>
      <c r="AE449">
        <f t="shared" si="133"/>
        <v>0</v>
      </c>
      <c r="AF449">
        <f t="shared" si="133"/>
        <v>0</v>
      </c>
      <c r="AG449">
        <f t="shared" si="133"/>
        <v>0</v>
      </c>
      <c r="AH449">
        <f t="shared" si="133"/>
        <v>0</v>
      </c>
      <c r="AI449">
        <f t="shared" si="133"/>
        <v>0</v>
      </c>
      <c r="AJ449">
        <f t="shared" si="133"/>
        <v>0</v>
      </c>
      <c r="AK449">
        <f t="shared" si="133"/>
        <v>0</v>
      </c>
      <c r="AL449">
        <f t="shared" si="133"/>
        <v>0</v>
      </c>
      <c r="AM449">
        <f t="shared" si="125"/>
        <v>26.55</v>
      </c>
      <c r="AN449">
        <f t="shared" si="126"/>
        <v>0</v>
      </c>
      <c r="AO449">
        <f t="shared" si="127"/>
        <v>0</v>
      </c>
      <c r="AP449">
        <f t="shared" si="128"/>
        <v>1</v>
      </c>
      <c r="AQ449">
        <f t="shared" si="129"/>
        <v>1</v>
      </c>
    </row>
    <row r="450" spans="1:43" x14ac:dyDescent="0.2">
      <c r="A450">
        <v>449</v>
      </c>
      <c r="B450">
        <v>3</v>
      </c>
      <c r="C450" t="s">
        <v>647</v>
      </c>
      <c r="D450" t="s">
        <v>17</v>
      </c>
      <c r="E450">
        <v>5</v>
      </c>
      <c r="F450">
        <v>2</v>
      </c>
      <c r="G450">
        <v>1</v>
      </c>
      <c r="H450">
        <v>2666</v>
      </c>
      <c r="I450">
        <v>19.258299999999998</v>
      </c>
      <c r="K450" t="s">
        <v>20</v>
      </c>
      <c r="L450">
        <v>1</v>
      </c>
      <c r="M450" t="b">
        <f t="shared" si="115"/>
        <v>0</v>
      </c>
      <c r="N450" t="str">
        <f>IF(E450&lt;&gt;"",INDEX(group!$A$1:$C$10,MATCH(E450,group!A:A,1),3),"NA")</f>
        <v>0 - 9</v>
      </c>
      <c r="O450" t="str">
        <f>VLOOKUP(H450,group!E:F,2,0)</f>
        <v>numeric</v>
      </c>
      <c r="P450" t="str">
        <f>IF(I450&lt;&gt;"",INDEX(group!$L$1:$N$100,MATCH(I450,group!L:L,1),3),"NA")</f>
        <v>10 - 19</v>
      </c>
      <c r="Q450">
        <f t="shared" si="116"/>
        <v>449</v>
      </c>
      <c r="R450">
        <f t="shared" si="117"/>
        <v>0</v>
      </c>
      <c r="S450">
        <f t="shared" si="118"/>
        <v>0</v>
      </c>
      <c r="T450">
        <f t="shared" si="119"/>
        <v>1</v>
      </c>
      <c r="U450">
        <f t="shared" si="120"/>
        <v>0</v>
      </c>
      <c r="V450">
        <f t="shared" si="121"/>
        <v>1</v>
      </c>
      <c r="W450">
        <f t="shared" si="122"/>
        <v>5</v>
      </c>
      <c r="X450">
        <f t="shared" si="123"/>
        <v>2</v>
      </c>
      <c r="Y450">
        <f t="shared" si="124"/>
        <v>1</v>
      </c>
      <c r="Z450">
        <f t="shared" si="132"/>
        <v>0</v>
      </c>
      <c r="AA450">
        <f t="shared" si="133"/>
        <v>0</v>
      </c>
      <c r="AB450">
        <f t="shared" si="133"/>
        <v>0</v>
      </c>
      <c r="AC450">
        <f t="shared" si="133"/>
        <v>0</v>
      </c>
      <c r="AD450">
        <f t="shared" si="133"/>
        <v>1</v>
      </c>
      <c r="AE450">
        <f t="shared" si="133"/>
        <v>0</v>
      </c>
      <c r="AF450">
        <f t="shared" si="133"/>
        <v>0</v>
      </c>
      <c r="AG450">
        <f t="shared" si="133"/>
        <v>0</v>
      </c>
      <c r="AH450">
        <f t="shared" si="133"/>
        <v>0</v>
      </c>
      <c r="AI450">
        <f t="shared" si="133"/>
        <v>0</v>
      </c>
      <c r="AJ450">
        <f t="shared" si="133"/>
        <v>0</v>
      </c>
      <c r="AK450">
        <f t="shared" si="133"/>
        <v>0</v>
      </c>
      <c r="AL450">
        <f t="shared" si="133"/>
        <v>0</v>
      </c>
      <c r="AM450">
        <f t="shared" si="125"/>
        <v>19.258299999999998</v>
      </c>
      <c r="AN450">
        <f t="shared" si="126"/>
        <v>1</v>
      </c>
      <c r="AO450">
        <f t="shared" si="127"/>
        <v>0</v>
      </c>
      <c r="AP450">
        <f t="shared" si="128"/>
        <v>0</v>
      </c>
      <c r="AQ450">
        <f t="shared" si="129"/>
        <v>1</v>
      </c>
    </row>
    <row r="451" spans="1:43" x14ac:dyDescent="0.2">
      <c r="A451">
        <v>450</v>
      </c>
      <c r="B451">
        <v>1</v>
      </c>
      <c r="C451" t="s">
        <v>648</v>
      </c>
      <c r="D451" t="s">
        <v>13</v>
      </c>
      <c r="E451">
        <v>52</v>
      </c>
      <c r="F451">
        <v>0</v>
      </c>
      <c r="G451">
        <v>0</v>
      </c>
      <c r="H451">
        <v>113786</v>
      </c>
      <c r="I451">
        <v>30.5</v>
      </c>
      <c r="J451" t="s">
        <v>649</v>
      </c>
      <c r="K451" t="s">
        <v>15</v>
      </c>
      <c r="L451">
        <v>1</v>
      </c>
      <c r="M451" t="b">
        <f t="shared" ref="M451:M514" si="134">COUNTA(A451:I451,K451)&lt;10</f>
        <v>0</v>
      </c>
      <c r="N451" t="str">
        <f>IF(E451&lt;&gt;"",INDEX(group!$A$1:$C$10,MATCH(E451,group!A:A,1),3),"NA")</f>
        <v>50 - 59</v>
      </c>
      <c r="O451" t="str">
        <f>VLOOKUP(H451,group!E:F,2,0)</f>
        <v>numeric</v>
      </c>
      <c r="P451" t="str">
        <f>IF(I451&lt;&gt;"",INDEX(group!$L$1:$N$100,MATCH(I451,group!L:L,1),3),"NA")</f>
        <v>30 - 39</v>
      </c>
      <c r="Q451">
        <f t="shared" ref="Q451:Q514" si="135">A451</f>
        <v>450</v>
      </c>
      <c r="R451">
        <f t="shared" ref="R451:R514" si="136">IF(B451=1,1,0)</f>
        <v>1</v>
      </c>
      <c r="S451">
        <f t="shared" ref="S451:S514" si="137">IF(B451=2,1,0)</f>
        <v>0</v>
      </c>
      <c r="T451">
        <f t="shared" ref="T451:T514" si="138">IF(B451=3,1,0)</f>
        <v>0</v>
      </c>
      <c r="U451">
        <f t="shared" ref="U451:U514" si="139">IF(D451="male",1,0)</f>
        <v>1</v>
      </c>
      <c r="V451">
        <f t="shared" ref="V451:V514" si="140">IF(D451="female",1,0)</f>
        <v>0</v>
      </c>
      <c r="W451">
        <f t="shared" ref="W451:W514" si="141">IF(E451&lt;&gt;"",E451,29.9)</f>
        <v>52</v>
      </c>
      <c r="X451">
        <f t="shared" ref="X451:X514" si="142">F451</f>
        <v>0</v>
      </c>
      <c r="Y451">
        <f t="shared" ref="Y451:Y514" si="143">G451</f>
        <v>0</v>
      </c>
      <c r="Z451">
        <f t="shared" si="132"/>
        <v>0</v>
      </c>
      <c r="AA451">
        <f t="shared" si="133"/>
        <v>0</v>
      </c>
      <c r="AB451">
        <f t="shared" si="133"/>
        <v>0</v>
      </c>
      <c r="AC451">
        <f t="shared" si="133"/>
        <v>0</v>
      </c>
      <c r="AD451">
        <f t="shared" si="133"/>
        <v>1</v>
      </c>
      <c r="AE451">
        <f t="shared" si="133"/>
        <v>0</v>
      </c>
      <c r="AF451">
        <f t="shared" si="133"/>
        <v>0</v>
      </c>
      <c r="AG451">
        <f t="shared" si="133"/>
        <v>0</v>
      </c>
      <c r="AH451">
        <f t="shared" si="133"/>
        <v>0</v>
      </c>
      <c r="AI451">
        <f t="shared" si="133"/>
        <v>0</v>
      </c>
      <c r="AJ451">
        <f t="shared" si="133"/>
        <v>0</v>
      </c>
      <c r="AK451">
        <f t="shared" si="133"/>
        <v>0</v>
      </c>
      <c r="AL451">
        <f t="shared" si="133"/>
        <v>0</v>
      </c>
      <c r="AM451">
        <f t="shared" ref="AM451:AM514" si="144">I451</f>
        <v>30.5</v>
      </c>
      <c r="AN451">
        <f t="shared" ref="AN451:AN514" si="145">IF(K451="C",1,0)</f>
        <v>0</v>
      </c>
      <c r="AO451">
        <f t="shared" ref="AO451:AO514" si="146">IF(K451="Q",1,0)</f>
        <v>0</v>
      </c>
      <c r="AP451">
        <f t="shared" ref="AP451:AP514" si="147">IF(K451="S",1,0)</f>
        <v>1</v>
      </c>
      <c r="AQ451">
        <f t="shared" ref="AQ451:AQ514" si="148">IF(L451&lt;&gt;"",L451,"")</f>
        <v>1</v>
      </c>
    </row>
    <row r="452" spans="1:43" x14ac:dyDescent="0.2">
      <c r="A452">
        <v>451</v>
      </c>
      <c r="B452">
        <v>2</v>
      </c>
      <c r="C452" t="s">
        <v>650</v>
      </c>
      <c r="D452" t="s">
        <v>13</v>
      </c>
      <c r="E452">
        <v>36</v>
      </c>
      <c r="F452">
        <v>1</v>
      </c>
      <c r="G452">
        <v>2</v>
      </c>
      <c r="H452" t="s">
        <v>103</v>
      </c>
      <c r="I452">
        <v>27.75</v>
      </c>
      <c r="K452" t="s">
        <v>15</v>
      </c>
      <c r="L452">
        <v>0</v>
      </c>
      <c r="M452" t="b">
        <f t="shared" si="134"/>
        <v>0</v>
      </c>
      <c r="N452" t="str">
        <f>IF(E452&lt;&gt;"",INDEX(group!$A$1:$C$10,MATCH(E452,group!A:A,1),3),"NA")</f>
        <v>30 - 39</v>
      </c>
      <c r="O452" t="str">
        <f>VLOOKUP(H452,group!E:F,2,0)</f>
        <v>CA</v>
      </c>
      <c r="P452" t="str">
        <f>IF(I452&lt;&gt;"",INDEX(group!$L$1:$N$100,MATCH(I452,group!L:L,1),3),"NA")</f>
        <v>20 - 29</v>
      </c>
      <c r="Q452">
        <f t="shared" si="135"/>
        <v>451</v>
      </c>
      <c r="R452">
        <f t="shared" si="136"/>
        <v>0</v>
      </c>
      <c r="S452">
        <f t="shared" si="137"/>
        <v>1</v>
      </c>
      <c r="T452">
        <f t="shared" si="138"/>
        <v>0</v>
      </c>
      <c r="U452">
        <f t="shared" si="139"/>
        <v>1</v>
      </c>
      <c r="V452">
        <f t="shared" si="140"/>
        <v>0</v>
      </c>
      <c r="W452">
        <f t="shared" si="141"/>
        <v>36</v>
      </c>
      <c r="X452">
        <f t="shared" si="142"/>
        <v>1</v>
      </c>
      <c r="Y452">
        <f t="shared" si="143"/>
        <v>2</v>
      </c>
      <c r="Z452">
        <f t="shared" si="132"/>
        <v>0</v>
      </c>
      <c r="AA452">
        <f t="shared" si="133"/>
        <v>0</v>
      </c>
      <c r="AB452">
        <f t="shared" si="133"/>
        <v>1</v>
      </c>
      <c r="AC452">
        <f t="shared" si="133"/>
        <v>0</v>
      </c>
      <c r="AD452">
        <f t="shared" si="133"/>
        <v>0</v>
      </c>
      <c r="AE452">
        <f t="shared" si="133"/>
        <v>0</v>
      </c>
      <c r="AF452">
        <f t="shared" si="133"/>
        <v>0</v>
      </c>
      <c r="AG452">
        <f t="shared" si="133"/>
        <v>0</v>
      </c>
      <c r="AH452">
        <f t="shared" si="133"/>
        <v>0</v>
      </c>
      <c r="AI452">
        <f t="shared" si="133"/>
        <v>0</v>
      </c>
      <c r="AJ452">
        <f t="shared" si="133"/>
        <v>0</v>
      </c>
      <c r="AK452">
        <f t="shared" si="133"/>
        <v>0</v>
      </c>
      <c r="AL452">
        <f t="shared" si="133"/>
        <v>0</v>
      </c>
      <c r="AM452">
        <f t="shared" si="144"/>
        <v>27.75</v>
      </c>
      <c r="AN452">
        <f t="shared" si="145"/>
        <v>0</v>
      </c>
      <c r="AO452">
        <f t="shared" si="146"/>
        <v>0</v>
      </c>
      <c r="AP452">
        <f t="shared" si="147"/>
        <v>1</v>
      </c>
      <c r="AQ452">
        <f t="shared" si="148"/>
        <v>0</v>
      </c>
    </row>
    <row r="453" spans="1:43" x14ac:dyDescent="0.2">
      <c r="A453">
        <v>452</v>
      </c>
      <c r="B453">
        <v>3</v>
      </c>
      <c r="C453" t="s">
        <v>651</v>
      </c>
      <c r="D453" t="s">
        <v>13</v>
      </c>
      <c r="F453">
        <v>1</v>
      </c>
      <c r="G453">
        <v>0</v>
      </c>
      <c r="H453">
        <v>65303</v>
      </c>
      <c r="I453">
        <v>19.966699999999999</v>
      </c>
      <c r="K453" t="s">
        <v>15</v>
      </c>
      <c r="L453">
        <v>0</v>
      </c>
      <c r="M453" t="b">
        <f t="shared" si="134"/>
        <v>1</v>
      </c>
      <c r="N453" t="str">
        <f>IF(E453&lt;&gt;"",INDEX(group!$A$1:$C$10,MATCH(E453,group!A:A,1),3),"NA")</f>
        <v>NA</v>
      </c>
      <c r="O453" t="str">
        <f>VLOOKUP(H453,group!E:F,2,0)</f>
        <v>numeric</v>
      </c>
      <c r="P453" t="str">
        <f>IF(I453&lt;&gt;"",INDEX(group!$L$1:$N$100,MATCH(I453,group!L:L,1),3),"NA")</f>
        <v>10 - 19</v>
      </c>
      <c r="Q453">
        <f t="shared" si="135"/>
        <v>452</v>
      </c>
      <c r="R453">
        <f t="shared" si="136"/>
        <v>0</v>
      </c>
      <c r="S453">
        <f t="shared" si="137"/>
        <v>0</v>
      </c>
      <c r="T453">
        <f t="shared" si="138"/>
        <v>1</v>
      </c>
      <c r="U453">
        <f t="shared" si="139"/>
        <v>1</v>
      </c>
      <c r="V453">
        <f t="shared" si="140"/>
        <v>0</v>
      </c>
      <c r="W453">
        <f t="shared" si="141"/>
        <v>29.9</v>
      </c>
      <c r="X453">
        <f t="shared" si="142"/>
        <v>1</v>
      </c>
      <c r="Y453">
        <f t="shared" si="143"/>
        <v>0</v>
      </c>
      <c r="Z453">
        <f t="shared" si="132"/>
        <v>0</v>
      </c>
      <c r="AA453">
        <f t="shared" si="133"/>
        <v>0</v>
      </c>
      <c r="AB453">
        <f t="shared" si="133"/>
        <v>0</v>
      </c>
      <c r="AC453">
        <f t="shared" si="133"/>
        <v>0</v>
      </c>
      <c r="AD453">
        <f t="shared" si="133"/>
        <v>1</v>
      </c>
      <c r="AE453">
        <f t="shared" si="133"/>
        <v>0</v>
      </c>
      <c r="AF453">
        <f t="shared" si="133"/>
        <v>0</v>
      </c>
      <c r="AG453">
        <f t="shared" si="133"/>
        <v>0</v>
      </c>
      <c r="AH453">
        <f t="shared" si="133"/>
        <v>0</v>
      </c>
      <c r="AI453">
        <f t="shared" si="133"/>
        <v>0</v>
      </c>
      <c r="AJ453">
        <f t="shared" si="133"/>
        <v>0</v>
      </c>
      <c r="AK453">
        <f t="shared" si="133"/>
        <v>0</v>
      </c>
      <c r="AL453">
        <f t="shared" si="133"/>
        <v>0</v>
      </c>
      <c r="AM453">
        <f t="shared" si="144"/>
        <v>19.966699999999999</v>
      </c>
      <c r="AN453">
        <f t="shared" si="145"/>
        <v>0</v>
      </c>
      <c r="AO453">
        <f t="shared" si="146"/>
        <v>0</v>
      </c>
      <c r="AP453">
        <f t="shared" si="147"/>
        <v>1</v>
      </c>
      <c r="AQ453">
        <f t="shared" si="148"/>
        <v>0</v>
      </c>
    </row>
    <row r="454" spans="1:43" x14ac:dyDescent="0.2">
      <c r="A454">
        <v>453</v>
      </c>
      <c r="B454">
        <v>1</v>
      </c>
      <c r="C454" t="s">
        <v>652</v>
      </c>
      <c r="D454" t="s">
        <v>13</v>
      </c>
      <c r="E454">
        <v>30</v>
      </c>
      <c r="F454">
        <v>0</v>
      </c>
      <c r="G454">
        <v>0</v>
      </c>
      <c r="H454">
        <v>113051</v>
      </c>
      <c r="I454">
        <v>27.75</v>
      </c>
      <c r="J454" t="s">
        <v>653</v>
      </c>
      <c r="K454" t="s">
        <v>20</v>
      </c>
      <c r="L454">
        <v>0</v>
      </c>
      <c r="M454" t="b">
        <f t="shared" si="134"/>
        <v>0</v>
      </c>
      <c r="N454" t="str">
        <f>IF(E454&lt;&gt;"",INDEX(group!$A$1:$C$10,MATCH(E454,group!A:A,1),3),"NA")</f>
        <v>30 - 39</v>
      </c>
      <c r="O454" t="str">
        <f>VLOOKUP(H454,group!E:F,2,0)</f>
        <v>numeric</v>
      </c>
      <c r="P454" t="str">
        <f>IF(I454&lt;&gt;"",INDEX(group!$L$1:$N$100,MATCH(I454,group!L:L,1),3),"NA")</f>
        <v>20 - 29</v>
      </c>
      <c r="Q454">
        <f t="shared" si="135"/>
        <v>453</v>
      </c>
      <c r="R454">
        <f t="shared" si="136"/>
        <v>1</v>
      </c>
      <c r="S454">
        <f t="shared" si="137"/>
        <v>0</v>
      </c>
      <c r="T454">
        <f t="shared" si="138"/>
        <v>0</v>
      </c>
      <c r="U454">
        <f t="shared" si="139"/>
        <v>1</v>
      </c>
      <c r="V454">
        <f t="shared" si="140"/>
        <v>0</v>
      </c>
      <c r="W454">
        <f t="shared" si="141"/>
        <v>30</v>
      </c>
      <c r="X454">
        <f t="shared" si="142"/>
        <v>0</v>
      </c>
      <c r="Y454">
        <f t="shared" si="143"/>
        <v>0</v>
      </c>
      <c r="Z454">
        <f t="shared" si="132"/>
        <v>0</v>
      </c>
      <c r="AA454">
        <f t="shared" si="133"/>
        <v>0</v>
      </c>
      <c r="AB454">
        <f t="shared" si="133"/>
        <v>0</v>
      </c>
      <c r="AC454">
        <f t="shared" si="133"/>
        <v>0</v>
      </c>
      <c r="AD454">
        <f t="shared" si="133"/>
        <v>1</v>
      </c>
      <c r="AE454">
        <f t="shared" si="133"/>
        <v>0</v>
      </c>
      <c r="AF454">
        <f t="shared" si="133"/>
        <v>0</v>
      </c>
      <c r="AG454">
        <f t="shared" si="133"/>
        <v>0</v>
      </c>
      <c r="AH454">
        <f t="shared" si="133"/>
        <v>0</v>
      </c>
      <c r="AI454">
        <f t="shared" si="133"/>
        <v>0</v>
      </c>
      <c r="AJ454">
        <f t="shared" si="133"/>
        <v>0</v>
      </c>
      <c r="AK454">
        <f t="shared" si="133"/>
        <v>0</v>
      </c>
      <c r="AL454">
        <f t="shared" si="133"/>
        <v>0</v>
      </c>
      <c r="AM454">
        <f t="shared" si="144"/>
        <v>27.75</v>
      </c>
      <c r="AN454">
        <f t="shared" si="145"/>
        <v>1</v>
      </c>
      <c r="AO454">
        <f t="shared" si="146"/>
        <v>0</v>
      </c>
      <c r="AP454">
        <f t="shared" si="147"/>
        <v>0</v>
      </c>
      <c r="AQ454">
        <f t="shared" si="148"/>
        <v>0</v>
      </c>
    </row>
    <row r="455" spans="1:43" x14ac:dyDescent="0.2">
      <c r="A455">
        <v>454</v>
      </c>
      <c r="B455">
        <v>1</v>
      </c>
      <c r="C455" t="s">
        <v>654</v>
      </c>
      <c r="D455" t="s">
        <v>13</v>
      </c>
      <c r="E455">
        <v>49</v>
      </c>
      <c r="F455">
        <v>1</v>
      </c>
      <c r="G455">
        <v>0</v>
      </c>
      <c r="H455">
        <v>17453</v>
      </c>
      <c r="I455">
        <v>89.104200000000006</v>
      </c>
      <c r="J455" t="s">
        <v>655</v>
      </c>
      <c r="K455" t="s">
        <v>20</v>
      </c>
      <c r="L455">
        <v>1</v>
      </c>
      <c r="M455" t="b">
        <f t="shared" si="134"/>
        <v>0</v>
      </c>
      <c r="N455" t="str">
        <f>IF(E455&lt;&gt;"",INDEX(group!$A$1:$C$10,MATCH(E455,group!A:A,1),3),"NA")</f>
        <v>40 - 49</v>
      </c>
      <c r="O455" t="str">
        <f>VLOOKUP(H455,group!E:F,2,0)</f>
        <v>numeric</v>
      </c>
      <c r="P455" t="str">
        <f>IF(I455&lt;&gt;"",INDEX(group!$L$1:$N$100,MATCH(I455,group!L:L,1),3),"NA")</f>
        <v>80 - 89</v>
      </c>
      <c r="Q455">
        <f t="shared" si="135"/>
        <v>454</v>
      </c>
      <c r="R455">
        <f t="shared" si="136"/>
        <v>1</v>
      </c>
      <c r="S455">
        <f t="shared" si="137"/>
        <v>0</v>
      </c>
      <c r="T455">
        <f t="shared" si="138"/>
        <v>0</v>
      </c>
      <c r="U455">
        <f t="shared" si="139"/>
        <v>1</v>
      </c>
      <c r="V455">
        <f t="shared" si="140"/>
        <v>0</v>
      </c>
      <c r="W455">
        <f t="shared" si="141"/>
        <v>49</v>
      </c>
      <c r="X455">
        <f t="shared" si="142"/>
        <v>1</v>
      </c>
      <c r="Y455">
        <f t="shared" si="143"/>
        <v>0</v>
      </c>
      <c r="Z455">
        <f t="shared" si="132"/>
        <v>0</v>
      </c>
      <c r="AA455">
        <f t="shared" si="133"/>
        <v>0</v>
      </c>
      <c r="AB455">
        <f t="shared" si="133"/>
        <v>0</v>
      </c>
      <c r="AC455">
        <f t="shared" si="133"/>
        <v>0</v>
      </c>
      <c r="AD455">
        <f t="shared" si="133"/>
        <v>1</v>
      </c>
      <c r="AE455">
        <f t="shared" si="133"/>
        <v>0</v>
      </c>
      <c r="AF455">
        <f t="shared" si="133"/>
        <v>0</v>
      </c>
      <c r="AG455">
        <f t="shared" si="133"/>
        <v>0</v>
      </c>
      <c r="AH455">
        <f t="shared" si="133"/>
        <v>0</v>
      </c>
      <c r="AI455">
        <f t="shared" si="133"/>
        <v>0</v>
      </c>
      <c r="AJ455">
        <f t="shared" si="133"/>
        <v>0</v>
      </c>
      <c r="AK455">
        <f t="shared" si="133"/>
        <v>0</v>
      </c>
      <c r="AL455">
        <f t="shared" si="133"/>
        <v>0</v>
      </c>
      <c r="AM455">
        <f t="shared" si="144"/>
        <v>89.104200000000006</v>
      </c>
      <c r="AN455">
        <f t="shared" si="145"/>
        <v>1</v>
      </c>
      <c r="AO455">
        <f t="shared" si="146"/>
        <v>0</v>
      </c>
      <c r="AP455">
        <f t="shared" si="147"/>
        <v>0</v>
      </c>
      <c r="AQ455">
        <f t="shared" si="148"/>
        <v>1</v>
      </c>
    </row>
    <row r="456" spans="1:43" x14ac:dyDescent="0.2">
      <c r="A456">
        <v>455</v>
      </c>
      <c r="B456">
        <v>3</v>
      </c>
      <c r="C456" t="s">
        <v>656</v>
      </c>
      <c r="D456" t="s">
        <v>13</v>
      </c>
      <c r="F456">
        <v>0</v>
      </c>
      <c r="G456">
        <v>0</v>
      </c>
      <c r="H456" t="s">
        <v>657</v>
      </c>
      <c r="I456">
        <v>8.0500000000000007</v>
      </c>
      <c r="K456" t="s">
        <v>15</v>
      </c>
      <c r="L456">
        <v>0</v>
      </c>
      <c r="M456" t="b">
        <f t="shared" si="134"/>
        <v>1</v>
      </c>
      <c r="N456" t="str">
        <f>IF(E456&lt;&gt;"",INDEX(group!$A$1:$C$10,MATCH(E456,group!A:A,1),3),"NA")</f>
        <v>NA</v>
      </c>
      <c r="O456" t="str">
        <f>VLOOKUP(H456,group!E:F,2,0)</f>
        <v>A</v>
      </c>
      <c r="P456" t="str">
        <f>IF(I456&lt;&gt;"",INDEX(group!$L$1:$N$100,MATCH(I456,group!L:L,1),3),"NA")</f>
        <v>0 - 9</v>
      </c>
      <c r="Q456">
        <f t="shared" si="135"/>
        <v>455</v>
      </c>
      <c r="R456">
        <f t="shared" si="136"/>
        <v>0</v>
      </c>
      <c r="S456">
        <f t="shared" si="137"/>
        <v>0</v>
      </c>
      <c r="T456">
        <f t="shared" si="138"/>
        <v>1</v>
      </c>
      <c r="U456">
        <f t="shared" si="139"/>
        <v>1</v>
      </c>
      <c r="V456">
        <f t="shared" si="140"/>
        <v>0</v>
      </c>
      <c r="W456">
        <f t="shared" si="141"/>
        <v>29.9</v>
      </c>
      <c r="X456">
        <f t="shared" si="142"/>
        <v>0</v>
      </c>
      <c r="Y456">
        <f t="shared" si="143"/>
        <v>0</v>
      </c>
      <c r="Z456">
        <f t="shared" si="132"/>
        <v>1</v>
      </c>
      <c r="AA456">
        <f t="shared" si="133"/>
        <v>0</v>
      </c>
      <c r="AB456">
        <f t="shared" si="133"/>
        <v>0</v>
      </c>
      <c r="AC456">
        <f t="shared" si="133"/>
        <v>0</v>
      </c>
      <c r="AD456">
        <f t="shared" si="133"/>
        <v>0</v>
      </c>
      <c r="AE456">
        <f t="shared" si="133"/>
        <v>0</v>
      </c>
      <c r="AF456">
        <f t="shared" si="133"/>
        <v>0</v>
      </c>
      <c r="AG456">
        <f t="shared" si="133"/>
        <v>0</v>
      </c>
      <c r="AH456">
        <f t="shared" si="133"/>
        <v>0</v>
      </c>
      <c r="AI456">
        <f t="shared" si="133"/>
        <v>0</v>
      </c>
      <c r="AJ456">
        <f t="shared" si="133"/>
        <v>0</v>
      </c>
      <c r="AK456">
        <f t="shared" si="133"/>
        <v>0</v>
      </c>
      <c r="AL456">
        <f t="shared" si="133"/>
        <v>0</v>
      </c>
      <c r="AM456">
        <f t="shared" si="144"/>
        <v>8.0500000000000007</v>
      </c>
      <c r="AN456">
        <f t="shared" si="145"/>
        <v>0</v>
      </c>
      <c r="AO456">
        <f t="shared" si="146"/>
        <v>0</v>
      </c>
      <c r="AP456">
        <f t="shared" si="147"/>
        <v>1</v>
      </c>
      <c r="AQ456">
        <f t="shared" si="148"/>
        <v>0</v>
      </c>
    </row>
    <row r="457" spans="1:43" x14ac:dyDescent="0.2">
      <c r="A457">
        <v>456</v>
      </c>
      <c r="B457">
        <v>3</v>
      </c>
      <c r="C457" t="s">
        <v>658</v>
      </c>
      <c r="D457" t="s">
        <v>13</v>
      </c>
      <c r="E457">
        <v>29</v>
      </c>
      <c r="F457">
        <v>0</v>
      </c>
      <c r="G457">
        <v>0</v>
      </c>
      <c r="H457">
        <v>349240</v>
      </c>
      <c r="I457">
        <v>7.8958000000000004</v>
      </c>
      <c r="K457" t="s">
        <v>20</v>
      </c>
      <c r="L457">
        <v>1</v>
      </c>
      <c r="M457" t="b">
        <f t="shared" si="134"/>
        <v>0</v>
      </c>
      <c r="N457" t="str">
        <f>IF(E457&lt;&gt;"",INDEX(group!$A$1:$C$10,MATCH(E457,group!A:A,1),3),"NA")</f>
        <v>20 - 29</v>
      </c>
      <c r="O457" t="str">
        <f>VLOOKUP(H457,group!E:F,2,0)</f>
        <v>numeric</v>
      </c>
      <c r="P457" t="str">
        <f>IF(I457&lt;&gt;"",INDEX(group!$L$1:$N$100,MATCH(I457,group!L:L,1),3),"NA")</f>
        <v>0 - 9</v>
      </c>
      <c r="Q457">
        <f t="shared" si="135"/>
        <v>456</v>
      </c>
      <c r="R457">
        <f t="shared" si="136"/>
        <v>0</v>
      </c>
      <c r="S457">
        <f t="shared" si="137"/>
        <v>0</v>
      </c>
      <c r="T457">
        <f t="shared" si="138"/>
        <v>1</v>
      </c>
      <c r="U457">
        <f t="shared" si="139"/>
        <v>1</v>
      </c>
      <c r="V457">
        <f t="shared" si="140"/>
        <v>0</v>
      </c>
      <c r="W457">
        <f t="shared" si="141"/>
        <v>29</v>
      </c>
      <c r="X457">
        <f t="shared" si="142"/>
        <v>0</v>
      </c>
      <c r="Y457">
        <f t="shared" si="143"/>
        <v>0</v>
      </c>
      <c r="Z457">
        <f t="shared" si="132"/>
        <v>0</v>
      </c>
      <c r="AA457">
        <f t="shared" si="133"/>
        <v>0</v>
      </c>
      <c r="AB457">
        <f t="shared" si="133"/>
        <v>0</v>
      </c>
      <c r="AC457">
        <f t="shared" si="133"/>
        <v>0</v>
      </c>
      <c r="AD457">
        <f t="shared" si="133"/>
        <v>1</v>
      </c>
      <c r="AE457">
        <f t="shared" si="133"/>
        <v>0</v>
      </c>
      <c r="AF457">
        <f t="shared" si="133"/>
        <v>0</v>
      </c>
      <c r="AG457">
        <f t="shared" si="133"/>
        <v>0</v>
      </c>
      <c r="AH457">
        <f t="shared" si="133"/>
        <v>0</v>
      </c>
      <c r="AI457">
        <f t="shared" si="133"/>
        <v>0</v>
      </c>
      <c r="AJ457">
        <f t="shared" si="133"/>
        <v>0</v>
      </c>
      <c r="AK457">
        <f t="shared" si="133"/>
        <v>0</v>
      </c>
      <c r="AL457">
        <f t="shared" si="133"/>
        <v>0</v>
      </c>
      <c r="AM457">
        <f t="shared" si="144"/>
        <v>7.8958000000000004</v>
      </c>
      <c r="AN457">
        <f t="shared" si="145"/>
        <v>1</v>
      </c>
      <c r="AO457">
        <f t="shared" si="146"/>
        <v>0</v>
      </c>
      <c r="AP457">
        <f t="shared" si="147"/>
        <v>0</v>
      </c>
      <c r="AQ457">
        <f t="shared" si="148"/>
        <v>1</v>
      </c>
    </row>
    <row r="458" spans="1:43" x14ac:dyDescent="0.2">
      <c r="A458">
        <v>457</v>
      </c>
      <c r="B458">
        <v>1</v>
      </c>
      <c r="C458" t="s">
        <v>659</v>
      </c>
      <c r="D458" t="s">
        <v>13</v>
      </c>
      <c r="E458">
        <v>65</v>
      </c>
      <c r="F458">
        <v>0</v>
      </c>
      <c r="G458">
        <v>0</v>
      </c>
      <c r="H458">
        <v>13509</v>
      </c>
      <c r="I458">
        <v>26.55</v>
      </c>
      <c r="J458" t="s">
        <v>660</v>
      </c>
      <c r="K458" t="s">
        <v>15</v>
      </c>
      <c r="L458">
        <v>0</v>
      </c>
      <c r="M458" t="b">
        <f t="shared" si="134"/>
        <v>0</v>
      </c>
      <c r="N458" t="str">
        <f>IF(E458&lt;&gt;"",INDEX(group!$A$1:$C$10,MATCH(E458,group!A:A,1),3),"NA")</f>
        <v>60 - 69</v>
      </c>
      <c r="O458" t="str">
        <f>VLOOKUP(H458,group!E:F,2,0)</f>
        <v>numeric</v>
      </c>
      <c r="P458" t="str">
        <f>IF(I458&lt;&gt;"",INDEX(group!$L$1:$N$100,MATCH(I458,group!L:L,1),3),"NA")</f>
        <v>20 - 29</v>
      </c>
      <c r="Q458">
        <f t="shared" si="135"/>
        <v>457</v>
      </c>
      <c r="R458">
        <f t="shared" si="136"/>
        <v>1</v>
      </c>
      <c r="S458">
        <f t="shared" si="137"/>
        <v>0</v>
      </c>
      <c r="T458">
        <f t="shared" si="138"/>
        <v>0</v>
      </c>
      <c r="U458">
        <f t="shared" si="139"/>
        <v>1</v>
      </c>
      <c r="V458">
        <f t="shared" si="140"/>
        <v>0</v>
      </c>
      <c r="W458">
        <f t="shared" si="141"/>
        <v>65</v>
      </c>
      <c r="X458">
        <f t="shared" si="142"/>
        <v>0</v>
      </c>
      <c r="Y458">
        <f t="shared" si="143"/>
        <v>0</v>
      </c>
      <c r="Z458">
        <f t="shared" si="132"/>
        <v>0</v>
      </c>
      <c r="AA458">
        <f t="shared" si="133"/>
        <v>0</v>
      </c>
      <c r="AB458">
        <f t="shared" si="133"/>
        <v>0</v>
      </c>
      <c r="AC458">
        <f t="shared" si="133"/>
        <v>0</v>
      </c>
      <c r="AD458">
        <f t="shared" si="133"/>
        <v>1</v>
      </c>
      <c r="AE458">
        <f t="shared" si="133"/>
        <v>0</v>
      </c>
      <c r="AF458">
        <f t="shared" si="133"/>
        <v>0</v>
      </c>
      <c r="AG458">
        <f t="shared" si="133"/>
        <v>0</v>
      </c>
      <c r="AH458">
        <f t="shared" si="133"/>
        <v>0</v>
      </c>
      <c r="AI458">
        <f t="shared" si="133"/>
        <v>0</v>
      </c>
      <c r="AJ458">
        <f t="shared" si="133"/>
        <v>0</v>
      </c>
      <c r="AK458">
        <f t="shared" si="133"/>
        <v>0</v>
      </c>
      <c r="AL458">
        <f t="shared" si="133"/>
        <v>0</v>
      </c>
      <c r="AM458">
        <f t="shared" si="144"/>
        <v>26.55</v>
      </c>
      <c r="AN458">
        <f t="shared" si="145"/>
        <v>0</v>
      </c>
      <c r="AO458">
        <f t="shared" si="146"/>
        <v>0</v>
      </c>
      <c r="AP458">
        <f t="shared" si="147"/>
        <v>1</v>
      </c>
      <c r="AQ458">
        <f t="shared" si="148"/>
        <v>0</v>
      </c>
    </row>
    <row r="459" spans="1:43" x14ac:dyDescent="0.2">
      <c r="A459">
        <v>458</v>
      </c>
      <c r="B459">
        <v>1</v>
      </c>
      <c r="C459" t="s">
        <v>661</v>
      </c>
      <c r="D459" t="s">
        <v>17</v>
      </c>
      <c r="F459">
        <v>1</v>
      </c>
      <c r="G459">
        <v>0</v>
      </c>
      <c r="H459">
        <v>17464</v>
      </c>
      <c r="I459">
        <v>51.862499999999997</v>
      </c>
      <c r="J459" t="s">
        <v>662</v>
      </c>
      <c r="K459" t="s">
        <v>15</v>
      </c>
      <c r="L459">
        <v>1</v>
      </c>
      <c r="M459" t="b">
        <f t="shared" si="134"/>
        <v>1</v>
      </c>
      <c r="N459" t="str">
        <f>IF(E459&lt;&gt;"",INDEX(group!$A$1:$C$10,MATCH(E459,group!A:A,1),3),"NA")</f>
        <v>NA</v>
      </c>
      <c r="O459" t="str">
        <f>VLOOKUP(H459,group!E:F,2,0)</f>
        <v>numeric</v>
      </c>
      <c r="P459" t="str">
        <f>IF(I459&lt;&gt;"",INDEX(group!$L$1:$N$100,MATCH(I459,group!L:L,1),3),"NA")</f>
        <v>50 - 59</v>
      </c>
      <c r="Q459">
        <f t="shared" si="135"/>
        <v>458</v>
      </c>
      <c r="R459">
        <f t="shared" si="136"/>
        <v>1</v>
      </c>
      <c r="S459">
        <f t="shared" si="137"/>
        <v>0</v>
      </c>
      <c r="T459">
        <f t="shared" si="138"/>
        <v>0</v>
      </c>
      <c r="U459">
        <f t="shared" si="139"/>
        <v>0</v>
      </c>
      <c r="V459">
        <f t="shared" si="140"/>
        <v>1</v>
      </c>
      <c r="W459">
        <f t="shared" si="141"/>
        <v>29.9</v>
      </c>
      <c r="X459">
        <f t="shared" si="142"/>
        <v>1</v>
      </c>
      <c r="Y459">
        <f t="shared" si="143"/>
        <v>0</v>
      </c>
      <c r="Z459">
        <f t="shared" si="132"/>
        <v>0</v>
      </c>
      <c r="AA459">
        <f t="shared" si="133"/>
        <v>0</v>
      </c>
      <c r="AB459">
        <f t="shared" si="133"/>
        <v>0</v>
      </c>
      <c r="AC459">
        <f t="shared" si="133"/>
        <v>0</v>
      </c>
      <c r="AD459">
        <f t="shared" si="133"/>
        <v>1</v>
      </c>
      <c r="AE459">
        <f t="shared" si="133"/>
        <v>0</v>
      </c>
      <c r="AF459">
        <f t="shared" si="133"/>
        <v>0</v>
      </c>
      <c r="AG459">
        <f t="shared" si="133"/>
        <v>0</v>
      </c>
      <c r="AH459">
        <f t="shared" si="133"/>
        <v>0</v>
      </c>
      <c r="AI459">
        <f t="shared" si="133"/>
        <v>0</v>
      </c>
      <c r="AJ459">
        <f t="shared" si="133"/>
        <v>0</v>
      </c>
      <c r="AK459">
        <f t="shared" si="133"/>
        <v>0</v>
      </c>
      <c r="AL459">
        <f t="shared" si="133"/>
        <v>0</v>
      </c>
      <c r="AM459">
        <f t="shared" si="144"/>
        <v>51.862499999999997</v>
      </c>
      <c r="AN459">
        <f t="shared" si="145"/>
        <v>0</v>
      </c>
      <c r="AO459">
        <f t="shared" si="146"/>
        <v>0</v>
      </c>
      <c r="AP459">
        <f t="shared" si="147"/>
        <v>1</v>
      </c>
      <c r="AQ459">
        <f t="shared" si="148"/>
        <v>1</v>
      </c>
    </row>
    <row r="460" spans="1:43" x14ac:dyDescent="0.2">
      <c r="A460">
        <v>459</v>
      </c>
      <c r="B460">
        <v>2</v>
      </c>
      <c r="C460" t="s">
        <v>663</v>
      </c>
      <c r="D460" t="s">
        <v>17</v>
      </c>
      <c r="E460">
        <v>50</v>
      </c>
      <c r="F460">
        <v>0</v>
      </c>
      <c r="G460">
        <v>0</v>
      </c>
      <c r="H460" t="s">
        <v>664</v>
      </c>
      <c r="I460">
        <v>10.5</v>
      </c>
      <c r="K460" t="s">
        <v>15</v>
      </c>
      <c r="L460">
        <v>1</v>
      </c>
      <c r="M460" t="b">
        <f t="shared" si="134"/>
        <v>0</v>
      </c>
      <c r="N460" t="str">
        <f>IF(E460&lt;&gt;"",INDEX(group!$A$1:$C$10,MATCH(E460,group!A:A,1),3),"NA")</f>
        <v>50 - 59</v>
      </c>
      <c r="O460" t="str">
        <f>VLOOKUP(H460,group!E:F,2,0)</f>
        <v>FC</v>
      </c>
      <c r="P460" t="str">
        <f>IF(I460&lt;&gt;"",INDEX(group!$L$1:$N$100,MATCH(I460,group!L:L,1),3),"NA")</f>
        <v>10 - 19</v>
      </c>
      <c r="Q460">
        <f t="shared" si="135"/>
        <v>459</v>
      </c>
      <c r="R460">
        <f t="shared" si="136"/>
        <v>0</v>
      </c>
      <c r="S460">
        <f t="shared" si="137"/>
        <v>1</v>
      </c>
      <c r="T460">
        <f t="shared" si="138"/>
        <v>0</v>
      </c>
      <c r="U460">
        <f t="shared" si="139"/>
        <v>0</v>
      </c>
      <c r="V460">
        <f t="shared" si="140"/>
        <v>1</v>
      </c>
      <c r="W460">
        <f t="shared" si="141"/>
        <v>50</v>
      </c>
      <c r="X460">
        <f t="shared" si="142"/>
        <v>0</v>
      </c>
      <c r="Y460">
        <f t="shared" si="143"/>
        <v>0</v>
      </c>
      <c r="Z460">
        <f t="shared" si="132"/>
        <v>0</v>
      </c>
      <c r="AA460">
        <f t="shared" si="133"/>
        <v>0</v>
      </c>
      <c r="AB460">
        <f t="shared" si="133"/>
        <v>0</v>
      </c>
      <c r="AC460">
        <f t="shared" si="133"/>
        <v>1</v>
      </c>
      <c r="AD460">
        <f t="shared" si="133"/>
        <v>0</v>
      </c>
      <c r="AE460">
        <f t="shared" si="133"/>
        <v>0</v>
      </c>
      <c r="AF460">
        <f t="shared" si="133"/>
        <v>0</v>
      </c>
      <c r="AG460">
        <f t="shared" si="133"/>
        <v>0</v>
      </c>
      <c r="AH460">
        <f t="shared" si="133"/>
        <v>0</v>
      </c>
      <c r="AI460">
        <f t="shared" si="133"/>
        <v>0</v>
      </c>
      <c r="AJ460">
        <f t="shared" si="133"/>
        <v>0</v>
      </c>
      <c r="AK460">
        <f t="shared" si="133"/>
        <v>0</v>
      </c>
      <c r="AL460">
        <f t="shared" si="133"/>
        <v>0</v>
      </c>
      <c r="AM460">
        <f t="shared" si="144"/>
        <v>10.5</v>
      </c>
      <c r="AN460">
        <f t="shared" si="145"/>
        <v>0</v>
      </c>
      <c r="AO460">
        <f t="shared" si="146"/>
        <v>0</v>
      </c>
      <c r="AP460">
        <f t="shared" si="147"/>
        <v>1</v>
      </c>
      <c r="AQ460">
        <f t="shared" si="148"/>
        <v>1</v>
      </c>
    </row>
    <row r="461" spans="1:43" x14ac:dyDescent="0.2">
      <c r="A461">
        <v>460</v>
      </c>
      <c r="B461">
        <v>3</v>
      </c>
      <c r="C461" t="s">
        <v>665</v>
      </c>
      <c r="D461" t="s">
        <v>13</v>
      </c>
      <c r="F461">
        <v>0</v>
      </c>
      <c r="G461">
        <v>0</v>
      </c>
      <c r="H461">
        <v>371060</v>
      </c>
      <c r="I461">
        <v>7.75</v>
      </c>
      <c r="K461" t="s">
        <v>27</v>
      </c>
      <c r="L461">
        <v>0</v>
      </c>
      <c r="M461" t="b">
        <f t="shared" si="134"/>
        <v>1</v>
      </c>
      <c r="N461" t="str">
        <f>IF(E461&lt;&gt;"",INDEX(group!$A$1:$C$10,MATCH(E461,group!A:A,1),3),"NA")</f>
        <v>NA</v>
      </c>
      <c r="O461" t="str">
        <f>VLOOKUP(H461,group!E:F,2,0)</f>
        <v>numeric</v>
      </c>
      <c r="P461" t="str">
        <f>IF(I461&lt;&gt;"",INDEX(group!$L$1:$N$100,MATCH(I461,group!L:L,1),3),"NA")</f>
        <v>0 - 9</v>
      </c>
      <c r="Q461">
        <f t="shared" si="135"/>
        <v>460</v>
      </c>
      <c r="R461">
        <f t="shared" si="136"/>
        <v>0</v>
      </c>
      <c r="S461">
        <f t="shared" si="137"/>
        <v>0</v>
      </c>
      <c r="T461">
        <f t="shared" si="138"/>
        <v>1</v>
      </c>
      <c r="U461">
        <f t="shared" si="139"/>
        <v>1</v>
      </c>
      <c r="V461">
        <f t="shared" si="140"/>
        <v>0</v>
      </c>
      <c r="W461">
        <f t="shared" si="141"/>
        <v>29.9</v>
      </c>
      <c r="X461">
        <f t="shared" si="142"/>
        <v>0</v>
      </c>
      <c r="Y461">
        <f t="shared" si="143"/>
        <v>0</v>
      </c>
      <c r="Z461">
        <f t="shared" si="132"/>
        <v>0</v>
      </c>
      <c r="AA461">
        <f t="shared" si="133"/>
        <v>0</v>
      </c>
      <c r="AB461">
        <f t="shared" si="133"/>
        <v>0</v>
      </c>
      <c r="AC461">
        <f t="shared" si="133"/>
        <v>0</v>
      </c>
      <c r="AD461">
        <f t="shared" si="133"/>
        <v>1</v>
      </c>
      <c r="AE461">
        <f t="shared" si="133"/>
        <v>0</v>
      </c>
      <c r="AF461">
        <f t="shared" ref="AA461:AL482" si="149">IF($O461&amp;"_ticket"=AF$1,1,0)</f>
        <v>0</v>
      </c>
      <c r="AG461">
        <f t="shared" si="149"/>
        <v>0</v>
      </c>
      <c r="AH461">
        <f t="shared" si="149"/>
        <v>0</v>
      </c>
      <c r="AI461">
        <f t="shared" si="149"/>
        <v>0</v>
      </c>
      <c r="AJ461">
        <f t="shared" si="149"/>
        <v>0</v>
      </c>
      <c r="AK461">
        <f t="shared" si="149"/>
        <v>0</v>
      </c>
      <c r="AL461">
        <f t="shared" si="149"/>
        <v>0</v>
      </c>
      <c r="AM461">
        <f t="shared" si="144"/>
        <v>7.75</v>
      </c>
      <c r="AN461">
        <f t="shared" si="145"/>
        <v>0</v>
      </c>
      <c r="AO461">
        <f t="shared" si="146"/>
        <v>1</v>
      </c>
      <c r="AP461">
        <f t="shared" si="147"/>
        <v>0</v>
      </c>
      <c r="AQ461">
        <f t="shared" si="148"/>
        <v>0</v>
      </c>
    </row>
    <row r="462" spans="1:43" x14ac:dyDescent="0.2">
      <c r="A462">
        <v>461</v>
      </c>
      <c r="B462">
        <v>1</v>
      </c>
      <c r="C462" t="s">
        <v>666</v>
      </c>
      <c r="D462" t="s">
        <v>13</v>
      </c>
      <c r="E462">
        <v>48</v>
      </c>
      <c r="F462">
        <v>0</v>
      </c>
      <c r="G462">
        <v>0</v>
      </c>
      <c r="H462">
        <v>19952</v>
      </c>
      <c r="I462">
        <v>26.55</v>
      </c>
      <c r="J462" t="s">
        <v>667</v>
      </c>
      <c r="K462" t="s">
        <v>15</v>
      </c>
      <c r="L462">
        <v>1</v>
      </c>
      <c r="M462" t="b">
        <f t="shared" si="134"/>
        <v>0</v>
      </c>
      <c r="N462" t="str">
        <f>IF(E462&lt;&gt;"",INDEX(group!$A$1:$C$10,MATCH(E462,group!A:A,1),3),"NA")</f>
        <v>40 - 49</v>
      </c>
      <c r="O462" t="str">
        <f>VLOOKUP(H462,group!E:F,2,0)</f>
        <v>numeric</v>
      </c>
      <c r="P462" t="str">
        <f>IF(I462&lt;&gt;"",INDEX(group!$L$1:$N$100,MATCH(I462,group!L:L,1),3),"NA")</f>
        <v>20 - 29</v>
      </c>
      <c r="Q462">
        <f t="shared" si="135"/>
        <v>461</v>
      </c>
      <c r="R462">
        <f t="shared" si="136"/>
        <v>1</v>
      </c>
      <c r="S462">
        <f t="shared" si="137"/>
        <v>0</v>
      </c>
      <c r="T462">
        <f t="shared" si="138"/>
        <v>0</v>
      </c>
      <c r="U462">
        <f t="shared" si="139"/>
        <v>1</v>
      </c>
      <c r="V462">
        <f t="shared" si="140"/>
        <v>0</v>
      </c>
      <c r="W462">
        <f t="shared" si="141"/>
        <v>48</v>
      </c>
      <c r="X462">
        <f t="shared" si="142"/>
        <v>0</v>
      </c>
      <c r="Y462">
        <f t="shared" si="143"/>
        <v>0</v>
      </c>
      <c r="Z462">
        <f t="shared" si="132"/>
        <v>0</v>
      </c>
      <c r="AA462">
        <f t="shared" si="149"/>
        <v>0</v>
      </c>
      <c r="AB462">
        <f t="shared" si="149"/>
        <v>0</v>
      </c>
      <c r="AC462">
        <f t="shared" si="149"/>
        <v>0</v>
      </c>
      <c r="AD462">
        <f t="shared" si="149"/>
        <v>1</v>
      </c>
      <c r="AE462">
        <f t="shared" si="149"/>
        <v>0</v>
      </c>
      <c r="AF462">
        <f t="shared" si="149"/>
        <v>0</v>
      </c>
      <c r="AG462">
        <f t="shared" si="149"/>
        <v>0</v>
      </c>
      <c r="AH462">
        <f t="shared" si="149"/>
        <v>0</v>
      </c>
      <c r="AI462">
        <f t="shared" si="149"/>
        <v>0</v>
      </c>
      <c r="AJ462">
        <f t="shared" si="149"/>
        <v>0</v>
      </c>
      <c r="AK462">
        <f t="shared" si="149"/>
        <v>0</v>
      </c>
      <c r="AL462">
        <f t="shared" si="149"/>
        <v>0</v>
      </c>
      <c r="AM462">
        <f t="shared" si="144"/>
        <v>26.55</v>
      </c>
      <c r="AN462">
        <f t="shared" si="145"/>
        <v>0</v>
      </c>
      <c r="AO462">
        <f t="shared" si="146"/>
        <v>0</v>
      </c>
      <c r="AP462">
        <f t="shared" si="147"/>
        <v>1</v>
      </c>
      <c r="AQ462">
        <f t="shared" si="148"/>
        <v>1</v>
      </c>
    </row>
    <row r="463" spans="1:43" x14ac:dyDescent="0.2">
      <c r="A463">
        <v>462</v>
      </c>
      <c r="B463">
        <v>3</v>
      </c>
      <c r="C463" t="s">
        <v>668</v>
      </c>
      <c r="D463" t="s">
        <v>13</v>
      </c>
      <c r="E463">
        <v>34</v>
      </c>
      <c r="F463">
        <v>0</v>
      </c>
      <c r="G463">
        <v>0</v>
      </c>
      <c r="H463">
        <v>364506</v>
      </c>
      <c r="I463">
        <v>8.0500000000000007</v>
      </c>
      <c r="K463" t="s">
        <v>15</v>
      </c>
      <c r="L463">
        <v>0</v>
      </c>
      <c r="M463" t="b">
        <f t="shared" si="134"/>
        <v>0</v>
      </c>
      <c r="N463" t="str">
        <f>IF(E463&lt;&gt;"",INDEX(group!$A$1:$C$10,MATCH(E463,group!A:A,1),3),"NA")</f>
        <v>30 - 39</v>
      </c>
      <c r="O463" t="str">
        <f>VLOOKUP(H463,group!E:F,2,0)</f>
        <v>numeric</v>
      </c>
      <c r="P463" t="str">
        <f>IF(I463&lt;&gt;"",INDEX(group!$L$1:$N$100,MATCH(I463,group!L:L,1),3),"NA")</f>
        <v>0 - 9</v>
      </c>
      <c r="Q463">
        <f t="shared" si="135"/>
        <v>462</v>
      </c>
      <c r="R463">
        <f t="shared" si="136"/>
        <v>0</v>
      </c>
      <c r="S463">
        <f t="shared" si="137"/>
        <v>0</v>
      </c>
      <c r="T463">
        <f t="shared" si="138"/>
        <v>1</v>
      </c>
      <c r="U463">
        <f t="shared" si="139"/>
        <v>1</v>
      </c>
      <c r="V463">
        <f t="shared" si="140"/>
        <v>0</v>
      </c>
      <c r="W463">
        <f t="shared" si="141"/>
        <v>34</v>
      </c>
      <c r="X463">
        <f t="shared" si="142"/>
        <v>0</v>
      </c>
      <c r="Y463">
        <f t="shared" si="143"/>
        <v>0</v>
      </c>
      <c r="Z463">
        <f t="shared" si="132"/>
        <v>0</v>
      </c>
      <c r="AA463">
        <f t="shared" si="149"/>
        <v>0</v>
      </c>
      <c r="AB463">
        <f t="shared" si="149"/>
        <v>0</v>
      </c>
      <c r="AC463">
        <f t="shared" si="149"/>
        <v>0</v>
      </c>
      <c r="AD463">
        <f t="shared" si="149"/>
        <v>1</v>
      </c>
      <c r="AE463">
        <f t="shared" si="149"/>
        <v>0</v>
      </c>
      <c r="AF463">
        <f t="shared" si="149"/>
        <v>0</v>
      </c>
      <c r="AG463">
        <f t="shared" si="149"/>
        <v>0</v>
      </c>
      <c r="AH463">
        <f t="shared" si="149"/>
        <v>0</v>
      </c>
      <c r="AI463">
        <f t="shared" si="149"/>
        <v>0</v>
      </c>
      <c r="AJ463">
        <f t="shared" si="149"/>
        <v>0</v>
      </c>
      <c r="AK463">
        <f t="shared" si="149"/>
        <v>0</v>
      </c>
      <c r="AL463">
        <f t="shared" si="149"/>
        <v>0</v>
      </c>
      <c r="AM463">
        <f t="shared" si="144"/>
        <v>8.0500000000000007</v>
      </c>
      <c r="AN463">
        <f t="shared" si="145"/>
        <v>0</v>
      </c>
      <c r="AO463">
        <f t="shared" si="146"/>
        <v>0</v>
      </c>
      <c r="AP463">
        <f t="shared" si="147"/>
        <v>1</v>
      </c>
      <c r="AQ463">
        <f t="shared" si="148"/>
        <v>0</v>
      </c>
    </row>
    <row r="464" spans="1:43" x14ac:dyDescent="0.2">
      <c r="A464">
        <v>463</v>
      </c>
      <c r="B464">
        <v>1</v>
      </c>
      <c r="C464" t="s">
        <v>669</v>
      </c>
      <c r="D464" t="s">
        <v>13</v>
      </c>
      <c r="E464">
        <v>47</v>
      </c>
      <c r="F464">
        <v>0</v>
      </c>
      <c r="G464">
        <v>0</v>
      </c>
      <c r="H464">
        <v>111320</v>
      </c>
      <c r="I464">
        <v>38.5</v>
      </c>
      <c r="J464" t="s">
        <v>670</v>
      </c>
      <c r="K464" t="s">
        <v>15</v>
      </c>
      <c r="L464">
        <v>0</v>
      </c>
      <c r="M464" t="b">
        <f t="shared" si="134"/>
        <v>0</v>
      </c>
      <c r="N464" t="str">
        <f>IF(E464&lt;&gt;"",INDEX(group!$A$1:$C$10,MATCH(E464,group!A:A,1),3),"NA")</f>
        <v>40 - 49</v>
      </c>
      <c r="O464" t="str">
        <f>VLOOKUP(H464,group!E:F,2,0)</f>
        <v>numeric</v>
      </c>
      <c r="P464" t="str">
        <f>IF(I464&lt;&gt;"",INDEX(group!$L$1:$N$100,MATCH(I464,group!L:L,1),3),"NA")</f>
        <v>30 - 39</v>
      </c>
      <c r="Q464">
        <f t="shared" si="135"/>
        <v>463</v>
      </c>
      <c r="R464">
        <f t="shared" si="136"/>
        <v>1</v>
      </c>
      <c r="S464">
        <f t="shared" si="137"/>
        <v>0</v>
      </c>
      <c r="T464">
        <f t="shared" si="138"/>
        <v>0</v>
      </c>
      <c r="U464">
        <f t="shared" si="139"/>
        <v>1</v>
      </c>
      <c r="V464">
        <f t="shared" si="140"/>
        <v>0</v>
      </c>
      <c r="W464">
        <f t="shared" si="141"/>
        <v>47</v>
      </c>
      <c r="X464">
        <f t="shared" si="142"/>
        <v>0</v>
      </c>
      <c r="Y464">
        <f t="shared" si="143"/>
        <v>0</v>
      </c>
      <c r="Z464">
        <f t="shared" si="132"/>
        <v>0</v>
      </c>
      <c r="AA464">
        <f t="shared" si="149"/>
        <v>0</v>
      </c>
      <c r="AB464">
        <f t="shared" si="149"/>
        <v>0</v>
      </c>
      <c r="AC464">
        <f t="shared" si="149"/>
        <v>0</v>
      </c>
      <c r="AD464">
        <f t="shared" si="149"/>
        <v>1</v>
      </c>
      <c r="AE464">
        <f t="shared" si="149"/>
        <v>0</v>
      </c>
      <c r="AF464">
        <f t="shared" si="149"/>
        <v>0</v>
      </c>
      <c r="AG464">
        <f t="shared" si="149"/>
        <v>0</v>
      </c>
      <c r="AH464">
        <f t="shared" si="149"/>
        <v>0</v>
      </c>
      <c r="AI464">
        <f t="shared" si="149"/>
        <v>0</v>
      </c>
      <c r="AJ464">
        <f t="shared" si="149"/>
        <v>0</v>
      </c>
      <c r="AK464">
        <f t="shared" si="149"/>
        <v>0</v>
      </c>
      <c r="AL464">
        <f t="shared" si="149"/>
        <v>0</v>
      </c>
      <c r="AM464">
        <f t="shared" si="144"/>
        <v>38.5</v>
      </c>
      <c r="AN464">
        <f t="shared" si="145"/>
        <v>0</v>
      </c>
      <c r="AO464">
        <f t="shared" si="146"/>
        <v>0</v>
      </c>
      <c r="AP464">
        <f t="shared" si="147"/>
        <v>1</v>
      </c>
      <c r="AQ464">
        <f t="shared" si="148"/>
        <v>0</v>
      </c>
    </row>
    <row r="465" spans="1:43" x14ac:dyDescent="0.2">
      <c r="A465">
        <v>464</v>
      </c>
      <c r="B465">
        <v>2</v>
      </c>
      <c r="C465" t="s">
        <v>671</v>
      </c>
      <c r="D465" t="s">
        <v>13</v>
      </c>
      <c r="E465">
        <v>48</v>
      </c>
      <c r="F465">
        <v>0</v>
      </c>
      <c r="G465">
        <v>0</v>
      </c>
      <c r="H465">
        <v>234360</v>
      </c>
      <c r="I465">
        <v>13</v>
      </c>
      <c r="K465" t="s">
        <v>15</v>
      </c>
      <c r="L465">
        <v>0</v>
      </c>
      <c r="M465" t="b">
        <f t="shared" si="134"/>
        <v>0</v>
      </c>
      <c r="N465" t="str">
        <f>IF(E465&lt;&gt;"",INDEX(group!$A$1:$C$10,MATCH(E465,group!A:A,1),3),"NA")</f>
        <v>40 - 49</v>
      </c>
      <c r="O465" t="str">
        <f>VLOOKUP(H465,group!E:F,2,0)</f>
        <v>numeric</v>
      </c>
      <c r="P465" t="str">
        <f>IF(I465&lt;&gt;"",INDEX(group!$L$1:$N$100,MATCH(I465,group!L:L,1),3),"NA")</f>
        <v>10 - 19</v>
      </c>
      <c r="Q465">
        <f t="shared" si="135"/>
        <v>464</v>
      </c>
      <c r="R465">
        <f t="shared" si="136"/>
        <v>0</v>
      </c>
      <c r="S465">
        <f t="shared" si="137"/>
        <v>1</v>
      </c>
      <c r="T465">
        <f t="shared" si="138"/>
        <v>0</v>
      </c>
      <c r="U465">
        <f t="shared" si="139"/>
        <v>1</v>
      </c>
      <c r="V465">
        <f t="shared" si="140"/>
        <v>0</v>
      </c>
      <c r="W465">
        <f t="shared" si="141"/>
        <v>48</v>
      </c>
      <c r="X465">
        <f t="shared" si="142"/>
        <v>0</v>
      </c>
      <c r="Y465">
        <f t="shared" si="143"/>
        <v>0</v>
      </c>
      <c r="Z465">
        <f t="shared" si="132"/>
        <v>0</v>
      </c>
      <c r="AA465">
        <f t="shared" si="149"/>
        <v>0</v>
      </c>
      <c r="AB465">
        <f t="shared" si="149"/>
        <v>0</v>
      </c>
      <c r="AC465">
        <f t="shared" si="149"/>
        <v>0</v>
      </c>
      <c r="AD465">
        <f t="shared" si="149"/>
        <v>1</v>
      </c>
      <c r="AE465">
        <f t="shared" si="149"/>
        <v>0</v>
      </c>
      <c r="AF465">
        <f t="shared" si="149"/>
        <v>0</v>
      </c>
      <c r="AG465">
        <f t="shared" si="149"/>
        <v>0</v>
      </c>
      <c r="AH465">
        <f t="shared" si="149"/>
        <v>0</v>
      </c>
      <c r="AI465">
        <f t="shared" si="149"/>
        <v>0</v>
      </c>
      <c r="AJ465">
        <f t="shared" si="149"/>
        <v>0</v>
      </c>
      <c r="AK465">
        <f t="shared" si="149"/>
        <v>0</v>
      </c>
      <c r="AL465">
        <f t="shared" si="149"/>
        <v>0</v>
      </c>
      <c r="AM465">
        <f t="shared" si="144"/>
        <v>13</v>
      </c>
      <c r="AN465">
        <f t="shared" si="145"/>
        <v>0</v>
      </c>
      <c r="AO465">
        <f t="shared" si="146"/>
        <v>0</v>
      </c>
      <c r="AP465">
        <f t="shared" si="147"/>
        <v>1</v>
      </c>
      <c r="AQ465">
        <f t="shared" si="148"/>
        <v>0</v>
      </c>
    </row>
    <row r="466" spans="1:43" x14ac:dyDescent="0.2">
      <c r="A466">
        <v>465</v>
      </c>
      <c r="B466">
        <v>3</v>
      </c>
      <c r="C466" t="s">
        <v>672</v>
      </c>
      <c r="D466" t="s">
        <v>13</v>
      </c>
      <c r="F466">
        <v>0</v>
      </c>
      <c r="G466">
        <v>0</v>
      </c>
      <c r="H466" t="s">
        <v>673</v>
      </c>
      <c r="I466">
        <v>8.0500000000000007</v>
      </c>
      <c r="K466" t="s">
        <v>15</v>
      </c>
      <c r="L466">
        <v>0</v>
      </c>
      <c r="M466" t="b">
        <f t="shared" si="134"/>
        <v>1</v>
      </c>
      <c r="N466" t="str">
        <f>IF(E466&lt;&gt;"",INDEX(group!$A$1:$C$10,MATCH(E466,group!A:A,1),3),"NA")</f>
        <v>NA</v>
      </c>
      <c r="O466" t="str">
        <f>VLOOKUP(H466,group!E:F,2,0)</f>
        <v>A</v>
      </c>
      <c r="P466" t="str">
        <f>IF(I466&lt;&gt;"",INDEX(group!$L$1:$N$100,MATCH(I466,group!L:L,1),3),"NA")</f>
        <v>0 - 9</v>
      </c>
      <c r="Q466">
        <f t="shared" si="135"/>
        <v>465</v>
      </c>
      <c r="R466">
        <f t="shared" si="136"/>
        <v>0</v>
      </c>
      <c r="S466">
        <f t="shared" si="137"/>
        <v>0</v>
      </c>
      <c r="T466">
        <f t="shared" si="138"/>
        <v>1</v>
      </c>
      <c r="U466">
        <f t="shared" si="139"/>
        <v>1</v>
      </c>
      <c r="V466">
        <f t="shared" si="140"/>
        <v>0</v>
      </c>
      <c r="W466">
        <f t="shared" si="141"/>
        <v>29.9</v>
      </c>
      <c r="X466">
        <f t="shared" si="142"/>
        <v>0</v>
      </c>
      <c r="Y466">
        <f t="shared" si="143"/>
        <v>0</v>
      </c>
      <c r="Z466">
        <f t="shared" si="132"/>
        <v>1</v>
      </c>
      <c r="AA466">
        <f t="shared" si="149"/>
        <v>0</v>
      </c>
      <c r="AB466">
        <f t="shared" si="149"/>
        <v>0</v>
      </c>
      <c r="AC466">
        <f t="shared" si="149"/>
        <v>0</v>
      </c>
      <c r="AD466">
        <f t="shared" si="149"/>
        <v>0</v>
      </c>
      <c r="AE466">
        <f t="shared" si="149"/>
        <v>0</v>
      </c>
      <c r="AF466">
        <f t="shared" si="149"/>
        <v>0</v>
      </c>
      <c r="AG466">
        <f t="shared" si="149"/>
        <v>0</v>
      </c>
      <c r="AH466">
        <f t="shared" si="149"/>
        <v>0</v>
      </c>
      <c r="AI466">
        <f t="shared" si="149"/>
        <v>0</v>
      </c>
      <c r="AJ466">
        <f t="shared" si="149"/>
        <v>0</v>
      </c>
      <c r="AK466">
        <f t="shared" si="149"/>
        <v>0</v>
      </c>
      <c r="AL466">
        <f t="shared" si="149"/>
        <v>0</v>
      </c>
      <c r="AM466">
        <f t="shared" si="144"/>
        <v>8.0500000000000007</v>
      </c>
      <c r="AN466">
        <f t="shared" si="145"/>
        <v>0</v>
      </c>
      <c r="AO466">
        <f t="shared" si="146"/>
        <v>0</v>
      </c>
      <c r="AP466">
        <f t="shared" si="147"/>
        <v>1</v>
      </c>
      <c r="AQ466">
        <f t="shared" si="148"/>
        <v>0</v>
      </c>
    </row>
    <row r="467" spans="1:43" x14ac:dyDescent="0.2">
      <c r="A467">
        <v>466</v>
      </c>
      <c r="B467">
        <v>3</v>
      </c>
      <c r="C467" t="s">
        <v>674</v>
      </c>
      <c r="D467" t="s">
        <v>13</v>
      </c>
      <c r="E467">
        <v>38</v>
      </c>
      <c r="F467">
        <v>0</v>
      </c>
      <c r="G467">
        <v>0</v>
      </c>
      <c r="H467" t="s">
        <v>675</v>
      </c>
      <c r="I467">
        <v>7.05</v>
      </c>
      <c r="K467" t="s">
        <v>15</v>
      </c>
      <c r="L467">
        <v>0</v>
      </c>
      <c r="M467" t="b">
        <f t="shared" si="134"/>
        <v>0</v>
      </c>
      <c r="N467" t="str">
        <f>IF(E467&lt;&gt;"",INDEX(group!$A$1:$C$10,MATCH(E467,group!A:A,1),3),"NA")</f>
        <v>30 - 39</v>
      </c>
      <c r="O467" t="str">
        <f>VLOOKUP(H467,group!E:F,2,0)</f>
        <v>SOTON</v>
      </c>
      <c r="P467" t="str">
        <f>IF(I467&lt;&gt;"",INDEX(group!$L$1:$N$100,MATCH(I467,group!L:L,1),3),"NA")</f>
        <v>0 - 9</v>
      </c>
      <c r="Q467">
        <f t="shared" si="135"/>
        <v>466</v>
      </c>
      <c r="R467">
        <f t="shared" si="136"/>
        <v>0</v>
      </c>
      <c r="S467">
        <f t="shared" si="137"/>
        <v>0</v>
      </c>
      <c r="T467">
        <f t="shared" si="138"/>
        <v>1</v>
      </c>
      <c r="U467">
        <f t="shared" si="139"/>
        <v>1</v>
      </c>
      <c r="V467">
        <f t="shared" si="140"/>
        <v>0</v>
      </c>
      <c r="W467">
        <f t="shared" si="141"/>
        <v>38</v>
      </c>
      <c r="X467">
        <f t="shared" si="142"/>
        <v>0</v>
      </c>
      <c r="Y467">
        <f t="shared" si="143"/>
        <v>0</v>
      </c>
      <c r="Z467">
        <f t="shared" si="132"/>
        <v>0</v>
      </c>
      <c r="AA467">
        <f t="shared" si="149"/>
        <v>0</v>
      </c>
      <c r="AB467">
        <f t="shared" si="149"/>
        <v>0</v>
      </c>
      <c r="AC467">
        <f t="shared" si="149"/>
        <v>0</v>
      </c>
      <c r="AD467">
        <f t="shared" si="149"/>
        <v>0</v>
      </c>
      <c r="AE467">
        <f t="shared" si="149"/>
        <v>0</v>
      </c>
      <c r="AF467">
        <f t="shared" si="149"/>
        <v>0</v>
      </c>
      <c r="AG467">
        <f t="shared" si="149"/>
        <v>0</v>
      </c>
      <c r="AH467">
        <f t="shared" si="149"/>
        <v>0</v>
      </c>
      <c r="AI467">
        <f t="shared" si="149"/>
        <v>0</v>
      </c>
      <c r="AJ467">
        <f t="shared" si="149"/>
        <v>1</v>
      </c>
      <c r="AK467">
        <f t="shared" si="149"/>
        <v>0</v>
      </c>
      <c r="AL467">
        <f t="shared" si="149"/>
        <v>0</v>
      </c>
      <c r="AM467">
        <f t="shared" si="144"/>
        <v>7.05</v>
      </c>
      <c r="AN467">
        <f t="shared" si="145"/>
        <v>0</v>
      </c>
      <c r="AO467">
        <f t="shared" si="146"/>
        <v>0</v>
      </c>
      <c r="AP467">
        <f t="shared" si="147"/>
        <v>1</v>
      </c>
      <c r="AQ467">
        <f t="shared" si="148"/>
        <v>0</v>
      </c>
    </row>
    <row r="468" spans="1:43" x14ac:dyDescent="0.2">
      <c r="A468">
        <v>467</v>
      </c>
      <c r="B468">
        <v>2</v>
      </c>
      <c r="C468" t="s">
        <v>676</v>
      </c>
      <c r="D468" t="s">
        <v>13</v>
      </c>
      <c r="F468">
        <v>0</v>
      </c>
      <c r="G468">
        <v>0</v>
      </c>
      <c r="H468">
        <v>239853</v>
      </c>
      <c r="I468">
        <v>0</v>
      </c>
      <c r="K468" t="s">
        <v>15</v>
      </c>
      <c r="L468">
        <v>0</v>
      </c>
      <c r="M468" t="b">
        <f t="shared" si="134"/>
        <v>1</v>
      </c>
      <c r="N468" t="str">
        <f>IF(E468&lt;&gt;"",INDEX(group!$A$1:$C$10,MATCH(E468,group!A:A,1),3),"NA")</f>
        <v>NA</v>
      </c>
      <c r="O468" t="str">
        <f>VLOOKUP(H468,group!E:F,2,0)</f>
        <v>numeric</v>
      </c>
      <c r="P468" t="str">
        <f>IF(I468&lt;&gt;"",INDEX(group!$L$1:$N$100,MATCH(I468,group!L:L,1),3),"NA")</f>
        <v>0 - 9</v>
      </c>
      <c r="Q468">
        <f t="shared" si="135"/>
        <v>467</v>
      </c>
      <c r="R468">
        <f t="shared" si="136"/>
        <v>0</v>
      </c>
      <c r="S468">
        <f t="shared" si="137"/>
        <v>1</v>
      </c>
      <c r="T468">
        <f t="shared" si="138"/>
        <v>0</v>
      </c>
      <c r="U468">
        <f t="shared" si="139"/>
        <v>1</v>
      </c>
      <c r="V468">
        <f t="shared" si="140"/>
        <v>0</v>
      </c>
      <c r="W468">
        <f t="shared" si="141"/>
        <v>29.9</v>
      </c>
      <c r="X468">
        <f t="shared" si="142"/>
        <v>0</v>
      </c>
      <c r="Y468">
        <f t="shared" si="143"/>
        <v>0</v>
      </c>
      <c r="Z468">
        <f t="shared" si="132"/>
        <v>0</v>
      </c>
      <c r="AA468">
        <f t="shared" si="149"/>
        <v>0</v>
      </c>
      <c r="AB468">
        <f t="shared" si="149"/>
        <v>0</v>
      </c>
      <c r="AC468">
        <f t="shared" si="149"/>
        <v>0</v>
      </c>
      <c r="AD468">
        <f t="shared" si="149"/>
        <v>1</v>
      </c>
      <c r="AE468">
        <f t="shared" si="149"/>
        <v>0</v>
      </c>
      <c r="AF468">
        <f t="shared" si="149"/>
        <v>0</v>
      </c>
      <c r="AG468">
        <f t="shared" si="149"/>
        <v>0</v>
      </c>
      <c r="AH468">
        <f t="shared" si="149"/>
        <v>0</v>
      </c>
      <c r="AI468">
        <f t="shared" si="149"/>
        <v>0</v>
      </c>
      <c r="AJ468">
        <f t="shared" si="149"/>
        <v>0</v>
      </c>
      <c r="AK468">
        <f t="shared" si="149"/>
        <v>0</v>
      </c>
      <c r="AL468">
        <f t="shared" si="149"/>
        <v>0</v>
      </c>
      <c r="AM468">
        <f t="shared" si="144"/>
        <v>0</v>
      </c>
      <c r="AN468">
        <f t="shared" si="145"/>
        <v>0</v>
      </c>
      <c r="AO468">
        <f t="shared" si="146"/>
        <v>0</v>
      </c>
      <c r="AP468">
        <f t="shared" si="147"/>
        <v>1</v>
      </c>
      <c r="AQ468">
        <f t="shared" si="148"/>
        <v>0</v>
      </c>
    </row>
    <row r="469" spans="1:43" x14ac:dyDescent="0.2">
      <c r="A469">
        <v>468</v>
      </c>
      <c r="B469">
        <v>1</v>
      </c>
      <c r="C469" t="s">
        <v>677</v>
      </c>
      <c r="D469" t="s">
        <v>13</v>
      </c>
      <c r="E469">
        <v>56</v>
      </c>
      <c r="F469">
        <v>0</v>
      </c>
      <c r="G469">
        <v>0</v>
      </c>
      <c r="H469">
        <v>113792</v>
      </c>
      <c r="I469">
        <v>26.55</v>
      </c>
      <c r="K469" t="s">
        <v>15</v>
      </c>
      <c r="L469">
        <v>0</v>
      </c>
      <c r="M469" t="b">
        <f t="shared" si="134"/>
        <v>0</v>
      </c>
      <c r="N469" t="str">
        <f>IF(E469&lt;&gt;"",INDEX(group!$A$1:$C$10,MATCH(E469,group!A:A,1),3),"NA")</f>
        <v>50 - 59</v>
      </c>
      <c r="O469" t="str">
        <f>VLOOKUP(H469,group!E:F,2,0)</f>
        <v>numeric</v>
      </c>
      <c r="P469" t="str">
        <f>IF(I469&lt;&gt;"",INDEX(group!$L$1:$N$100,MATCH(I469,group!L:L,1),3),"NA")</f>
        <v>20 - 29</v>
      </c>
      <c r="Q469">
        <f t="shared" si="135"/>
        <v>468</v>
      </c>
      <c r="R469">
        <f t="shared" si="136"/>
        <v>1</v>
      </c>
      <c r="S469">
        <f t="shared" si="137"/>
        <v>0</v>
      </c>
      <c r="T469">
        <f t="shared" si="138"/>
        <v>0</v>
      </c>
      <c r="U469">
        <f t="shared" si="139"/>
        <v>1</v>
      </c>
      <c r="V469">
        <f t="shared" si="140"/>
        <v>0</v>
      </c>
      <c r="W469">
        <f t="shared" si="141"/>
        <v>56</v>
      </c>
      <c r="X469">
        <f t="shared" si="142"/>
        <v>0</v>
      </c>
      <c r="Y469">
        <f t="shared" si="143"/>
        <v>0</v>
      </c>
      <c r="Z469">
        <f t="shared" si="132"/>
        <v>0</v>
      </c>
      <c r="AA469">
        <f t="shared" si="149"/>
        <v>0</v>
      </c>
      <c r="AB469">
        <f t="shared" si="149"/>
        <v>0</v>
      </c>
      <c r="AC469">
        <f t="shared" si="149"/>
        <v>0</v>
      </c>
      <c r="AD469">
        <f t="shared" si="149"/>
        <v>1</v>
      </c>
      <c r="AE469">
        <f t="shared" si="149"/>
        <v>0</v>
      </c>
      <c r="AF469">
        <f t="shared" si="149"/>
        <v>0</v>
      </c>
      <c r="AG469">
        <f t="shared" si="149"/>
        <v>0</v>
      </c>
      <c r="AH469">
        <f t="shared" si="149"/>
        <v>0</v>
      </c>
      <c r="AI469">
        <f t="shared" si="149"/>
        <v>0</v>
      </c>
      <c r="AJ469">
        <f t="shared" si="149"/>
        <v>0</v>
      </c>
      <c r="AK469">
        <f t="shared" si="149"/>
        <v>0</v>
      </c>
      <c r="AL469">
        <f t="shared" si="149"/>
        <v>0</v>
      </c>
      <c r="AM469">
        <f t="shared" si="144"/>
        <v>26.55</v>
      </c>
      <c r="AN469">
        <f t="shared" si="145"/>
        <v>0</v>
      </c>
      <c r="AO469">
        <f t="shared" si="146"/>
        <v>0</v>
      </c>
      <c r="AP469">
        <f t="shared" si="147"/>
        <v>1</v>
      </c>
      <c r="AQ469">
        <f t="shared" si="148"/>
        <v>0</v>
      </c>
    </row>
    <row r="470" spans="1:43" x14ac:dyDescent="0.2">
      <c r="A470">
        <v>469</v>
      </c>
      <c r="B470">
        <v>3</v>
      </c>
      <c r="C470" t="s">
        <v>678</v>
      </c>
      <c r="D470" t="s">
        <v>13</v>
      </c>
      <c r="F470">
        <v>0</v>
      </c>
      <c r="G470">
        <v>0</v>
      </c>
      <c r="H470">
        <v>36209</v>
      </c>
      <c r="I470">
        <v>7.7249999999999996</v>
      </c>
      <c r="K470" t="s">
        <v>27</v>
      </c>
      <c r="L470">
        <v>0</v>
      </c>
      <c r="M470" t="b">
        <f t="shared" si="134"/>
        <v>1</v>
      </c>
      <c r="N470" t="str">
        <f>IF(E470&lt;&gt;"",INDEX(group!$A$1:$C$10,MATCH(E470,group!A:A,1),3),"NA")</f>
        <v>NA</v>
      </c>
      <c r="O470" t="str">
        <f>VLOOKUP(H470,group!E:F,2,0)</f>
        <v>numeric</v>
      </c>
      <c r="P470" t="str">
        <f>IF(I470&lt;&gt;"",INDEX(group!$L$1:$N$100,MATCH(I470,group!L:L,1),3),"NA")</f>
        <v>0 - 9</v>
      </c>
      <c r="Q470">
        <f t="shared" si="135"/>
        <v>469</v>
      </c>
      <c r="R470">
        <f t="shared" si="136"/>
        <v>0</v>
      </c>
      <c r="S470">
        <f t="shared" si="137"/>
        <v>0</v>
      </c>
      <c r="T470">
        <f t="shared" si="138"/>
        <v>1</v>
      </c>
      <c r="U470">
        <f t="shared" si="139"/>
        <v>1</v>
      </c>
      <c r="V470">
        <f t="shared" si="140"/>
        <v>0</v>
      </c>
      <c r="W470">
        <f t="shared" si="141"/>
        <v>29.9</v>
      </c>
      <c r="X470">
        <f t="shared" si="142"/>
        <v>0</v>
      </c>
      <c r="Y470">
        <f t="shared" si="143"/>
        <v>0</v>
      </c>
      <c r="Z470">
        <f t="shared" si="132"/>
        <v>0</v>
      </c>
      <c r="AA470">
        <f t="shared" si="149"/>
        <v>0</v>
      </c>
      <c r="AB470">
        <f t="shared" si="149"/>
        <v>0</v>
      </c>
      <c r="AC470">
        <f t="shared" si="149"/>
        <v>0</v>
      </c>
      <c r="AD470">
        <f t="shared" si="149"/>
        <v>1</v>
      </c>
      <c r="AE470">
        <f t="shared" si="149"/>
        <v>0</v>
      </c>
      <c r="AF470">
        <f t="shared" si="149"/>
        <v>0</v>
      </c>
      <c r="AG470">
        <f t="shared" si="149"/>
        <v>0</v>
      </c>
      <c r="AH470">
        <f t="shared" si="149"/>
        <v>0</v>
      </c>
      <c r="AI470">
        <f t="shared" si="149"/>
        <v>0</v>
      </c>
      <c r="AJ470">
        <f t="shared" si="149"/>
        <v>0</v>
      </c>
      <c r="AK470">
        <f t="shared" si="149"/>
        <v>0</v>
      </c>
      <c r="AL470">
        <f t="shared" si="149"/>
        <v>0</v>
      </c>
      <c r="AM470">
        <f t="shared" si="144"/>
        <v>7.7249999999999996</v>
      </c>
      <c r="AN470">
        <f t="shared" si="145"/>
        <v>0</v>
      </c>
      <c r="AO470">
        <f t="shared" si="146"/>
        <v>1</v>
      </c>
      <c r="AP470">
        <f t="shared" si="147"/>
        <v>0</v>
      </c>
      <c r="AQ470">
        <f t="shared" si="148"/>
        <v>0</v>
      </c>
    </row>
    <row r="471" spans="1:43" x14ac:dyDescent="0.2">
      <c r="A471">
        <v>470</v>
      </c>
      <c r="B471">
        <v>3</v>
      </c>
      <c r="C471" t="s">
        <v>679</v>
      </c>
      <c r="D471" t="s">
        <v>17</v>
      </c>
      <c r="E471">
        <v>0.75</v>
      </c>
      <c r="F471">
        <v>2</v>
      </c>
      <c r="G471">
        <v>1</v>
      </c>
      <c r="H471">
        <v>2666</v>
      </c>
      <c r="I471">
        <v>19.258299999999998</v>
      </c>
      <c r="K471" t="s">
        <v>20</v>
      </c>
      <c r="L471">
        <v>1</v>
      </c>
      <c r="M471" t="b">
        <f t="shared" si="134"/>
        <v>0</v>
      </c>
      <c r="N471" t="str">
        <f>IF(E471&lt;&gt;"",INDEX(group!$A$1:$C$10,MATCH(E471,group!A:A,1),3),"NA")</f>
        <v>0 - 9</v>
      </c>
      <c r="O471" t="str">
        <f>VLOOKUP(H471,group!E:F,2,0)</f>
        <v>numeric</v>
      </c>
      <c r="P471" t="str">
        <f>IF(I471&lt;&gt;"",INDEX(group!$L$1:$N$100,MATCH(I471,group!L:L,1),3),"NA")</f>
        <v>10 - 19</v>
      </c>
      <c r="Q471">
        <f t="shared" si="135"/>
        <v>470</v>
      </c>
      <c r="R471">
        <f t="shared" si="136"/>
        <v>0</v>
      </c>
      <c r="S471">
        <f t="shared" si="137"/>
        <v>0</v>
      </c>
      <c r="T471">
        <f t="shared" si="138"/>
        <v>1</v>
      </c>
      <c r="U471">
        <f t="shared" si="139"/>
        <v>0</v>
      </c>
      <c r="V471">
        <f t="shared" si="140"/>
        <v>1</v>
      </c>
      <c r="W471">
        <f t="shared" si="141"/>
        <v>0.75</v>
      </c>
      <c r="X471">
        <f t="shared" si="142"/>
        <v>2</v>
      </c>
      <c r="Y471">
        <f t="shared" si="143"/>
        <v>1</v>
      </c>
      <c r="Z471">
        <f t="shared" si="132"/>
        <v>0</v>
      </c>
      <c r="AA471">
        <f t="shared" si="149"/>
        <v>0</v>
      </c>
      <c r="AB471">
        <f t="shared" si="149"/>
        <v>0</v>
      </c>
      <c r="AC471">
        <f t="shared" si="149"/>
        <v>0</v>
      </c>
      <c r="AD471">
        <f t="shared" si="149"/>
        <v>1</v>
      </c>
      <c r="AE471">
        <f t="shared" si="149"/>
        <v>0</v>
      </c>
      <c r="AF471">
        <f t="shared" si="149"/>
        <v>0</v>
      </c>
      <c r="AG471">
        <f t="shared" si="149"/>
        <v>0</v>
      </c>
      <c r="AH471">
        <f t="shared" si="149"/>
        <v>0</v>
      </c>
      <c r="AI471">
        <f t="shared" si="149"/>
        <v>0</v>
      </c>
      <c r="AJ471">
        <f t="shared" si="149"/>
        <v>0</v>
      </c>
      <c r="AK471">
        <f t="shared" si="149"/>
        <v>0</v>
      </c>
      <c r="AL471">
        <f t="shared" si="149"/>
        <v>0</v>
      </c>
      <c r="AM471">
        <f t="shared" si="144"/>
        <v>19.258299999999998</v>
      </c>
      <c r="AN471">
        <f t="shared" si="145"/>
        <v>1</v>
      </c>
      <c r="AO471">
        <f t="shared" si="146"/>
        <v>0</v>
      </c>
      <c r="AP471">
        <f t="shared" si="147"/>
        <v>0</v>
      </c>
      <c r="AQ471">
        <f t="shared" si="148"/>
        <v>1</v>
      </c>
    </row>
    <row r="472" spans="1:43" x14ac:dyDescent="0.2">
      <c r="A472">
        <v>471</v>
      </c>
      <c r="B472">
        <v>3</v>
      </c>
      <c r="C472" t="s">
        <v>680</v>
      </c>
      <c r="D472" t="s">
        <v>13</v>
      </c>
      <c r="F472">
        <v>0</v>
      </c>
      <c r="G472">
        <v>0</v>
      </c>
      <c r="H472">
        <v>323592</v>
      </c>
      <c r="I472">
        <v>7.25</v>
      </c>
      <c r="K472" t="s">
        <v>15</v>
      </c>
      <c r="L472">
        <v>0</v>
      </c>
      <c r="M472" t="b">
        <f t="shared" si="134"/>
        <v>1</v>
      </c>
      <c r="N472" t="str">
        <f>IF(E472&lt;&gt;"",INDEX(group!$A$1:$C$10,MATCH(E472,group!A:A,1),3),"NA")</f>
        <v>NA</v>
      </c>
      <c r="O472" t="str">
        <f>VLOOKUP(H472,group!E:F,2,0)</f>
        <v>numeric</v>
      </c>
      <c r="P472" t="str">
        <f>IF(I472&lt;&gt;"",INDEX(group!$L$1:$N$100,MATCH(I472,group!L:L,1),3),"NA")</f>
        <v>0 - 9</v>
      </c>
      <c r="Q472">
        <f t="shared" si="135"/>
        <v>471</v>
      </c>
      <c r="R472">
        <f t="shared" si="136"/>
        <v>0</v>
      </c>
      <c r="S472">
        <f t="shared" si="137"/>
        <v>0</v>
      </c>
      <c r="T472">
        <f t="shared" si="138"/>
        <v>1</v>
      </c>
      <c r="U472">
        <f t="shared" si="139"/>
        <v>1</v>
      </c>
      <c r="V472">
        <f t="shared" si="140"/>
        <v>0</v>
      </c>
      <c r="W472">
        <f t="shared" si="141"/>
        <v>29.9</v>
      </c>
      <c r="X472">
        <f t="shared" si="142"/>
        <v>0</v>
      </c>
      <c r="Y472">
        <f t="shared" si="143"/>
        <v>0</v>
      </c>
      <c r="Z472">
        <f t="shared" si="132"/>
        <v>0</v>
      </c>
      <c r="AA472">
        <f t="shared" si="149"/>
        <v>0</v>
      </c>
      <c r="AB472">
        <f t="shared" si="149"/>
        <v>0</v>
      </c>
      <c r="AC472">
        <f t="shared" si="149"/>
        <v>0</v>
      </c>
      <c r="AD472">
        <f t="shared" si="149"/>
        <v>1</v>
      </c>
      <c r="AE472">
        <f t="shared" si="149"/>
        <v>0</v>
      </c>
      <c r="AF472">
        <f t="shared" si="149"/>
        <v>0</v>
      </c>
      <c r="AG472">
        <f t="shared" si="149"/>
        <v>0</v>
      </c>
      <c r="AH472">
        <f t="shared" si="149"/>
        <v>0</v>
      </c>
      <c r="AI472">
        <f t="shared" si="149"/>
        <v>0</v>
      </c>
      <c r="AJ472">
        <f t="shared" si="149"/>
        <v>0</v>
      </c>
      <c r="AK472">
        <f t="shared" si="149"/>
        <v>0</v>
      </c>
      <c r="AL472">
        <f t="shared" si="149"/>
        <v>0</v>
      </c>
      <c r="AM472">
        <f t="shared" si="144"/>
        <v>7.25</v>
      </c>
      <c r="AN472">
        <f t="shared" si="145"/>
        <v>0</v>
      </c>
      <c r="AO472">
        <f t="shared" si="146"/>
        <v>0</v>
      </c>
      <c r="AP472">
        <f t="shared" si="147"/>
        <v>1</v>
      </c>
      <c r="AQ472">
        <f t="shared" si="148"/>
        <v>0</v>
      </c>
    </row>
    <row r="473" spans="1:43" x14ac:dyDescent="0.2">
      <c r="A473">
        <v>472</v>
      </c>
      <c r="B473">
        <v>3</v>
      </c>
      <c r="C473" t="s">
        <v>681</v>
      </c>
      <c r="D473" t="s">
        <v>13</v>
      </c>
      <c r="E473">
        <v>38</v>
      </c>
      <c r="F473">
        <v>0</v>
      </c>
      <c r="G473">
        <v>0</v>
      </c>
      <c r="H473">
        <v>315089</v>
      </c>
      <c r="I473">
        <v>8.6624999999999996</v>
      </c>
      <c r="K473" t="s">
        <v>15</v>
      </c>
      <c r="L473">
        <v>0</v>
      </c>
      <c r="M473" t="b">
        <f t="shared" si="134"/>
        <v>0</v>
      </c>
      <c r="N473" t="str">
        <f>IF(E473&lt;&gt;"",INDEX(group!$A$1:$C$10,MATCH(E473,group!A:A,1),3),"NA")</f>
        <v>30 - 39</v>
      </c>
      <c r="O473" t="str">
        <f>VLOOKUP(H473,group!E:F,2,0)</f>
        <v>numeric</v>
      </c>
      <c r="P473" t="str">
        <f>IF(I473&lt;&gt;"",INDEX(group!$L$1:$N$100,MATCH(I473,group!L:L,1),3),"NA")</f>
        <v>0 - 9</v>
      </c>
      <c r="Q473">
        <f t="shared" si="135"/>
        <v>472</v>
      </c>
      <c r="R473">
        <f t="shared" si="136"/>
        <v>0</v>
      </c>
      <c r="S473">
        <f t="shared" si="137"/>
        <v>0</v>
      </c>
      <c r="T473">
        <f t="shared" si="138"/>
        <v>1</v>
      </c>
      <c r="U473">
        <f t="shared" si="139"/>
        <v>1</v>
      </c>
      <c r="V473">
        <f t="shared" si="140"/>
        <v>0</v>
      </c>
      <c r="W473">
        <f t="shared" si="141"/>
        <v>38</v>
      </c>
      <c r="X473">
        <f t="shared" si="142"/>
        <v>0</v>
      </c>
      <c r="Y473">
        <f t="shared" si="143"/>
        <v>0</v>
      </c>
      <c r="Z473">
        <f t="shared" si="132"/>
        <v>0</v>
      </c>
      <c r="AA473">
        <f t="shared" si="149"/>
        <v>0</v>
      </c>
      <c r="AB473">
        <f t="shared" si="149"/>
        <v>0</v>
      </c>
      <c r="AC473">
        <f t="shared" si="149"/>
        <v>0</v>
      </c>
      <c r="AD473">
        <f t="shared" si="149"/>
        <v>1</v>
      </c>
      <c r="AE473">
        <f t="shared" si="149"/>
        <v>0</v>
      </c>
      <c r="AF473">
        <f t="shared" si="149"/>
        <v>0</v>
      </c>
      <c r="AG473">
        <f t="shared" si="149"/>
        <v>0</v>
      </c>
      <c r="AH473">
        <f t="shared" si="149"/>
        <v>0</v>
      </c>
      <c r="AI473">
        <f t="shared" si="149"/>
        <v>0</v>
      </c>
      <c r="AJ473">
        <f t="shared" si="149"/>
        <v>0</v>
      </c>
      <c r="AK473">
        <f t="shared" si="149"/>
        <v>0</v>
      </c>
      <c r="AL473">
        <f t="shared" si="149"/>
        <v>0</v>
      </c>
      <c r="AM473">
        <f t="shared" si="144"/>
        <v>8.6624999999999996</v>
      </c>
      <c r="AN473">
        <f t="shared" si="145"/>
        <v>0</v>
      </c>
      <c r="AO473">
        <f t="shared" si="146"/>
        <v>0</v>
      </c>
      <c r="AP473">
        <f t="shared" si="147"/>
        <v>1</v>
      </c>
      <c r="AQ473">
        <f t="shared" si="148"/>
        <v>0</v>
      </c>
    </row>
    <row r="474" spans="1:43" x14ac:dyDescent="0.2">
      <c r="A474">
        <v>473</v>
      </c>
      <c r="B474">
        <v>2</v>
      </c>
      <c r="C474" t="s">
        <v>682</v>
      </c>
      <c r="D474" t="s">
        <v>17</v>
      </c>
      <c r="E474">
        <v>33</v>
      </c>
      <c r="F474">
        <v>1</v>
      </c>
      <c r="G474">
        <v>2</v>
      </c>
      <c r="H474" t="s">
        <v>103</v>
      </c>
      <c r="I474">
        <v>27.75</v>
      </c>
      <c r="K474" t="s">
        <v>15</v>
      </c>
      <c r="L474">
        <v>1</v>
      </c>
      <c r="M474" t="b">
        <f t="shared" si="134"/>
        <v>0</v>
      </c>
      <c r="N474" t="str">
        <f>IF(E474&lt;&gt;"",INDEX(group!$A$1:$C$10,MATCH(E474,group!A:A,1),3),"NA")</f>
        <v>30 - 39</v>
      </c>
      <c r="O474" t="str">
        <f>VLOOKUP(H474,group!E:F,2,0)</f>
        <v>CA</v>
      </c>
      <c r="P474" t="str">
        <f>IF(I474&lt;&gt;"",INDEX(group!$L$1:$N$100,MATCH(I474,group!L:L,1),3),"NA")</f>
        <v>20 - 29</v>
      </c>
      <c r="Q474">
        <f t="shared" si="135"/>
        <v>473</v>
      </c>
      <c r="R474">
        <f t="shared" si="136"/>
        <v>0</v>
      </c>
      <c r="S474">
        <f t="shared" si="137"/>
        <v>1</v>
      </c>
      <c r="T474">
        <f t="shared" si="138"/>
        <v>0</v>
      </c>
      <c r="U474">
        <f t="shared" si="139"/>
        <v>0</v>
      </c>
      <c r="V474">
        <f t="shared" si="140"/>
        <v>1</v>
      </c>
      <c r="W474">
        <f t="shared" si="141"/>
        <v>33</v>
      </c>
      <c r="X474">
        <f t="shared" si="142"/>
        <v>1</v>
      </c>
      <c r="Y474">
        <f t="shared" si="143"/>
        <v>2</v>
      </c>
      <c r="Z474">
        <f t="shared" si="132"/>
        <v>0</v>
      </c>
      <c r="AA474">
        <f t="shared" si="149"/>
        <v>0</v>
      </c>
      <c r="AB474">
        <f t="shared" si="149"/>
        <v>1</v>
      </c>
      <c r="AC474">
        <f t="shared" si="149"/>
        <v>0</v>
      </c>
      <c r="AD474">
        <f t="shared" si="149"/>
        <v>0</v>
      </c>
      <c r="AE474">
        <f t="shared" si="149"/>
        <v>0</v>
      </c>
      <c r="AF474">
        <f t="shared" si="149"/>
        <v>0</v>
      </c>
      <c r="AG474">
        <f t="shared" si="149"/>
        <v>0</v>
      </c>
      <c r="AH474">
        <f t="shared" si="149"/>
        <v>0</v>
      </c>
      <c r="AI474">
        <f t="shared" si="149"/>
        <v>0</v>
      </c>
      <c r="AJ474">
        <f t="shared" si="149"/>
        <v>0</v>
      </c>
      <c r="AK474">
        <f t="shared" si="149"/>
        <v>0</v>
      </c>
      <c r="AL474">
        <f t="shared" si="149"/>
        <v>0</v>
      </c>
      <c r="AM474">
        <f t="shared" si="144"/>
        <v>27.75</v>
      </c>
      <c r="AN474">
        <f t="shared" si="145"/>
        <v>0</v>
      </c>
      <c r="AO474">
        <f t="shared" si="146"/>
        <v>0</v>
      </c>
      <c r="AP474">
        <f t="shared" si="147"/>
        <v>1</v>
      </c>
      <c r="AQ474">
        <f t="shared" si="148"/>
        <v>1</v>
      </c>
    </row>
    <row r="475" spans="1:43" x14ac:dyDescent="0.2">
      <c r="A475">
        <v>474</v>
      </c>
      <c r="B475">
        <v>2</v>
      </c>
      <c r="C475" t="s">
        <v>683</v>
      </c>
      <c r="D475" t="s">
        <v>17</v>
      </c>
      <c r="E475">
        <v>23</v>
      </c>
      <c r="F475">
        <v>0</v>
      </c>
      <c r="G475">
        <v>0</v>
      </c>
      <c r="H475" t="s">
        <v>684</v>
      </c>
      <c r="I475">
        <v>13.791700000000001</v>
      </c>
      <c r="J475" t="s">
        <v>442</v>
      </c>
      <c r="K475" t="s">
        <v>20</v>
      </c>
      <c r="L475">
        <v>1</v>
      </c>
      <c r="M475" t="b">
        <f t="shared" si="134"/>
        <v>0</v>
      </c>
      <c r="N475" t="str">
        <f>IF(E475&lt;&gt;"",INDEX(group!$A$1:$C$10,MATCH(E475,group!A:A,1),3),"NA")</f>
        <v>20 - 29</v>
      </c>
      <c r="O475" t="str">
        <f>VLOOKUP(H475,group!E:F,2,0)</f>
        <v>SC</v>
      </c>
      <c r="P475" t="str">
        <f>IF(I475&lt;&gt;"",INDEX(group!$L$1:$N$100,MATCH(I475,group!L:L,1),3),"NA")</f>
        <v>10 - 19</v>
      </c>
      <c r="Q475">
        <f t="shared" si="135"/>
        <v>474</v>
      </c>
      <c r="R475">
        <f t="shared" si="136"/>
        <v>0</v>
      </c>
      <c r="S475">
        <f t="shared" si="137"/>
        <v>1</v>
      </c>
      <c r="T475">
        <f t="shared" si="138"/>
        <v>0</v>
      </c>
      <c r="U475">
        <f t="shared" si="139"/>
        <v>0</v>
      </c>
      <c r="V475">
        <f t="shared" si="140"/>
        <v>1</v>
      </c>
      <c r="W475">
        <f t="shared" si="141"/>
        <v>23</v>
      </c>
      <c r="X475">
        <f t="shared" si="142"/>
        <v>0</v>
      </c>
      <c r="Y475">
        <f t="shared" si="143"/>
        <v>0</v>
      </c>
      <c r="Z475">
        <f t="shared" si="132"/>
        <v>0</v>
      </c>
      <c r="AA475">
        <f t="shared" si="149"/>
        <v>0</v>
      </c>
      <c r="AB475">
        <f t="shared" si="149"/>
        <v>0</v>
      </c>
      <c r="AC475">
        <f t="shared" si="149"/>
        <v>0</v>
      </c>
      <c r="AD475">
        <f t="shared" si="149"/>
        <v>0</v>
      </c>
      <c r="AE475">
        <f t="shared" si="149"/>
        <v>0</v>
      </c>
      <c r="AF475">
        <f t="shared" si="149"/>
        <v>0</v>
      </c>
      <c r="AG475">
        <f t="shared" si="149"/>
        <v>0</v>
      </c>
      <c r="AH475">
        <f t="shared" si="149"/>
        <v>1</v>
      </c>
      <c r="AI475">
        <f t="shared" si="149"/>
        <v>0</v>
      </c>
      <c r="AJ475">
        <f t="shared" si="149"/>
        <v>0</v>
      </c>
      <c r="AK475">
        <f t="shared" si="149"/>
        <v>0</v>
      </c>
      <c r="AL475">
        <f t="shared" si="149"/>
        <v>0</v>
      </c>
      <c r="AM475">
        <f t="shared" si="144"/>
        <v>13.791700000000001</v>
      </c>
      <c r="AN475">
        <f t="shared" si="145"/>
        <v>1</v>
      </c>
      <c r="AO475">
        <f t="shared" si="146"/>
        <v>0</v>
      </c>
      <c r="AP475">
        <f t="shared" si="147"/>
        <v>0</v>
      </c>
      <c r="AQ475">
        <f t="shared" si="148"/>
        <v>1</v>
      </c>
    </row>
    <row r="476" spans="1:43" x14ac:dyDescent="0.2">
      <c r="A476">
        <v>475</v>
      </c>
      <c r="B476">
        <v>3</v>
      </c>
      <c r="C476" t="s">
        <v>685</v>
      </c>
      <c r="D476" t="s">
        <v>17</v>
      </c>
      <c r="E476">
        <v>22</v>
      </c>
      <c r="F476">
        <v>0</v>
      </c>
      <c r="G476">
        <v>0</v>
      </c>
      <c r="H476">
        <v>7553</v>
      </c>
      <c r="I476">
        <v>9.8375000000000004</v>
      </c>
      <c r="K476" t="s">
        <v>15</v>
      </c>
      <c r="L476">
        <v>0</v>
      </c>
      <c r="M476" t="b">
        <f t="shared" si="134"/>
        <v>0</v>
      </c>
      <c r="N476" t="str">
        <f>IF(E476&lt;&gt;"",INDEX(group!$A$1:$C$10,MATCH(E476,group!A:A,1),3),"NA")</f>
        <v>20 - 29</v>
      </c>
      <c r="O476" t="str">
        <f>VLOOKUP(H476,group!E:F,2,0)</f>
        <v>numeric</v>
      </c>
      <c r="P476" t="str">
        <f>IF(I476&lt;&gt;"",INDEX(group!$L$1:$N$100,MATCH(I476,group!L:L,1),3),"NA")</f>
        <v>0 - 9</v>
      </c>
      <c r="Q476">
        <f t="shared" si="135"/>
        <v>475</v>
      </c>
      <c r="R476">
        <f t="shared" si="136"/>
        <v>0</v>
      </c>
      <c r="S476">
        <f t="shared" si="137"/>
        <v>0</v>
      </c>
      <c r="T476">
        <f t="shared" si="138"/>
        <v>1</v>
      </c>
      <c r="U476">
        <f t="shared" si="139"/>
        <v>0</v>
      </c>
      <c r="V476">
        <f t="shared" si="140"/>
        <v>1</v>
      </c>
      <c r="W476">
        <f t="shared" si="141"/>
        <v>22</v>
      </c>
      <c r="X476">
        <f t="shared" si="142"/>
        <v>0</v>
      </c>
      <c r="Y476">
        <f t="shared" si="143"/>
        <v>0</v>
      </c>
      <c r="Z476">
        <f t="shared" si="132"/>
        <v>0</v>
      </c>
      <c r="AA476">
        <f t="shared" si="149"/>
        <v>0</v>
      </c>
      <c r="AB476">
        <f t="shared" si="149"/>
        <v>0</v>
      </c>
      <c r="AC476">
        <f t="shared" si="149"/>
        <v>0</v>
      </c>
      <c r="AD476">
        <f t="shared" si="149"/>
        <v>1</v>
      </c>
      <c r="AE476">
        <f t="shared" si="149"/>
        <v>0</v>
      </c>
      <c r="AF476">
        <f t="shared" si="149"/>
        <v>0</v>
      </c>
      <c r="AG476">
        <f t="shared" si="149"/>
        <v>0</v>
      </c>
      <c r="AH476">
        <f t="shared" si="149"/>
        <v>0</v>
      </c>
      <c r="AI476">
        <f t="shared" si="149"/>
        <v>0</v>
      </c>
      <c r="AJ476">
        <f t="shared" si="149"/>
        <v>0</v>
      </c>
      <c r="AK476">
        <f t="shared" si="149"/>
        <v>0</v>
      </c>
      <c r="AL476">
        <f t="shared" si="149"/>
        <v>0</v>
      </c>
      <c r="AM476">
        <f t="shared" si="144"/>
        <v>9.8375000000000004</v>
      </c>
      <c r="AN476">
        <f t="shared" si="145"/>
        <v>0</v>
      </c>
      <c r="AO476">
        <f t="shared" si="146"/>
        <v>0</v>
      </c>
      <c r="AP476">
        <f t="shared" si="147"/>
        <v>1</v>
      </c>
      <c r="AQ476">
        <f t="shared" si="148"/>
        <v>0</v>
      </c>
    </row>
    <row r="477" spans="1:43" x14ac:dyDescent="0.2">
      <c r="A477">
        <v>476</v>
      </c>
      <c r="B477">
        <v>1</v>
      </c>
      <c r="C477" t="s">
        <v>686</v>
      </c>
      <c r="D477" t="s">
        <v>13</v>
      </c>
      <c r="F477">
        <v>0</v>
      </c>
      <c r="G477">
        <v>0</v>
      </c>
      <c r="H477">
        <v>110465</v>
      </c>
      <c r="I477">
        <v>52</v>
      </c>
      <c r="J477" t="s">
        <v>687</v>
      </c>
      <c r="K477" t="s">
        <v>15</v>
      </c>
      <c r="L477">
        <v>0</v>
      </c>
      <c r="M477" t="b">
        <f t="shared" si="134"/>
        <v>1</v>
      </c>
      <c r="N477" t="str">
        <f>IF(E477&lt;&gt;"",INDEX(group!$A$1:$C$10,MATCH(E477,group!A:A,1),3),"NA")</f>
        <v>NA</v>
      </c>
      <c r="O477" t="str">
        <f>VLOOKUP(H477,group!E:F,2,0)</f>
        <v>numeric</v>
      </c>
      <c r="P477" t="str">
        <f>IF(I477&lt;&gt;"",INDEX(group!$L$1:$N$100,MATCH(I477,group!L:L,1),3),"NA")</f>
        <v>50 - 59</v>
      </c>
      <c r="Q477">
        <f t="shared" si="135"/>
        <v>476</v>
      </c>
      <c r="R477">
        <f t="shared" si="136"/>
        <v>1</v>
      </c>
      <c r="S477">
        <f t="shared" si="137"/>
        <v>0</v>
      </c>
      <c r="T477">
        <f t="shared" si="138"/>
        <v>0</v>
      </c>
      <c r="U477">
        <f t="shared" si="139"/>
        <v>1</v>
      </c>
      <c r="V477">
        <f t="shared" si="140"/>
        <v>0</v>
      </c>
      <c r="W477">
        <f t="shared" si="141"/>
        <v>29.9</v>
      </c>
      <c r="X477">
        <f t="shared" si="142"/>
        <v>0</v>
      </c>
      <c r="Y477">
        <f t="shared" si="143"/>
        <v>0</v>
      </c>
      <c r="Z477">
        <f t="shared" si="132"/>
        <v>0</v>
      </c>
      <c r="AA477">
        <f t="shared" si="149"/>
        <v>0</v>
      </c>
      <c r="AB477">
        <f t="shared" si="149"/>
        <v>0</v>
      </c>
      <c r="AC477">
        <f t="shared" si="149"/>
        <v>0</v>
      </c>
      <c r="AD477">
        <f t="shared" si="149"/>
        <v>1</v>
      </c>
      <c r="AE477">
        <f t="shared" si="149"/>
        <v>0</v>
      </c>
      <c r="AF477">
        <f t="shared" si="149"/>
        <v>0</v>
      </c>
      <c r="AG477">
        <f t="shared" si="149"/>
        <v>0</v>
      </c>
      <c r="AH477">
        <f t="shared" si="149"/>
        <v>0</v>
      </c>
      <c r="AI477">
        <f t="shared" si="149"/>
        <v>0</v>
      </c>
      <c r="AJ477">
        <f t="shared" si="149"/>
        <v>0</v>
      </c>
      <c r="AK477">
        <f t="shared" si="149"/>
        <v>0</v>
      </c>
      <c r="AL477">
        <f t="shared" si="149"/>
        <v>0</v>
      </c>
      <c r="AM477">
        <f t="shared" si="144"/>
        <v>52</v>
      </c>
      <c r="AN477">
        <f t="shared" si="145"/>
        <v>0</v>
      </c>
      <c r="AO477">
        <f t="shared" si="146"/>
        <v>0</v>
      </c>
      <c r="AP477">
        <f t="shared" si="147"/>
        <v>1</v>
      </c>
      <c r="AQ477">
        <f t="shared" si="148"/>
        <v>0</v>
      </c>
    </row>
    <row r="478" spans="1:43" x14ac:dyDescent="0.2">
      <c r="A478">
        <v>477</v>
      </c>
      <c r="B478">
        <v>2</v>
      </c>
      <c r="C478" t="s">
        <v>688</v>
      </c>
      <c r="D478" t="s">
        <v>13</v>
      </c>
      <c r="E478">
        <v>34</v>
      </c>
      <c r="F478">
        <v>1</v>
      </c>
      <c r="G478">
        <v>0</v>
      </c>
      <c r="H478">
        <v>31027</v>
      </c>
      <c r="I478">
        <v>21</v>
      </c>
      <c r="K478" t="s">
        <v>15</v>
      </c>
      <c r="L478">
        <v>0</v>
      </c>
      <c r="M478" t="b">
        <f t="shared" si="134"/>
        <v>0</v>
      </c>
      <c r="N478" t="str">
        <f>IF(E478&lt;&gt;"",INDEX(group!$A$1:$C$10,MATCH(E478,group!A:A,1),3),"NA")</f>
        <v>30 - 39</v>
      </c>
      <c r="O478" t="str">
        <f>VLOOKUP(H478,group!E:F,2,0)</f>
        <v>numeric</v>
      </c>
      <c r="P478" t="str">
        <f>IF(I478&lt;&gt;"",INDEX(group!$L$1:$N$100,MATCH(I478,group!L:L,1),3),"NA")</f>
        <v>20 - 29</v>
      </c>
      <c r="Q478">
        <f t="shared" si="135"/>
        <v>477</v>
      </c>
      <c r="R478">
        <f t="shared" si="136"/>
        <v>0</v>
      </c>
      <c r="S478">
        <f t="shared" si="137"/>
        <v>1</v>
      </c>
      <c r="T478">
        <f t="shared" si="138"/>
        <v>0</v>
      </c>
      <c r="U478">
        <f t="shared" si="139"/>
        <v>1</v>
      </c>
      <c r="V478">
        <f t="shared" si="140"/>
        <v>0</v>
      </c>
      <c r="W478">
        <f t="shared" si="141"/>
        <v>34</v>
      </c>
      <c r="X478">
        <f t="shared" si="142"/>
        <v>1</v>
      </c>
      <c r="Y478">
        <f t="shared" si="143"/>
        <v>0</v>
      </c>
      <c r="Z478">
        <f t="shared" si="132"/>
        <v>0</v>
      </c>
      <c r="AA478">
        <f t="shared" si="149"/>
        <v>0</v>
      </c>
      <c r="AB478">
        <f t="shared" si="149"/>
        <v>0</v>
      </c>
      <c r="AC478">
        <f t="shared" si="149"/>
        <v>0</v>
      </c>
      <c r="AD478">
        <f t="shared" si="149"/>
        <v>1</v>
      </c>
      <c r="AE478">
        <f t="shared" si="149"/>
        <v>0</v>
      </c>
      <c r="AF478">
        <f t="shared" si="149"/>
        <v>0</v>
      </c>
      <c r="AG478">
        <f t="shared" si="149"/>
        <v>0</v>
      </c>
      <c r="AH478">
        <f t="shared" si="149"/>
        <v>0</v>
      </c>
      <c r="AI478">
        <f t="shared" si="149"/>
        <v>0</v>
      </c>
      <c r="AJ478">
        <f t="shared" si="149"/>
        <v>0</v>
      </c>
      <c r="AK478">
        <f t="shared" si="149"/>
        <v>0</v>
      </c>
      <c r="AL478">
        <f t="shared" si="149"/>
        <v>0</v>
      </c>
      <c r="AM478">
        <f t="shared" si="144"/>
        <v>21</v>
      </c>
      <c r="AN478">
        <f t="shared" si="145"/>
        <v>0</v>
      </c>
      <c r="AO478">
        <f t="shared" si="146"/>
        <v>0</v>
      </c>
      <c r="AP478">
        <f t="shared" si="147"/>
        <v>1</v>
      </c>
      <c r="AQ478">
        <f t="shared" si="148"/>
        <v>0</v>
      </c>
    </row>
    <row r="479" spans="1:43" x14ac:dyDescent="0.2">
      <c r="A479">
        <v>478</v>
      </c>
      <c r="B479">
        <v>3</v>
      </c>
      <c r="C479" t="s">
        <v>689</v>
      </c>
      <c r="D479" t="s">
        <v>13</v>
      </c>
      <c r="E479">
        <v>29</v>
      </c>
      <c r="F479">
        <v>1</v>
      </c>
      <c r="G479">
        <v>0</v>
      </c>
      <c r="H479">
        <v>3460</v>
      </c>
      <c r="I479">
        <v>7.0457999999999998</v>
      </c>
      <c r="K479" t="s">
        <v>15</v>
      </c>
      <c r="L479">
        <v>0</v>
      </c>
      <c r="M479" t="b">
        <f t="shared" si="134"/>
        <v>0</v>
      </c>
      <c r="N479" t="str">
        <f>IF(E479&lt;&gt;"",INDEX(group!$A$1:$C$10,MATCH(E479,group!A:A,1),3),"NA")</f>
        <v>20 - 29</v>
      </c>
      <c r="O479" t="str">
        <f>VLOOKUP(H479,group!E:F,2,0)</f>
        <v>numeric</v>
      </c>
      <c r="P479" t="str">
        <f>IF(I479&lt;&gt;"",INDEX(group!$L$1:$N$100,MATCH(I479,group!L:L,1),3),"NA")</f>
        <v>0 - 9</v>
      </c>
      <c r="Q479">
        <f t="shared" si="135"/>
        <v>478</v>
      </c>
      <c r="R479">
        <f t="shared" si="136"/>
        <v>0</v>
      </c>
      <c r="S479">
        <f t="shared" si="137"/>
        <v>0</v>
      </c>
      <c r="T479">
        <f t="shared" si="138"/>
        <v>1</v>
      </c>
      <c r="U479">
        <f t="shared" si="139"/>
        <v>1</v>
      </c>
      <c r="V479">
        <f t="shared" si="140"/>
        <v>0</v>
      </c>
      <c r="W479">
        <f t="shared" si="141"/>
        <v>29</v>
      </c>
      <c r="X479">
        <f t="shared" si="142"/>
        <v>1</v>
      </c>
      <c r="Y479">
        <f t="shared" si="143"/>
        <v>0</v>
      </c>
      <c r="Z479">
        <f t="shared" si="132"/>
        <v>0</v>
      </c>
      <c r="AA479">
        <f t="shared" si="149"/>
        <v>0</v>
      </c>
      <c r="AB479">
        <f t="shared" si="149"/>
        <v>0</v>
      </c>
      <c r="AC479">
        <f t="shared" si="149"/>
        <v>0</v>
      </c>
      <c r="AD479">
        <f t="shared" si="149"/>
        <v>1</v>
      </c>
      <c r="AE479">
        <f t="shared" si="149"/>
        <v>0</v>
      </c>
      <c r="AF479">
        <f t="shared" si="149"/>
        <v>0</v>
      </c>
      <c r="AG479">
        <f t="shared" si="149"/>
        <v>0</v>
      </c>
      <c r="AH479">
        <f t="shared" si="149"/>
        <v>0</v>
      </c>
      <c r="AI479">
        <f t="shared" si="149"/>
        <v>0</v>
      </c>
      <c r="AJ479">
        <f t="shared" si="149"/>
        <v>0</v>
      </c>
      <c r="AK479">
        <f t="shared" si="149"/>
        <v>0</v>
      </c>
      <c r="AL479">
        <f t="shared" si="149"/>
        <v>0</v>
      </c>
      <c r="AM479">
        <f t="shared" si="144"/>
        <v>7.0457999999999998</v>
      </c>
      <c r="AN479">
        <f t="shared" si="145"/>
        <v>0</v>
      </c>
      <c r="AO479">
        <f t="shared" si="146"/>
        <v>0</v>
      </c>
      <c r="AP479">
        <f t="shared" si="147"/>
        <v>1</v>
      </c>
      <c r="AQ479">
        <f t="shared" si="148"/>
        <v>0</v>
      </c>
    </row>
    <row r="480" spans="1:43" x14ac:dyDescent="0.2">
      <c r="A480">
        <v>479</v>
      </c>
      <c r="B480">
        <v>3</v>
      </c>
      <c r="C480" t="s">
        <v>690</v>
      </c>
      <c r="D480" t="s">
        <v>13</v>
      </c>
      <c r="E480">
        <v>22</v>
      </c>
      <c r="F480">
        <v>0</v>
      </c>
      <c r="G480">
        <v>0</v>
      </c>
      <c r="H480">
        <v>350060</v>
      </c>
      <c r="I480">
        <v>7.5208000000000004</v>
      </c>
      <c r="K480" t="s">
        <v>15</v>
      </c>
      <c r="L480">
        <v>0</v>
      </c>
      <c r="M480" t="b">
        <f t="shared" si="134"/>
        <v>0</v>
      </c>
      <c r="N480" t="str">
        <f>IF(E480&lt;&gt;"",INDEX(group!$A$1:$C$10,MATCH(E480,group!A:A,1),3),"NA")</f>
        <v>20 - 29</v>
      </c>
      <c r="O480" t="str">
        <f>VLOOKUP(H480,group!E:F,2,0)</f>
        <v>numeric</v>
      </c>
      <c r="P480" t="str">
        <f>IF(I480&lt;&gt;"",INDEX(group!$L$1:$N$100,MATCH(I480,group!L:L,1),3),"NA")</f>
        <v>0 - 9</v>
      </c>
      <c r="Q480">
        <f t="shared" si="135"/>
        <v>479</v>
      </c>
      <c r="R480">
        <f t="shared" si="136"/>
        <v>0</v>
      </c>
      <c r="S480">
        <f t="shared" si="137"/>
        <v>0</v>
      </c>
      <c r="T480">
        <f t="shared" si="138"/>
        <v>1</v>
      </c>
      <c r="U480">
        <f t="shared" si="139"/>
        <v>1</v>
      </c>
      <c r="V480">
        <f t="shared" si="140"/>
        <v>0</v>
      </c>
      <c r="W480">
        <f t="shared" si="141"/>
        <v>22</v>
      </c>
      <c r="X480">
        <f t="shared" si="142"/>
        <v>0</v>
      </c>
      <c r="Y480">
        <f t="shared" si="143"/>
        <v>0</v>
      </c>
      <c r="Z480">
        <f t="shared" si="132"/>
        <v>0</v>
      </c>
      <c r="AA480">
        <f t="shared" si="149"/>
        <v>0</v>
      </c>
      <c r="AB480">
        <f t="shared" si="149"/>
        <v>0</v>
      </c>
      <c r="AC480">
        <f t="shared" si="149"/>
        <v>0</v>
      </c>
      <c r="AD480">
        <f t="shared" si="149"/>
        <v>1</v>
      </c>
      <c r="AE480">
        <f t="shared" si="149"/>
        <v>0</v>
      </c>
      <c r="AF480">
        <f t="shared" si="149"/>
        <v>0</v>
      </c>
      <c r="AG480">
        <f t="shared" si="149"/>
        <v>0</v>
      </c>
      <c r="AH480">
        <f t="shared" si="149"/>
        <v>0</v>
      </c>
      <c r="AI480">
        <f t="shared" si="149"/>
        <v>0</v>
      </c>
      <c r="AJ480">
        <f t="shared" si="149"/>
        <v>0</v>
      </c>
      <c r="AK480">
        <f t="shared" si="149"/>
        <v>0</v>
      </c>
      <c r="AL480">
        <f t="shared" si="149"/>
        <v>0</v>
      </c>
      <c r="AM480">
        <f t="shared" si="144"/>
        <v>7.5208000000000004</v>
      </c>
      <c r="AN480">
        <f t="shared" si="145"/>
        <v>0</v>
      </c>
      <c r="AO480">
        <f t="shared" si="146"/>
        <v>0</v>
      </c>
      <c r="AP480">
        <f t="shared" si="147"/>
        <v>1</v>
      </c>
      <c r="AQ480">
        <f t="shared" si="148"/>
        <v>0</v>
      </c>
    </row>
    <row r="481" spans="1:43" x14ac:dyDescent="0.2">
      <c r="A481">
        <v>480</v>
      </c>
      <c r="B481">
        <v>3</v>
      </c>
      <c r="C481" t="s">
        <v>691</v>
      </c>
      <c r="D481" t="s">
        <v>17</v>
      </c>
      <c r="E481">
        <v>2</v>
      </c>
      <c r="F481">
        <v>0</v>
      </c>
      <c r="G481">
        <v>1</v>
      </c>
      <c r="H481">
        <v>3101298</v>
      </c>
      <c r="I481">
        <v>12.2875</v>
      </c>
      <c r="K481" t="s">
        <v>15</v>
      </c>
      <c r="L481">
        <v>1</v>
      </c>
      <c r="M481" t="b">
        <f t="shared" si="134"/>
        <v>0</v>
      </c>
      <c r="N481" t="str">
        <f>IF(E481&lt;&gt;"",INDEX(group!$A$1:$C$10,MATCH(E481,group!A:A,1),3),"NA")</f>
        <v>0 - 9</v>
      </c>
      <c r="O481" t="str">
        <f>VLOOKUP(H481,group!E:F,2,0)</f>
        <v>numeric</v>
      </c>
      <c r="P481" t="str">
        <f>IF(I481&lt;&gt;"",INDEX(group!$L$1:$N$100,MATCH(I481,group!L:L,1),3),"NA")</f>
        <v>10 - 19</v>
      </c>
      <c r="Q481">
        <f t="shared" si="135"/>
        <v>480</v>
      </c>
      <c r="R481">
        <f t="shared" si="136"/>
        <v>0</v>
      </c>
      <c r="S481">
        <f t="shared" si="137"/>
        <v>0</v>
      </c>
      <c r="T481">
        <f t="shared" si="138"/>
        <v>1</v>
      </c>
      <c r="U481">
        <f t="shared" si="139"/>
        <v>0</v>
      </c>
      <c r="V481">
        <f t="shared" si="140"/>
        <v>1</v>
      </c>
      <c r="W481">
        <f t="shared" si="141"/>
        <v>2</v>
      </c>
      <c r="X481">
        <f t="shared" si="142"/>
        <v>0</v>
      </c>
      <c r="Y481">
        <f t="shared" si="143"/>
        <v>1</v>
      </c>
      <c r="Z481">
        <f t="shared" si="132"/>
        <v>0</v>
      </c>
      <c r="AA481">
        <f t="shared" si="149"/>
        <v>0</v>
      </c>
      <c r="AB481">
        <f t="shared" si="149"/>
        <v>0</v>
      </c>
      <c r="AC481">
        <f t="shared" si="149"/>
        <v>0</v>
      </c>
      <c r="AD481">
        <f t="shared" si="149"/>
        <v>1</v>
      </c>
      <c r="AE481">
        <f t="shared" si="149"/>
        <v>0</v>
      </c>
      <c r="AF481">
        <f t="shared" si="149"/>
        <v>0</v>
      </c>
      <c r="AG481">
        <f t="shared" si="149"/>
        <v>0</v>
      </c>
      <c r="AH481">
        <f t="shared" si="149"/>
        <v>0</v>
      </c>
      <c r="AI481">
        <f t="shared" si="149"/>
        <v>0</v>
      </c>
      <c r="AJ481">
        <f t="shared" si="149"/>
        <v>0</v>
      </c>
      <c r="AK481">
        <f t="shared" si="149"/>
        <v>0</v>
      </c>
      <c r="AL481">
        <f t="shared" si="149"/>
        <v>0</v>
      </c>
      <c r="AM481">
        <f t="shared" si="144"/>
        <v>12.2875</v>
      </c>
      <c r="AN481">
        <f t="shared" si="145"/>
        <v>0</v>
      </c>
      <c r="AO481">
        <f t="shared" si="146"/>
        <v>0</v>
      </c>
      <c r="AP481">
        <f t="shared" si="147"/>
        <v>1</v>
      </c>
      <c r="AQ481">
        <f t="shared" si="148"/>
        <v>1</v>
      </c>
    </row>
    <row r="482" spans="1:43" x14ac:dyDescent="0.2">
      <c r="A482">
        <v>481</v>
      </c>
      <c r="B482">
        <v>3</v>
      </c>
      <c r="C482" t="s">
        <v>692</v>
      </c>
      <c r="D482" t="s">
        <v>13</v>
      </c>
      <c r="E482">
        <v>9</v>
      </c>
      <c r="F482">
        <v>5</v>
      </c>
      <c r="G482">
        <v>2</v>
      </c>
      <c r="H482" t="s">
        <v>105</v>
      </c>
      <c r="I482">
        <v>46.9</v>
      </c>
      <c r="K482" t="s">
        <v>15</v>
      </c>
      <c r="L482">
        <v>0</v>
      </c>
      <c r="M482" t="b">
        <f t="shared" si="134"/>
        <v>0</v>
      </c>
      <c r="N482" t="str">
        <f>IF(E482&lt;&gt;"",INDEX(group!$A$1:$C$10,MATCH(E482,group!A:A,1),3),"NA")</f>
        <v>0 - 9</v>
      </c>
      <c r="O482" t="str">
        <f>VLOOKUP(H482,group!E:F,2,0)</f>
        <v>CA</v>
      </c>
      <c r="P482" t="str">
        <f>IF(I482&lt;&gt;"",INDEX(group!$L$1:$N$100,MATCH(I482,group!L:L,1),3),"NA")</f>
        <v>40 - 49</v>
      </c>
      <c r="Q482">
        <f t="shared" si="135"/>
        <v>481</v>
      </c>
      <c r="R482">
        <f t="shared" si="136"/>
        <v>0</v>
      </c>
      <c r="S482">
        <f t="shared" si="137"/>
        <v>0</v>
      </c>
      <c r="T482">
        <f t="shared" si="138"/>
        <v>1</v>
      </c>
      <c r="U482">
        <f t="shared" si="139"/>
        <v>1</v>
      </c>
      <c r="V482">
        <f t="shared" si="140"/>
        <v>0</v>
      </c>
      <c r="W482">
        <f t="shared" si="141"/>
        <v>9</v>
      </c>
      <c r="X482">
        <f t="shared" si="142"/>
        <v>5</v>
      </c>
      <c r="Y482">
        <f t="shared" si="143"/>
        <v>2</v>
      </c>
      <c r="Z482">
        <f t="shared" si="132"/>
        <v>0</v>
      </c>
      <c r="AA482">
        <f t="shared" si="149"/>
        <v>0</v>
      </c>
      <c r="AB482">
        <f t="shared" si="149"/>
        <v>1</v>
      </c>
      <c r="AC482">
        <f t="shared" si="149"/>
        <v>0</v>
      </c>
      <c r="AD482">
        <f t="shared" si="149"/>
        <v>0</v>
      </c>
      <c r="AE482">
        <f t="shared" si="149"/>
        <v>0</v>
      </c>
      <c r="AF482">
        <f t="shared" si="149"/>
        <v>0</v>
      </c>
      <c r="AG482">
        <f t="shared" si="149"/>
        <v>0</v>
      </c>
      <c r="AH482">
        <f t="shared" si="149"/>
        <v>0</v>
      </c>
      <c r="AI482">
        <f t="shared" ref="AA482:AL503" si="150">IF($O482&amp;"_ticket"=AI$1,1,0)</f>
        <v>0</v>
      </c>
      <c r="AJ482">
        <f t="shared" si="150"/>
        <v>0</v>
      </c>
      <c r="AK482">
        <f t="shared" si="150"/>
        <v>0</v>
      </c>
      <c r="AL482">
        <f t="shared" si="150"/>
        <v>0</v>
      </c>
      <c r="AM482">
        <f t="shared" si="144"/>
        <v>46.9</v>
      </c>
      <c r="AN482">
        <f t="shared" si="145"/>
        <v>0</v>
      </c>
      <c r="AO482">
        <f t="shared" si="146"/>
        <v>0</v>
      </c>
      <c r="AP482">
        <f t="shared" si="147"/>
        <v>1</v>
      </c>
      <c r="AQ482">
        <f t="shared" si="148"/>
        <v>0</v>
      </c>
    </row>
    <row r="483" spans="1:43" x14ac:dyDescent="0.2">
      <c r="A483">
        <v>482</v>
      </c>
      <c r="B483">
        <v>2</v>
      </c>
      <c r="C483" t="s">
        <v>693</v>
      </c>
      <c r="D483" t="s">
        <v>13</v>
      </c>
      <c r="F483">
        <v>0</v>
      </c>
      <c r="G483">
        <v>0</v>
      </c>
      <c r="H483">
        <v>239854</v>
      </c>
      <c r="I483">
        <v>0</v>
      </c>
      <c r="K483" t="s">
        <v>15</v>
      </c>
      <c r="L483">
        <v>0</v>
      </c>
      <c r="M483" t="b">
        <f t="shared" si="134"/>
        <v>1</v>
      </c>
      <c r="N483" t="str">
        <f>IF(E483&lt;&gt;"",INDEX(group!$A$1:$C$10,MATCH(E483,group!A:A,1),3),"NA")</f>
        <v>NA</v>
      </c>
      <c r="O483" t="str">
        <f>VLOOKUP(H483,group!E:F,2,0)</f>
        <v>numeric</v>
      </c>
      <c r="P483" t="str">
        <f>IF(I483&lt;&gt;"",INDEX(group!$L$1:$N$100,MATCH(I483,group!L:L,1),3),"NA")</f>
        <v>0 - 9</v>
      </c>
      <c r="Q483">
        <f t="shared" si="135"/>
        <v>482</v>
      </c>
      <c r="R483">
        <f t="shared" si="136"/>
        <v>0</v>
      </c>
      <c r="S483">
        <f t="shared" si="137"/>
        <v>1</v>
      </c>
      <c r="T483">
        <f t="shared" si="138"/>
        <v>0</v>
      </c>
      <c r="U483">
        <f t="shared" si="139"/>
        <v>1</v>
      </c>
      <c r="V483">
        <f t="shared" si="140"/>
        <v>0</v>
      </c>
      <c r="W483">
        <f t="shared" si="141"/>
        <v>29.9</v>
      </c>
      <c r="X483">
        <f t="shared" si="142"/>
        <v>0</v>
      </c>
      <c r="Y483">
        <f t="shared" si="143"/>
        <v>0</v>
      </c>
      <c r="Z483">
        <f t="shared" si="132"/>
        <v>0</v>
      </c>
      <c r="AA483">
        <f t="shared" si="150"/>
        <v>0</v>
      </c>
      <c r="AB483">
        <f t="shared" si="150"/>
        <v>0</v>
      </c>
      <c r="AC483">
        <f t="shared" si="150"/>
        <v>0</v>
      </c>
      <c r="AD483">
        <f t="shared" si="150"/>
        <v>1</v>
      </c>
      <c r="AE483">
        <f t="shared" si="150"/>
        <v>0</v>
      </c>
      <c r="AF483">
        <f t="shared" si="150"/>
        <v>0</v>
      </c>
      <c r="AG483">
        <f t="shared" si="150"/>
        <v>0</v>
      </c>
      <c r="AH483">
        <f t="shared" si="150"/>
        <v>0</v>
      </c>
      <c r="AI483">
        <f t="shared" si="150"/>
        <v>0</v>
      </c>
      <c r="AJ483">
        <f t="shared" si="150"/>
        <v>0</v>
      </c>
      <c r="AK483">
        <f t="shared" si="150"/>
        <v>0</v>
      </c>
      <c r="AL483">
        <f t="shared" si="150"/>
        <v>0</v>
      </c>
      <c r="AM483">
        <f t="shared" si="144"/>
        <v>0</v>
      </c>
      <c r="AN483">
        <f t="shared" si="145"/>
        <v>0</v>
      </c>
      <c r="AO483">
        <f t="shared" si="146"/>
        <v>0</v>
      </c>
      <c r="AP483">
        <f t="shared" si="147"/>
        <v>1</v>
      </c>
      <c r="AQ483">
        <f t="shared" si="148"/>
        <v>0</v>
      </c>
    </row>
    <row r="484" spans="1:43" x14ac:dyDescent="0.2">
      <c r="A484">
        <v>483</v>
      </c>
      <c r="B484">
        <v>3</v>
      </c>
      <c r="C484" t="s">
        <v>694</v>
      </c>
      <c r="D484" t="s">
        <v>13</v>
      </c>
      <c r="E484">
        <v>50</v>
      </c>
      <c r="F484">
        <v>0</v>
      </c>
      <c r="G484">
        <v>0</v>
      </c>
      <c r="H484" t="s">
        <v>695</v>
      </c>
      <c r="I484">
        <v>8.0500000000000007</v>
      </c>
      <c r="K484" t="s">
        <v>15</v>
      </c>
      <c r="L484">
        <v>0</v>
      </c>
      <c r="M484" t="b">
        <f t="shared" si="134"/>
        <v>0</v>
      </c>
      <c r="N484" t="str">
        <f>IF(E484&lt;&gt;"",INDEX(group!$A$1:$C$10,MATCH(E484,group!A:A,1),3),"NA")</f>
        <v>50 - 59</v>
      </c>
      <c r="O484" t="str">
        <f>VLOOKUP(H484,group!E:F,2,0)</f>
        <v>A</v>
      </c>
      <c r="P484" t="str">
        <f>IF(I484&lt;&gt;"",INDEX(group!$L$1:$N$100,MATCH(I484,group!L:L,1),3),"NA")</f>
        <v>0 - 9</v>
      </c>
      <c r="Q484">
        <f t="shared" si="135"/>
        <v>483</v>
      </c>
      <c r="R484">
        <f t="shared" si="136"/>
        <v>0</v>
      </c>
      <c r="S484">
        <f t="shared" si="137"/>
        <v>0</v>
      </c>
      <c r="T484">
        <f t="shared" si="138"/>
        <v>1</v>
      </c>
      <c r="U484">
        <f t="shared" si="139"/>
        <v>1</v>
      </c>
      <c r="V484">
        <f t="shared" si="140"/>
        <v>0</v>
      </c>
      <c r="W484">
        <f t="shared" si="141"/>
        <v>50</v>
      </c>
      <c r="X484">
        <f t="shared" si="142"/>
        <v>0</v>
      </c>
      <c r="Y484">
        <f t="shared" si="143"/>
        <v>0</v>
      </c>
      <c r="Z484">
        <f t="shared" si="132"/>
        <v>1</v>
      </c>
      <c r="AA484">
        <f t="shared" si="150"/>
        <v>0</v>
      </c>
      <c r="AB484">
        <f t="shared" si="150"/>
        <v>0</v>
      </c>
      <c r="AC484">
        <f t="shared" si="150"/>
        <v>0</v>
      </c>
      <c r="AD484">
        <f t="shared" si="150"/>
        <v>0</v>
      </c>
      <c r="AE484">
        <f t="shared" si="150"/>
        <v>0</v>
      </c>
      <c r="AF484">
        <f t="shared" si="150"/>
        <v>0</v>
      </c>
      <c r="AG484">
        <f t="shared" si="150"/>
        <v>0</v>
      </c>
      <c r="AH484">
        <f t="shared" si="150"/>
        <v>0</v>
      </c>
      <c r="AI484">
        <f t="shared" si="150"/>
        <v>0</v>
      </c>
      <c r="AJ484">
        <f t="shared" si="150"/>
        <v>0</v>
      </c>
      <c r="AK484">
        <f t="shared" si="150"/>
        <v>0</v>
      </c>
      <c r="AL484">
        <f t="shared" si="150"/>
        <v>0</v>
      </c>
      <c r="AM484">
        <f t="shared" si="144"/>
        <v>8.0500000000000007</v>
      </c>
      <c r="AN484">
        <f t="shared" si="145"/>
        <v>0</v>
      </c>
      <c r="AO484">
        <f t="shared" si="146"/>
        <v>0</v>
      </c>
      <c r="AP484">
        <f t="shared" si="147"/>
        <v>1</v>
      </c>
      <c r="AQ484">
        <f t="shared" si="148"/>
        <v>0</v>
      </c>
    </row>
    <row r="485" spans="1:43" x14ac:dyDescent="0.2">
      <c r="A485">
        <v>484</v>
      </c>
      <c r="B485">
        <v>3</v>
      </c>
      <c r="C485" t="s">
        <v>696</v>
      </c>
      <c r="D485" t="s">
        <v>17</v>
      </c>
      <c r="E485">
        <v>63</v>
      </c>
      <c r="F485">
        <v>0</v>
      </c>
      <c r="G485">
        <v>0</v>
      </c>
      <c r="H485">
        <v>4134</v>
      </c>
      <c r="I485">
        <v>9.5875000000000004</v>
      </c>
      <c r="K485" t="s">
        <v>15</v>
      </c>
      <c r="L485">
        <v>1</v>
      </c>
      <c r="M485" t="b">
        <f t="shared" si="134"/>
        <v>0</v>
      </c>
      <c r="N485" t="str">
        <f>IF(E485&lt;&gt;"",INDEX(group!$A$1:$C$10,MATCH(E485,group!A:A,1),3),"NA")</f>
        <v>60 - 69</v>
      </c>
      <c r="O485" t="str">
        <f>VLOOKUP(H485,group!E:F,2,0)</f>
        <v>numeric</v>
      </c>
      <c r="P485" t="str">
        <f>IF(I485&lt;&gt;"",INDEX(group!$L$1:$N$100,MATCH(I485,group!L:L,1),3),"NA")</f>
        <v>0 - 9</v>
      </c>
      <c r="Q485">
        <f t="shared" si="135"/>
        <v>484</v>
      </c>
      <c r="R485">
        <f t="shared" si="136"/>
        <v>0</v>
      </c>
      <c r="S485">
        <f t="shared" si="137"/>
        <v>0</v>
      </c>
      <c r="T485">
        <f t="shared" si="138"/>
        <v>1</v>
      </c>
      <c r="U485">
        <f t="shared" si="139"/>
        <v>0</v>
      </c>
      <c r="V485">
        <f t="shared" si="140"/>
        <v>1</v>
      </c>
      <c r="W485">
        <f t="shared" si="141"/>
        <v>63</v>
      </c>
      <c r="X485">
        <f t="shared" si="142"/>
        <v>0</v>
      </c>
      <c r="Y485">
        <f t="shared" si="143"/>
        <v>0</v>
      </c>
      <c r="Z485">
        <f t="shared" ref="Z485:Z548" si="151">IF($O485&amp;"_ticket"=Z$1,1,0)</f>
        <v>0</v>
      </c>
      <c r="AA485">
        <f t="shared" si="150"/>
        <v>0</v>
      </c>
      <c r="AB485">
        <f t="shared" si="150"/>
        <v>0</v>
      </c>
      <c r="AC485">
        <f t="shared" si="150"/>
        <v>0</v>
      </c>
      <c r="AD485">
        <f t="shared" si="150"/>
        <v>1</v>
      </c>
      <c r="AE485">
        <f t="shared" si="150"/>
        <v>0</v>
      </c>
      <c r="AF485">
        <f t="shared" si="150"/>
        <v>0</v>
      </c>
      <c r="AG485">
        <f t="shared" si="150"/>
        <v>0</v>
      </c>
      <c r="AH485">
        <f t="shared" si="150"/>
        <v>0</v>
      </c>
      <c r="AI485">
        <f t="shared" si="150"/>
        <v>0</v>
      </c>
      <c r="AJ485">
        <f t="shared" si="150"/>
        <v>0</v>
      </c>
      <c r="AK485">
        <f t="shared" si="150"/>
        <v>0</v>
      </c>
      <c r="AL485">
        <f t="shared" si="150"/>
        <v>0</v>
      </c>
      <c r="AM485">
        <f t="shared" si="144"/>
        <v>9.5875000000000004</v>
      </c>
      <c r="AN485">
        <f t="shared" si="145"/>
        <v>0</v>
      </c>
      <c r="AO485">
        <f t="shared" si="146"/>
        <v>0</v>
      </c>
      <c r="AP485">
        <f t="shared" si="147"/>
        <v>1</v>
      </c>
      <c r="AQ485">
        <f t="shared" si="148"/>
        <v>1</v>
      </c>
    </row>
    <row r="486" spans="1:43" x14ac:dyDescent="0.2">
      <c r="A486">
        <v>485</v>
      </c>
      <c r="B486">
        <v>1</v>
      </c>
      <c r="C486" t="s">
        <v>697</v>
      </c>
      <c r="D486" t="s">
        <v>13</v>
      </c>
      <c r="E486">
        <v>25</v>
      </c>
      <c r="F486">
        <v>1</v>
      </c>
      <c r="G486">
        <v>0</v>
      </c>
      <c r="H486">
        <v>11967</v>
      </c>
      <c r="I486">
        <v>91.0792</v>
      </c>
      <c r="J486" t="s">
        <v>439</v>
      </c>
      <c r="K486" t="s">
        <v>20</v>
      </c>
      <c r="L486">
        <v>1</v>
      </c>
      <c r="M486" t="b">
        <f t="shared" si="134"/>
        <v>0</v>
      </c>
      <c r="N486" t="str">
        <f>IF(E486&lt;&gt;"",INDEX(group!$A$1:$C$10,MATCH(E486,group!A:A,1),3),"NA")</f>
        <v>20 - 29</v>
      </c>
      <c r="O486" t="str">
        <f>VLOOKUP(H486,group!E:F,2,0)</f>
        <v>numeric</v>
      </c>
      <c r="P486" t="str">
        <f>IF(I486&lt;&gt;"",INDEX(group!$L$1:$N$100,MATCH(I486,group!L:L,1),3),"NA")</f>
        <v>90 - 99</v>
      </c>
      <c r="Q486">
        <f t="shared" si="135"/>
        <v>485</v>
      </c>
      <c r="R486">
        <f t="shared" si="136"/>
        <v>1</v>
      </c>
      <c r="S486">
        <f t="shared" si="137"/>
        <v>0</v>
      </c>
      <c r="T486">
        <f t="shared" si="138"/>
        <v>0</v>
      </c>
      <c r="U486">
        <f t="shared" si="139"/>
        <v>1</v>
      </c>
      <c r="V486">
        <f t="shared" si="140"/>
        <v>0</v>
      </c>
      <c r="W486">
        <f t="shared" si="141"/>
        <v>25</v>
      </c>
      <c r="X486">
        <f t="shared" si="142"/>
        <v>1</v>
      </c>
      <c r="Y486">
        <f t="shared" si="143"/>
        <v>0</v>
      </c>
      <c r="Z486">
        <f t="shared" si="151"/>
        <v>0</v>
      </c>
      <c r="AA486">
        <f t="shared" si="150"/>
        <v>0</v>
      </c>
      <c r="AB486">
        <f t="shared" si="150"/>
        <v>0</v>
      </c>
      <c r="AC486">
        <f t="shared" si="150"/>
        <v>0</v>
      </c>
      <c r="AD486">
        <f t="shared" si="150"/>
        <v>1</v>
      </c>
      <c r="AE486">
        <f t="shared" si="150"/>
        <v>0</v>
      </c>
      <c r="AF486">
        <f t="shared" si="150"/>
        <v>0</v>
      </c>
      <c r="AG486">
        <f t="shared" si="150"/>
        <v>0</v>
      </c>
      <c r="AH486">
        <f t="shared" si="150"/>
        <v>0</v>
      </c>
      <c r="AI486">
        <f t="shared" si="150"/>
        <v>0</v>
      </c>
      <c r="AJ486">
        <f t="shared" si="150"/>
        <v>0</v>
      </c>
      <c r="AK486">
        <f t="shared" si="150"/>
        <v>0</v>
      </c>
      <c r="AL486">
        <f t="shared" si="150"/>
        <v>0</v>
      </c>
      <c r="AM486">
        <f t="shared" si="144"/>
        <v>91.0792</v>
      </c>
      <c r="AN486">
        <f t="shared" si="145"/>
        <v>1</v>
      </c>
      <c r="AO486">
        <f t="shared" si="146"/>
        <v>0</v>
      </c>
      <c r="AP486">
        <f t="shared" si="147"/>
        <v>0</v>
      </c>
      <c r="AQ486">
        <f t="shared" si="148"/>
        <v>1</v>
      </c>
    </row>
    <row r="487" spans="1:43" x14ac:dyDescent="0.2">
      <c r="A487">
        <v>486</v>
      </c>
      <c r="B487">
        <v>3</v>
      </c>
      <c r="C487" t="s">
        <v>698</v>
      </c>
      <c r="D487" t="s">
        <v>17</v>
      </c>
      <c r="F487">
        <v>3</v>
      </c>
      <c r="G487">
        <v>1</v>
      </c>
      <c r="H487">
        <v>4133</v>
      </c>
      <c r="I487">
        <v>25.466699999999999</v>
      </c>
      <c r="K487" t="s">
        <v>15</v>
      </c>
      <c r="L487">
        <v>0</v>
      </c>
      <c r="M487" t="b">
        <f t="shared" si="134"/>
        <v>1</v>
      </c>
      <c r="N487" t="str">
        <f>IF(E487&lt;&gt;"",INDEX(group!$A$1:$C$10,MATCH(E487,group!A:A,1),3),"NA")</f>
        <v>NA</v>
      </c>
      <c r="O487" t="str">
        <f>VLOOKUP(H487,group!E:F,2,0)</f>
        <v>numeric</v>
      </c>
      <c r="P487" t="str">
        <f>IF(I487&lt;&gt;"",INDEX(group!$L$1:$N$100,MATCH(I487,group!L:L,1),3),"NA")</f>
        <v>20 - 29</v>
      </c>
      <c r="Q487">
        <f t="shared" si="135"/>
        <v>486</v>
      </c>
      <c r="R487">
        <f t="shared" si="136"/>
        <v>0</v>
      </c>
      <c r="S487">
        <f t="shared" si="137"/>
        <v>0</v>
      </c>
      <c r="T487">
        <f t="shared" si="138"/>
        <v>1</v>
      </c>
      <c r="U487">
        <f t="shared" si="139"/>
        <v>0</v>
      </c>
      <c r="V487">
        <f t="shared" si="140"/>
        <v>1</v>
      </c>
      <c r="W487">
        <f t="shared" si="141"/>
        <v>29.9</v>
      </c>
      <c r="X487">
        <f t="shared" si="142"/>
        <v>3</v>
      </c>
      <c r="Y487">
        <f t="shared" si="143"/>
        <v>1</v>
      </c>
      <c r="Z487">
        <f t="shared" si="151"/>
        <v>0</v>
      </c>
      <c r="AA487">
        <f t="shared" si="150"/>
        <v>0</v>
      </c>
      <c r="AB487">
        <f t="shared" si="150"/>
        <v>0</v>
      </c>
      <c r="AC487">
        <f t="shared" si="150"/>
        <v>0</v>
      </c>
      <c r="AD487">
        <f t="shared" si="150"/>
        <v>1</v>
      </c>
      <c r="AE487">
        <f t="shared" si="150"/>
        <v>0</v>
      </c>
      <c r="AF487">
        <f t="shared" si="150"/>
        <v>0</v>
      </c>
      <c r="AG487">
        <f t="shared" si="150"/>
        <v>0</v>
      </c>
      <c r="AH487">
        <f t="shared" si="150"/>
        <v>0</v>
      </c>
      <c r="AI487">
        <f t="shared" si="150"/>
        <v>0</v>
      </c>
      <c r="AJ487">
        <f t="shared" si="150"/>
        <v>0</v>
      </c>
      <c r="AK487">
        <f t="shared" si="150"/>
        <v>0</v>
      </c>
      <c r="AL487">
        <f t="shared" si="150"/>
        <v>0</v>
      </c>
      <c r="AM487">
        <f t="shared" si="144"/>
        <v>25.466699999999999</v>
      </c>
      <c r="AN487">
        <f t="shared" si="145"/>
        <v>0</v>
      </c>
      <c r="AO487">
        <f t="shared" si="146"/>
        <v>0</v>
      </c>
      <c r="AP487">
        <f t="shared" si="147"/>
        <v>1</v>
      </c>
      <c r="AQ487">
        <f t="shared" si="148"/>
        <v>0</v>
      </c>
    </row>
    <row r="488" spans="1:43" x14ac:dyDescent="0.2">
      <c r="A488">
        <v>487</v>
      </c>
      <c r="B488">
        <v>1</v>
      </c>
      <c r="C488" t="s">
        <v>699</v>
      </c>
      <c r="D488" t="s">
        <v>17</v>
      </c>
      <c r="E488">
        <v>35</v>
      </c>
      <c r="F488">
        <v>1</v>
      </c>
      <c r="G488">
        <v>0</v>
      </c>
      <c r="H488">
        <v>19943</v>
      </c>
      <c r="I488">
        <v>90</v>
      </c>
      <c r="J488" t="s">
        <v>342</v>
      </c>
      <c r="K488" t="s">
        <v>15</v>
      </c>
      <c r="L488">
        <v>1</v>
      </c>
      <c r="M488" t="b">
        <f t="shared" si="134"/>
        <v>0</v>
      </c>
      <c r="N488" t="str">
        <f>IF(E488&lt;&gt;"",INDEX(group!$A$1:$C$10,MATCH(E488,group!A:A,1),3),"NA")</f>
        <v>30 - 39</v>
      </c>
      <c r="O488" t="str">
        <f>VLOOKUP(H488,group!E:F,2,0)</f>
        <v>numeric</v>
      </c>
      <c r="P488" t="str">
        <f>IF(I488&lt;&gt;"",INDEX(group!$L$1:$N$100,MATCH(I488,group!L:L,1),3),"NA")</f>
        <v>90 - 99</v>
      </c>
      <c r="Q488">
        <f t="shared" si="135"/>
        <v>487</v>
      </c>
      <c r="R488">
        <f t="shared" si="136"/>
        <v>1</v>
      </c>
      <c r="S488">
        <f t="shared" si="137"/>
        <v>0</v>
      </c>
      <c r="T488">
        <f t="shared" si="138"/>
        <v>0</v>
      </c>
      <c r="U488">
        <f t="shared" si="139"/>
        <v>0</v>
      </c>
      <c r="V488">
        <f t="shared" si="140"/>
        <v>1</v>
      </c>
      <c r="W488">
        <f t="shared" si="141"/>
        <v>35</v>
      </c>
      <c r="X488">
        <f t="shared" si="142"/>
        <v>1</v>
      </c>
      <c r="Y488">
        <f t="shared" si="143"/>
        <v>0</v>
      </c>
      <c r="Z488">
        <f t="shared" si="151"/>
        <v>0</v>
      </c>
      <c r="AA488">
        <f t="shared" si="150"/>
        <v>0</v>
      </c>
      <c r="AB488">
        <f t="shared" si="150"/>
        <v>0</v>
      </c>
      <c r="AC488">
        <f t="shared" si="150"/>
        <v>0</v>
      </c>
      <c r="AD488">
        <f t="shared" si="150"/>
        <v>1</v>
      </c>
      <c r="AE488">
        <f t="shared" si="150"/>
        <v>0</v>
      </c>
      <c r="AF488">
        <f t="shared" si="150"/>
        <v>0</v>
      </c>
      <c r="AG488">
        <f t="shared" si="150"/>
        <v>0</v>
      </c>
      <c r="AH488">
        <f t="shared" si="150"/>
        <v>0</v>
      </c>
      <c r="AI488">
        <f t="shared" si="150"/>
        <v>0</v>
      </c>
      <c r="AJ488">
        <f t="shared" si="150"/>
        <v>0</v>
      </c>
      <c r="AK488">
        <f t="shared" si="150"/>
        <v>0</v>
      </c>
      <c r="AL488">
        <f t="shared" si="150"/>
        <v>0</v>
      </c>
      <c r="AM488">
        <f t="shared" si="144"/>
        <v>90</v>
      </c>
      <c r="AN488">
        <f t="shared" si="145"/>
        <v>0</v>
      </c>
      <c r="AO488">
        <f t="shared" si="146"/>
        <v>0</v>
      </c>
      <c r="AP488">
        <f t="shared" si="147"/>
        <v>1</v>
      </c>
      <c r="AQ488">
        <f t="shared" si="148"/>
        <v>1</v>
      </c>
    </row>
    <row r="489" spans="1:43" x14ac:dyDescent="0.2">
      <c r="A489">
        <v>488</v>
      </c>
      <c r="B489">
        <v>1</v>
      </c>
      <c r="C489" t="s">
        <v>700</v>
      </c>
      <c r="D489" t="s">
        <v>13</v>
      </c>
      <c r="E489">
        <v>58</v>
      </c>
      <c r="F489">
        <v>0</v>
      </c>
      <c r="G489">
        <v>0</v>
      </c>
      <c r="H489">
        <v>11771</v>
      </c>
      <c r="I489">
        <v>29.7</v>
      </c>
      <c r="J489" t="s">
        <v>701</v>
      </c>
      <c r="K489" t="s">
        <v>20</v>
      </c>
      <c r="L489">
        <v>0</v>
      </c>
      <c r="M489" t="b">
        <f t="shared" si="134"/>
        <v>0</v>
      </c>
      <c r="N489" t="str">
        <f>IF(E489&lt;&gt;"",INDEX(group!$A$1:$C$10,MATCH(E489,group!A:A,1),3),"NA")</f>
        <v>50 - 59</v>
      </c>
      <c r="O489" t="str">
        <f>VLOOKUP(H489,group!E:F,2,0)</f>
        <v>numeric</v>
      </c>
      <c r="P489" t="str">
        <f>IF(I489&lt;&gt;"",INDEX(group!$L$1:$N$100,MATCH(I489,group!L:L,1),3),"NA")</f>
        <v>20 - 29</v>
      </c>
      <c r="Q489">
        <f t="shared" si="135"/>
        <v>488</v>
      </c>
      <c r="R489">
        <f t="shared" si="136"/>
        <v>1</v>
      </c>
      <c r="S489">
        <f t="shared" si="137"/>
        <v>0</v>
      </c>
      <c r="T489">
        <f t="shared" si="138"/>
        <v>0</v>
      </c>
      <c r="U489">
        <f t="shared" si="139"/>
        <v>1</v>
      </c>
      <c r="V489">
        <f t="shared" si="140"/>
        <v>0</v>
      </c>
      <c r="W489">
        <f t="shared" si="141"/>
        <v>58</v>
      </c>
      <c r="X489">
        <f t="shared" si="142"/>
        <v>0</v>
      </c>
      <c r="Y489">
        <f t="shared" si="143"/>
        <v>0</v>
      </c>
      <c r="Z489">
        <f t="shared" si="151"/>
        <v>0</v>
      </c>
      <c r="AA489">
        <f t="shared" si="150"/>
        <v>0</v>
      </c>
      <c r="AB489">
        <f t="shared" si="150"/>
        <v>0</v>
      </c>
      <c r="AC489">
        <f t="shared" si="150"/>
        <v>0</v>
      </c>
      <c r="AD489">
        <f t="shared" si="150"/>
        <v>1</v>
      </c>
      <c r="AE489">
        <f t="shared" si="150"/>
        <v>0</v>
      </c>
      <c r="AF489">
        <f t="shared" si="150"/>
        <v>0</v>
      </c>
      <c r="AG489">
        <f t="shared" si="150"/>
        <v>0</v>
      </c>
      <c r="AH489">
        <f t="shared" si="150"/>
        <v>0</v>
      </c>
      <c r="AI489">
        <f t="shared" si="150"/>
        <v>0</v>
      </c>
      <c r="AJ489">
        <f t="shared" si="150"/>
        <v>0</v>
      </c>
      <c r="AK489">
        <f t="shared" si="150"/>
        <v>0</v>
      </c>
      <c r="AL489">
        <f t="shared" si="150"/>
        <v>0</v>
      </c>
      <c r="AM489">
        <f t="shared" si="144"/>
        <v>29.7</v>
      </c>
      <c r="AN489">
        <f t="shared" si="145"/>
        <v>1</v>
      </c>
      <c r="AO489">
        <f t="shared" si="146"/>
        <v>0</v>
      </c>
      <c r="AP489">
        <f t="shared" si="147"/>
        <v>0</v>
      </c>
      <c r="AQ489">
        <f t="shared" si="148"/>
        <v>0</v>
      </c>
    </row>
    <row r="490" spans="1:43" x14ac:dyDescent="0.2">
      <c r="A490">
        <v>489</v>
      </c>
      <c r="B490">
        <v>3</v>
      </c>
      <c r="C490" t="s">
        <v>702</v>
      </c>
      <c r="D490" t="s">
        <v>13</v>
      </c>
      <c r="E490">
        <v>30</v>
      </c>
      <c r="F490">
        <v>0</v>
      </c>
      <c r="G490">
        <v>0</v>
      </c>
      <c r="H490" t="s">
        <v>703</v>
      </c>
      <c r="I490">
        <v>8.0500000000000007</v>
      </c>
      <c r="K490" t="s">
        <v>15</v>
      </c>
      <c r="L490">
        <v>0</v>
      </c>
      <c r="M490" t="b">
        <f t="shared" si="134"/>
        <v>0</v>
      </c>
      <c r="N490" t="str">
        <f>IF(E490&lt;&gt;"",INDEX(group!$A$1:$C$10,MATCH(E490,group!A:A,1),3),"NA")</f>
        <v>30 - 39</v>
      </c>
      <c r="O490" t="str">
        <f>VLOOKUP(H490,group!E:F,2,0)</f>
        <v>A</v>
      </c>
      <c r="P490" t="str">
        <f>IF(I490&lt;&gt;"",INDEX(group!$L$1:$N$100,MATCH(I490,group!L:L,1),3),"NA")</f>
        <v>0 - 9</v>
      </c>
      <c r="Q490">
        <f t="shared" si="135"/>
        <v>489</v>
      </c>
      <c r="R490">
        <f t="shared" si="136"/>
        <v>0</v>
      </c>
      <c r="S490">
        <f t="shared" si="137"/>
        <v>0</v>
      </c>
      <c r="T490">
        <f t="shared" si="138"/>
        <v>1</v>
      </c>
      <c r="U490">
        <f t="shared" si="139"/>
        <v>1</v>
      </c>
      <c r="V490">
        <f t="shared" si="140"/>
        <v>0</v>
      </c>
      <c r="W490">
        <f t="shared" si="141"/>
        <v>30</v>
      </c>
      <c r="X490">
        <f t="shared" si="142"/>
        <v>0</v>
      </c>
      <c r="Y490">
        <f t="shared" si="143"/>
        <v>0</v>
      </c>
      <c r="Z490">
        <f t="shared" si="151"/>
        <v>1</v>
      </c>
      <c r="AA490">
        <f t="shared" si="150"/>
        <v>0</v>
      </c>
      <c r="AB490">
        <f t="shared" si="150"/>
        <v>0</v>
      </c>
      <c r="AC490">
        <f t="shared" si="150"/>
        <v>0</v>
      </c>
      <c r="AD490">
        <f t="shared" si="150"/>
        <v>0</v>
      </c>
      <c r="AE490">
        <f t="shared" si="150"/>
        <v>0</v>
      </c>
      <c r="AF490">
        <f t="shared" si="150"/>
        <v>0</v>
      </c>
      <c r="AG490">
        <f t="shared" si="150"/>
        <v>0</v>
      </c>
      <c r="AH490">
        <f t="shared" si="150"/>
        <v>0</v>
      </c>
      <c r="AI490">
        <f t="shared" si="150"/>
        <v>0</v>
      </c>
      <c r="AJ490">
        <f t="shared" si="150"/>
        <v>0</v>
      </c>
      <c r="AK490">
        <f t="shared" si="150"/>
        <v>0</v>
      </c>
      <c r="AL490">
        <f t="shared" si="150"/>
        <v>0</v>
      </c>
      <c r="AM490">
        <f t="shared" si="144"/>
        <v>8.0500000000000007</v>
      </c>
      <c r="AN490">
        <f t="shared" si="145"/>
        <v>0</v>
      </c>
      <c r="AO490">
        <f t="shared" si="146"/>
        <v>0</v>
      </c>
      <c r="AP490">
        <f t="shared" si="147"/>
        <v>1</v>
      </c>
      <c r="AQ490">
        <f t="shared" si="148"/>
        <v>0</v>
      </c>
    </row>
    <row r="491" spans="1:43" x14ac:dyDescent="0.2">
      <c r="A491">
        <v>490</v>
      </c>
      <c r="B491">
        <v>3</v>
      </c>
      <c r="C491" t="s">
        <v>704</v>
      </c>
      <c r="D491" t="s">
        <v>13</v>
      </c>
      <c r="E491">
        <v>9</v>
      </c>
      <c r="F491">
        <v>1</v>
      </c>
      <c r="G491">
        <v>1</v>
      </c>
      <c r="H491" t="s">
        <v>522</v>
      </c>
      <c r="I491">
        <v>15.9</v>
      </c>
      <c r="K491" t="s">
        <v>15</v>
      </c>
      <c r="L491">
        <v>1</v>
      </c>
      <c r="M491" t="b">
        <f t="shared" si="134"/>
        <v>0</v>
      </c>
      <c r="N491" t="str">
        <f>IF(E491&lt;&gt;"",INDEX(group!$A$1:$C$10,MATCH(E491,group!A:A,1),3),"NA")</f>
        <v>0 - 9</v>
      </c>
      <c r="O491" t="str">
        <f>VLOOKUP(H491,group!E:F,2,0)</f>
        <v>CA</v>
      </c>
      <c r="P491" t="str">
        <f>IF(I491&lt;&gt;"",INDEX(group!$L$1:$N$100,MATCH(I491,group!L:L,1),3),"NA")</f>
        <v>10 - 19</v>
      </c>
      <c r="Q491">
        <f t="shared" si="135"/>
        <v>490</v>
      </c>
      <c r="R491">
        <f t="shared" si="136"/>
        <v>0</v>
      </c>
      <c r="S491">
        <f t="shared" si="137"/>
        <v>0</v>
      </c>
      <c r="T491">
        <f t="shared" si="138"/>
        <v>1</v>
      </c>
      <c r="U491">
        <f t="shared" si="139"/>
        <v>1</v>
      </c>
      <c r="V491">
        <f t="shared" si="140"/>
        <v>0</v>
      </c>
      <c r="W491">
        <f t="shared" si="141"/>
        <v>9</v>
      </c>
      <c r="X491">
        <f t="shared" si="142"/>
        <v>1</v>
      </c>
      <c r="Y491">
        <f t="shared" si="143"/>
        <v>1</v>
      </c>
      <c r="Z491">
        <f t="shared" si="151"/>
        <v>0</v>
      </c>
      <c r="AA491">
        <f t="shared" si="150"/>
        <v>0</v>
      </c>
      <c r="AB491">
        <f t="shared" si="150"/>
        <v>1</v>
      </c>
      <c r="AC491">
        <f t="shared" si="150"/>
        <v>0</v>
      </c>
      <c r="AD491">
        <f t="shared" si="150"/>
        <v>0</v>
      </c>
      <c r="AE491">
        <f t="shared" si="150"/>
        <v>0</v>
      </c>
      <c r="AF491">
        <f t="shared" si="150"/>
        <v>0</v>
      </c>
      <c r="AG491">
        <f t="shared" si="150"/>
        <v>0</v>
      </c>
      <c r="AH491">
        <f t="shared" si="150"/>
        <v>0</v>
      </c>
      <c r="AI491">
        <f t="shared" si="150"/>
        <v>0</v>
      </c>
      <c r="AJ491">
        <f t="shared" si="150"/>
        <v>0</v>
      </c>
      <c r="AK491">
        <f t="shared" si="150"/>
        <v>0</v>
      </c>
      <c r="AL491">
        <f t="shared" si="150"/>
        <v>0</v>
      </c>
      <c r="AM491">
        <f t="shared" si="144"/>
        <v>15.9</v>
      </c>
      <c r="AN491">
        <f t="shared" si="145"/>
        <v>0</v>
      </c>
      <c r="AO491">
        <f t="shared" si="146"/>
        <v>0</v>
      </c>
      <c r="AP491">
        <f t="shared" si="147"/>
        <v>1</v>
      </c>
      <c r="AQ491">
        <f t="shared" si="148"/>
        <v>1</v>
      </c>
    </row>
    <row r="492" spans="1:43" x14ac:dyDescent="0.2">
      <c r="A492">
        <v>491</v>
      </c>
      <c r="B492">
        <v>3</v>
      </c>
      <c r="C492" t="s">
        <v>705</v>
      </c>
      <c r="D492" t="s">
        <v>13</v>
      </c>
      <c r="F492">
        <v>1</v>
      </c>
      <c r="G492">
        <v>0</v>
      </c>
      <c r="H492">
        <v>65304</v>
      </c>
      <c r="I492">
        <v>19.966699999999999</v>
      </c>
      <c r="K492" t="s">
        <v>15</v>
      </c>
      <c r="L492">
        <v>0</v>
      </c>
      <c r="M492" t="b">
        <f t="shared" si="134"/>
        <v>1</v>
      </c>
      <c r="N492" t="str">
        <f>IF(E492&lt;&gt;"",INDEX(group!$A$1:$C$10,MATCH(E492,group!A:A,1),3),"NA")</f>
        <v>NA</v>
      </c>
      <c r="O492" t="str">
        <f>VLOOKUP(H492,group!E:F,2,0)</f>
        <v>numeric</v>
      </c>
      <c r="P492" t="str">
        <f>IF(I492&lt;&gt;"",INDEX(group!$L$1:$N$100,MATCH(I492,group!L:L,1),3),"NA")</f>
        <v>10 - 19</v>
      </c>
      <c r="Q492">
        <f t="shared" si="135"/>
        <v>491</v>
      </c>
      <c r="R492">
        <f t="shared" si="136"/>
        <v>0</v>
      </c>
      <c r="S492">
        <f t="shared" si="137"/>
        <v>0</v>
      </c>
      <c r="T492">
        <f t="shared" si="138"/>
        <v>1</v>
      </c>
      <c r="U492">
        <f t="shared" si="139"/>
        <v>1</v>
      </c>
      <c r="V492">
        <f t="shared" si="140"/>
        <v>0</v>
      </c>
      <c r="W492">
        <f t="shared" si="141"/>
        <v>29.9</v>
      </c>
      <c r="X492">
        <f t="shared" si="142"/>
        <v>1</v>
      </c>
      <c r="Y492">
        <f t="shared" si="143"/>
        <v>0</v>
      </c>
      <c r="Z492">
        <f t="shared" si="151"/>
        <v>0</v>
      </c>
      <c r="AA492">
        <f t="shared" si="150"/>
        <v>0</v>
      </c>
      <c r="AB492">
        <f t="shared" si="150"/>
        <v>0</v>
      </c>
      <c r="AC492">
        <f t="shared" si="150"/>
        <v>0</v>
      </c>
      <c r="AD492">
        <f t="shared" si="150"/>
        <v>1</v>
      </c>
      <c r="AE492">
        <f t="shared" si="150"/>
        <v>0</v>
      </c>
      <c r="AF492">
        <f t="shared" si="150"/>
        <v>0</v>
      </c>
      <c r="AG492">
        <f t="shared" si="150"/>
        <v>0</v>
      </c>
      <c r="AH492">
        <f t="shared" si="150"/>
        <v>0</v>
      </c>
      <c r="AI492">
        <f t="shared" si="150"/>
        <v>0</v>
      </c>
      <c r="AJ492">
        <f t="shared" si="150"/>
        <v>0</v>
      </c>
      <c r="AK492">
        <f t="shared" si="150"/>
        <v>0</v>
      </c>
      <c r="AL492">
        <f t="shared" si="150"/>
        <v>0</v>
      </c>
      <c r="AM492">
        <f t="shared" si="144"/>
        <v>19.966699999999999</v>
      </c>
      <c r="AN492">
        <f t="shared" si="145"/>
        <v>0</v>
      </c>
      <c r="AO492">
        <f t="shared" si="146"/>
        <v>0</v>
      </c>
      <c r="AP492">
        <f t="shared" si="147"/>
        <v>1</v>
      </c>
      <c r="AQ492">
        <f t="shared" si="148"/>
        <v>0</v>
      </c>
    </row>
    <row r="493" spans="1:43" x14ac:dyDescent="0.2">
      <c r="A493">
        <v>492</v>
      </c>
      <c r="B493">
        <v>3</v>
      </c>
      <c r="C493" t="s">
        <v>706</v>
      </c>
      <c r="D493" t="s">
        <v>13</v>
      </c>
      <c r="E493">
        <v>21</v>
      </c>
      <c r="F493">
        <v>0</v>
      </c>
      <c r="G493">
        <v>0</v>
      </c>
      <c r="H493" t="s">
        <v>707</v>
      </c>
      <c r="I493">
        <v>7.25</v>
      </c>
      <c r="K493" t="s">
        <v>15</v>
      </c>
      <c r="L493">
        <v>0</v>
      </c>
      <c r="M493" t="b">
        <f t="shared" si="134"/>
        <v>0</v>
      </c>
      <c r="N493" t="str">
        <f>IF(E493&lt;&gt;"",INDEX(group!$A$1:$C$10,MATCH(E493,group!A:A,1),3),"NA")</f>
        <v>20 - 29</v>
      </c>
      <c r="O493" t="str">
        <f>VLOOKUP(H493,group!E:F,2,0)</f>
        <v>SOTON</v>
      </c>
      <c r="P493" t="str">
        <f>IF(I493&lt;&gt;"",INDEX(group!$L$1:$N$100,MATCH(I493,group!L:L,1),3),"NA")</f>
        <v>0 - 9</v>
      </c>
      <c r="Q493">
        <f t="shared" si="135"/>
        <v>492</v>
      </c>
      <c r="R493">
        <f t="shared" si="136"/>
        <v>0</v>
      </c>
      <c r="S493">
        <f t="shared" si="137"/>
        <v>0</v>
      </c>
      <c r="T493">
        <f t="shared" si="138"/>
        <v>1</v>
      </c>
      <c r="U493">
        <f t="shared" si="139"/>
        <v>1</v>
      </c>
      <c r="V493">
        <f t="shared" si="140"/>
        <v>0</v>
      </c>
      <c r="W493">
        <f t="shared" si="141"/>
        <v>21</v>
      </c>
      <c r="X493">
        <f t="shared" si="142"/>
        <v>0</v>
      </c>
      <c r="Y493">
        <f t="shared" si="143"/>
        <v>0</v>
      </c>
      <c r="Z493">
        <f t="shared" si="151"/>
        <v>0</v>
      </c>
      <c r="AA493">
        <f t="shared" si="150"/>
        <v>0</v>
      </c>
      <c r="AB493">
        <f t="shared" si="150"/>
        <v>0</v>
      </c>
      <c r="AC493">
        <f t="shared" si="150"/>
        <v>0</v>
      </c>
      <c r="AD493">
        <f t="shared" si="150"/>
        <v>0</v>
      </c>
      <c r="AE493">
        <f t="shared" si="150"/>
        <v>0</v>
      </c>
      <c r="AF493">
        <f t="shared" si="150"/>
        <v>0</v>
      </c>
      <c r="AG493">
        <f t="shared" si="150"/>
        <v>0</v>
      </c>
      <c r="AH493">
        <f t="shared" si="150"/>
        <v>0</v>
      </c>
      <c r="AI493">
        <f t="shared" si="150"/>
        <v>0</v>
      </c>
      <c r="AJ493">
        <f t="shared" si="150"/>
        <v>1</v>
      </c>
      <c r="AK493">
        <f t="shared" si="150"/>
        <v>0</v>
      </c>
      <c r="AL493">
        <f t="shared" si="150"/>
        <v>0</v>
      </c>
      <c r="AM493">
        <f t="shared" si="144"/>
        <v>7.25</v>
      </c>
      <c r="AN493">
        <f t="shared" si="145"/>
        <v>0</v>
      </c>
      <c r="AO493">
        <f t="shared" si="146"/>
        <v>0</v>
      </c>
      <c r="AP493">
        <f t="shared" si="147"/>
        <v>1</v>
      </c>
      <c r="AQ493">
        <f t="shared" si="148"/>
        <v>0</v>
      </c>
    </row>
    <row r="494" spans="1:43" x14ac:dyDescent="0.2">
      <c r="A494">
        <v>493</v>
      </c>
      <c r="B494">
        <v>1</v>
      </c>
      <c r="C494" t="s">
        <v>708</v>
      </c>
      <c r="D494" t="s">
        <v>13</v>
      </c>
      <c r="E494">
        <v>55</v>
      </c>
      <c r="F494">
        <v>0</v>
      </c>
      <c r="G494">
        <v>0</v>
      </c>
      <c r="H494">
        <v>113787</v>
      </c>
      <c r="I494">
        <v>30.5</v>
      </c>
      <c r="J494" t="s">
        <v>709</v>
      </c>
      <c r="K494" t="s">
        <v>15</v>
      </c>
      <c r="L494">
        <v>0</v>
      </c>
      <c r="M494" t="b">
        <f t="shared" si="134"/>
        <v>0</v>
      </c>
      <c r="N494" t="str">
        <f>IF(E494&lt;&gt;"",INDEX(group!$A$1:$C$10,MATCH(E494,group!A:A,1),3),"NA")</f>
        <v>50 - 59</v>
      </c>
      <c r="O494" t="str">
        <f>VLOOKUP(H494,group!E:F,2,0)</f>
        <v>numeric</v>
      </c>
      <c r="P494" t="str">
        <f>IF(I494&lt;&gt;"",INDEX(group!$L$1:$N$100,MATCH(I494,group!L:L,1),3),"NA")</f>
        <v>30 - 39</v>
      </c>
      <c r="Q494">
        <f t="shared" si="135"/>
        <v>493</v>
      </c>
      <c r="R494">
        <f t="shared" si="136"/>
        <v>1</v>
      </c>
      <c r="S494">
        <f t="shared" si="137"/>
        <v>0</v>
      </c>
      <c r="T494">
        <f t="shared" si="138"/>
        <v>0</v>
      </c>
      <c r="U494">
        <f t="shared" si="139"/>
        <v>1</v>
      </c>
      <c r="V494">
        <f t="shared" si="140"/>
        <v>0</v>
      </c>
      <c r="W494">
        <f t="shared" si="141"/>
        <v>55</v>
      </c>
      <c r="X494">
        <f t="shared" si="142"/>
        <v>0</v>
      </c>
      <c r="Y494">
        <f t="shared" si="143"/>
        <v>0</v>
      </c>
      <c r="Z494">
        <f t="shared" si="151"/>
        <v>0</v>
      </c>
      <c r="AA494">
        <f t="shared" si="150"/>
        <v>0</v>
      </c>
      <c r="AB494">
        <f t="shared" si="150"/>
        <v>0</v>
      </c>
      <c r="AC494">
        <f t="shared" si="150"/>
        <v>0</v>
      </c>
      <c r="AD494">
        <f t="shared" si="150"/>
        <v>1</v>
      </c>
      <c r="AE494">
        <f t="shared" si="150"/>
        <v>0</v>
      </c>
      <c r="AF494">
        <f t="shared" si="150"/>
        <v>0</v>
      </c>
      <c r="AG494">
        <f t="shared" si="150"/>
        <v>0</v>
      </c>
      <c r="AH494">
        <f t="shared" si="150"/>
        <v>0</v>
      </c>
      <c r="AI494">
        <f t="shared" si="150"/>
        <v>0</v>
      </c>
      <c r="AJ494">
        <f t="shared" si="150"/>
        <v>0</v>
      </c>
      <c r="AK494">
        <f t="shared" si="150"/>
        <v>0</v>
      </c>
      <c r="AL494">
        <f t="shared" si="150"/>
        <v>0</v>
      </c>
      <c r="AM494">
        <f t="shared" si="144"/>
        <v>30.5</v>
      </c>
      <c r="AN494">
        <f t="shared" si="145"/>
        <v>0</v>
      </c>
      <c r="AO494">
        <f t="shared" si="146"/>
        <v>0</v>
      </c>
      <c r="AP494">
        <f t="shared" si="147"/>
        <v>1</v>
      </c>
      <c r="AQ494">
        <f t="shared" si="148"/>
        <v>0</v>
      </c>
    </row>
    <row r="495" spans="1:43" x14ac:dyDescent="0.2">
      <c r="A495">
        <v>494</v>
      </c>
      <c r="B495">
        <v>1</v>
      </c>
      <c r="C495" t="s">
        <v>710</v>
      </c>
      <c r="D495" t="s">
        <v>13</v>
      </c>
      <c r="E495">
        <v>71</v>
      </c>
      <c r="F495">
        <v>0</v>
      </c>
      <c r="G495">
        <v>0</v>
      </c>
      <c r="H495" t="s">
        <v>711</v>
      </c>
      <c r="I495">
        <v>49.504199999999997</v>
      </c>
      <c r="K495" t="s">
        <v>20</v>
      </c>
      <c r="L495">
        <v>0</v>
      </c>
      <c r="M495" t="b">
        <f t="shared" si="134"/>
        <v>0</v>
      </c>
      <c r="N495" t="str">
        <f>IF(E495&lt;&gt;"",INDEX(group!$A$1:$C$10,MATCH(E495,group!A:A,1),3),"NA")</f>
        <v>70 - 79</v>
      </c>
      <c r="O495" t="str">
        <f>VLOOKUP(H495,group!E:F,2,0)</f>
        <v>PC</v>
      </c>
      <c r="P495" t="str">
        <f>IF(I495&lt;&gt;"",INDEX(group!$L$1:$N$100,MATCH(I495,group!L:L,1),3),"NA")</f>
        <v>40 - 49</v>
      </c>
      <c r="Q495">
        <f t="shared" si="135"/>
        <v>494</v>
      </c>
      <c r="R495">
        <f t="shared" si="136"/>
        <v>1</v>
      </c>
      <c r="S495">
        <f t="shared" si="137"/>
        <v>0</v>
      </c>
      <c r="T495">
        <f t="shared" si="138"/>
        <v>0</v>
      </c>
      <c r="U495">
        <f t="shared" si="139"/>
        <v>1</v>
      </c>
      <c r="V495">
        <f t="shared" si="140"/>
        <v>0</v>
      </c>
      <c r="W495">
        <f t="shared" si="141"/>
        <v>71</v>
      </c>
      <c r="X495">
        <f t="shared" si="142"/>
        <v>0</v>
      </c>
      <c r="Y495">
        <f t="shared" si="143"/>
        <v>0</v>
      </c>
      <c r="Z495">
        <f t="shared" si="151"/>
        <v>0</v>
      </c>
      <c r="AA495">
        <f t="shared" si="150"/>
        <v>0</v>
      </c>
      <c r="AB495">
        <f t="shared" si="150"/>
        <v>0</v>
      </c>
      <c r="AC495">
        <f t="shared" si="150"/>
        <v>0</v>
      </c>
      <c r="AD495">
        <f t="shared" si="150"/>
        <v>0</v>
      </c>
      <c r="AE495">
        <f t="shared" si="150"/>
        <v>0</v>
      </c>
      <c r="AF495">
        <f t="shared" si="150"/>
        <v>1</v>
      </c>
      <c r="AG495">
        <f t="shared" si="150"/>
        <v>0</v>
      </c>
      <c r="AH495">
        <f t="shared" si="150"/>
        <v>0</v>
      </c>
      <c r="AI495">
        <f t="shared" si="150"/>
        <v>0</v>
      </c>
      <c r="AJ495">
        <f t="shared" si="150"/>
        <v>0</v>
      </c>
      <c r="AK495">
        <f t="shared" si="150"/>
        <v>0</v>
      </c>
      <c r="AL495">
        <f t="shared" si="150"/>
        <v>0</v>
      </c>
      <c r="AM495">
        <f t="shared" si="144"/>
        <v>49.504199999999997</v>
      </c>
      <c r="AN495">
        <f t="shared" si="145"/>
        <v>1</v>
      </c>
      <c r="AO495">
        <f t="shared" si="146"/>
        <v>0</v>
      </c>
      <c r="AP495">
        <f t="shared" si="147"/>
        <v>0</v>
      </c>
      <c r="AQ495">
        <f t="shared" si="148"/>
        <v>0</v>
      </c>
    </row>
    <row r="496" spans="1:43" x14ac:dyDescent="0.2">
      <c r="A496">
        <v>495</v>
      </c>
      <c r="B496">
        <v>3</v>
      </c>
      <c r="C496" t="s">
        <v>712</v>
      </c>
      <c r="D496" t="s">
        <v>13</v>
      </c>
      <c r="E496">
        <v>21</v>
      </c>
      <c r="F496">
        <v>0</v>
      </c>
      <c r="G496">
        <v>0</v>
      </c>
      <c r="H496" t="s">
        <v>713</v>
      </c>
      <c r="I496">
        <v>8.0500000000000007</v>
      </c>
      <c r="K496" t="s">
        <v>15</v>
      </c>
      <c r="L496">
        <v>0</v>
      </c>
      <c r="M496" t="b">
        <f t="shared" si="134"/>
        <v>0</v>
      </c>
      <c r="N496" t="str">
        <f>IF(E496&lt;&gt;"",INDEX(group!$A$1:$C$10,MATCH(E496,group!A:A,1),3),"NA")</f>
        <v>20 - 29</v>
      </c>
      <c r="O496" t="str">
        <f>VLOOKUP(H496,group!E:F,2,0)</f>
        <v>A</v>
      </c>
      <c r="P496" t="str">
        <f>IF(I496&lt;&gt;"",INDEX(group!$L$1:$N$100,MATCH(I496,group!L:L,1),3),"NA")</f>
        <v>0 - 9</v>
      </c>
      <c r="Q496">
        <f t="shared" si="135"/>
        <v>495</v>
      </c>
      <c r="R496">
        <f t="shared" si="136"/>
        <v>0</v>
      </c>
      <c r="S496">
        <f t="shared" si="137"/>
        <v>0</v>
      </c>
      <c r="T496">
        <f t="shared" si="138"/>
        <v>1</v>
      </c>
      <c r="U496">
        <f t="shared" si="139"/>
        <v>1</v>
      </c>
      <c r="V496">
        <f t="shared" si="140"/>
        <v>0</v>
      </c>
      <c r="W496">
        <f t="shared" si="141"/>
        <v>21</v>
      </c>
      <c r="X496">
        <f t="shared" si="142"/>
        <v>0</v>
      </c>
      <c r="Y496">
        <f t="shared" si="143"/>
        <v>0</v>
      </c>
      <c r="Z496">
        <f t="shared" si="151"/>
        <v>1</v>
      </c>
      <c r="AA496">
        <f t="shared" si="150"/>
        <v>0</v>
      </c>
      <c r="AB496">
        <f t="shared" si="150"/>
        <v>0</v>
      </c>
      <c r="AC496">
        <f t="shared" si="150"/>
        <v>0</v>
      </c>
      <c r="AD496">
        <f t="shared" si="150"/>
        <v>0</v>
      </c>
      <c r="AE496">
        <f t="shared" si="150"/>
        <v>0</v>
      </c>
      <c r="AF496">
        <f t="shared" si="150"/>
        <v>0</v>
      </c>
      <c r="AG496">
        <f t="shared" si="150"/>
        <v>0</v>
      </c>
      <c r="AH496">
        <f t="shared" si="150"/>
        <v>0</v>
      </c>
      <c r="AI496">
        <f t="shared" si="150"/>
        <v>0</v>
      </c>
      <c r="AJ496">
        <f t="shared" si="150"/>
        <v>0</v>
      </c>
      <c r="AK496">
        <f t="shared" si="150"/>
        <v>0</v>
      </c>
      <c r="AL496">
        <f t="shared" si="150"/>
        <v>0</v>
      </c>
      <c r="AM496">
        <f t="shared" si="144"/>
        <v>8.0500000000000007</v>
      </c>
      <c r="AN496">
        <f t="shared" si="145"/>
        <v>0</v>
      </c>
      <c r="AO496">
        <f t="shared" si="146"/>
        <v>0</v>
      </c>
      <c r="AP496">
        <f t="shared" si="147"/>
        <v>1</v>
      </c>
      <c r="AQ496">
        <f t="shared" si="148"/>
        <v>0</v>
      </c>
    </row>
    <row r="497" spans="1:43" x14ac:dyDescent="0.2">
      <c r="A497">
        <v>496</v>
      </c>
      <c r="B497">
        <v>3</v>
      </c>
      <c r="C497" t="s">
        <v>714</v>
      </c>
      <c r="D497" t="s">
        <v>13</v>
      </c>
      <c r="F497">
        <v>0</v>
      </c>
      <c r="G497">
        <v>0</v>
      </c>
      <c r="H497">
        <v>2627</v>
      </c>
      <c r="I497">
        <v>14.458299999999999</v>
      </c>
      <c r="K497" t="s">
        <v>20</v>
      </c>
      <c r="L497">
        <v>0</v>
      </c>
      <c r="M497" t="b">
        <f t="shared" si="134"/>
        <v>1</v>
      </c>
      <c r="N497" t="str">
        <f>IF(E497&lt;&gt;"",INDEX(group!$A$1:$C$10,MATCH(E497,group!A:A,1),3),"NA")</f>
        <v>NA</v>
      </c>
      <c r="O497" t="str">
        <f>VLOOKUP(H497,group!E:F,2,0)</f>
        <v>numeric</v>
      </c>
      <c r="P497" t="str">
        <f>IF(I497&lt;&gt;"",INDEX(group!$L$1:$N$100,MATCH(I497,group!L:L,1),3),"NA")</f>
        <v>10 - 19</v>
      </c>
      <c r="Q497">
        <f t="shared" si="135"/>
        <v>496</v>
      </c>
      <c r="R497">
        <f t="shared" si="136"/>
        <v>0</v>
      </c>
      <c r="S497">
        <f t="shared" si="137"/>
        <v>0</v>
      </c>
      <c r="T497">
        <f t="shared" si="138"/>
        <v>1</v>
      </c>
      <c r="U497">
        <f t="shared" si="139"/>
        <v>1</v>
      </c>
      <c r="V497">
        <f t="shared" si="140"/>
        <v>0</v>
      </c>
      <c r="W497">
        <f t="shared" si="141"/>
        <v>29.9</v>
      </c>
      <c r="X497">
        <f t="shared" si="142"/>
        <v>0</v>
      </c>
      <c r="Y497">
        <f t="shared" si="143"/>
        <v>0</v>
      </c>
      <c r="Z497">
        <f t="shared" si="151"/>
        <v>0</v>
      </c>
      <c r="AA497">
        <f t="shared" si="150"/>
        <v>0</v>
      </c>
      <c r="AB497">
        <f t="shared" si="150"/>
        <v>0</v>
      </c>
      <c r="AC497">
        <f t="shared" si="150"/>
        <v>0</v>
      </c>
      <c r="AD497">
        <f t="shared" si="150"/>
        <v>1</v>
      </c>
      <c r="AE497">
        <f t="shared" si="150"/>
        <v>0</v>
      </c>
      <c r="AF497">
        <f t="shared" si="150"/>
        <v>0</v>
      </c>
      <c r="AG497">
        <f t="shared" si="150"/>
        <v>0</v>
      </c>
      <c r="AH497">
        <f t="shared" si="150"/>
        <v>0</v>
      </c>
      <c r="AI497">
        <f t="shared" si="150"/>
        <v>0</v>
      </c>
      <c r="AJ497">
        <f t="shared" si="150"/>
        <v>0</v>
      </c>
      <c r="AK497">
        <f t="shared" si="150"/>
        <v>0</v>
      </c>
      <c r="AL497">
        <f t="shared" si="150"/>
        <v>0</v>
      </c>
      <c r="AM497">
        <f t="shared" si="144"/>
        <v>14.458299999999999</v>
      </c>
      <c r="AN497">
        <f t="shared" si="145"/>
        <v>1</v>
      </c>
      <c r="AO497">
        <f t="shared" si="146"/>
        <v>0</v>
      </c>
      <c r="AP497">
        <f t="shared" si="147"/>
        <v>0</v>
      </c>
      <c r="AQ497">
        <f t="shared" si="148"/>
        <v>0</v>
      </c>
    </row>
    <row r="498" spans="1:43" x14ac:dyDescent="0.2">
      <c r="A498">
        <v>497</v>
      </c>
      <c r="B498">
        <v>1</v>
      </c>
      <c r="C498" t="s">
        <v>715</v>
      </c>
      <c r="D498" t="s">
        <v>17</v>
      </c>
      <c r="E498">
        <v>54</v>
      </c>
      <c r="F498">
        <v>1</v>
      </c>
      <c r="G498">
        <v>0</v>
      </c>
      <c r="H498">
        <v>36947</v>
      </c>
      <c r="I498">
        <v>78.2667</v>
      </c>
      <c r="J498" t="s">
        <v>716</v>
      </c>
      <c r="K498" t="s">
        <v>20</v>
      </c>
      <c r="L498">
        <v>1</v>
      </c>
      <c r="M498" t="b">
        <f t="shared" si="134"/>
        <v>0</v>
      </c>
      <c r="N498" t="str">
        <f>IF(E498&lt;&gt;"",INDEX(group!$A$1:$C$10,MATCH(E498,group!A:A,1),3),"NA")</f>
        <v>50 - 59</v>
      </c>
      <c r="O498" t="str">
        <f>VLOOKUP(H498,group!E:F,2,0)</f>
        <v>numeric</v>
      </c>
      <c r="P498" t="str">
        <f>IF(I498&lt;&gt;"",INDEX(group!$L$1:$N$100,MATCH(I498,group!L:L,1),3),"NA")</f>
        <v>70 - 79</v>
      </c>
      <c r="Q498">
        <f t="shared" si="135"/>
        <v>497</v>
      </c>
      <c r="R498">
        <f t="shared" si="136"/>
        <v>1</v>
      </c>
      <c r="S498">
        <f t="shared" si="137"/>
        <v>0</v>
      </c>
      <c r="T498">
        <f t="shared" si="138"/>
        <v>0</v>
      </c>
      <c r="U498">
        <f t="shared" si="139"/>
        <v>0</v>
      </c>
      <c r="V498">
        <f t="shared" si="140"/>
        <v>1</v>
      </c>
      <c r="W498">
        <f t="shared" si="141"/>
        <v>54</v>
      </c>
      <c r="X498">
        <f t="shared" si="142"/>
        <v>1</v>
      </c>
      <c r="Y498">
        <f t="shared" si="143"/>
        <v>0</v>
      </c>
      <c r="Z498">
        <f t="shared" si="151"/>
        <v>0</v>
      </c>
      <c r="AA498">
        <f t="shared" si="150"/>
        <v>0</v>
      </c>
      <c r="AB498">
        <f t="shared" si="150"/>
        <v>0</v>
      </c>
      <c r="AC498">
        <f t="shared" si="150"/>
        <v>0</v>
      </c>
      <c r="AD498">
        <f t="shared" si="150"/>
        <v>1</v>
      </c>
      <c r="AE498">
        <f t="shared" si="150"/>
        <v>0</v>
      </c>
      <c r="AF498">
        <f t="shared" si="150"/>
        <v>0</v>
      </c>
      <c r="AG498">
        <f t="shared" si="150"/>
        <v>0</v>
      </c>
      <c r="AH498">
        <f t="shared" si="150"/>
        <v>0</v>
      </c>
      <c r="AI498">
        <f t="shared" si="150"/>
        <v>0</v>
      </c>
      <c r="AJ498">
        <f t="shared" si="150"/>
        <v>0</v>
      </c>
      <c r="AK498">
        <f t="shared" si="150"/>
        <v>0</v>
      </c>
      <c r="AL498">
        <f t="shared" si="150"/>
        <v>0</v>
      </c>
      <c r="AM498">
        <f t="shared" si="144"/>
        <v>78.2667</v>
      </c>
      <c r="AN498">
        <f t="shared" si="145"/>
        <v>1</v>
      </c>
      <c r="AO498">
        <f t="shared" si="146"/>
        <v>0</v>
      </c>
      <c r="AP498">
        <f t="shared" si="147"/>
        <v>0</v>
      </c>
      <c r="AQ498">
        <f t="shared" si="148"/>
        <v>1</v>
      </c>
    </row>
    <row r="499" spans="1:43" x14ac:dyDescent="0.2">
      <c r="A499">
        <v>498</v>
      </c>
      <c r="B499">
        <v>3</v>
      </c>
      <c r="C499" t="s">
        <v>717</v>
      </c>
      <c r="D499" t="s">
        <v>13</v>
      </c>
      <c r="F499">
        <v>0</v>
      </c>
      <c r="G499">
        <v>0</v>
      </c>
      <c r="H499" t="s">
        <v>718</v>
      </c>
      <c r="I499">
        <v>15.1</v>
      </c>
      <c r="K499" t="s">
        <v>15</v>
      </c>
      <c r="L499">
        <v>0</v>
      </c>
      <c r="M499" t="b">
        <f t="shared" si="134"/>
        <v>1</v>
      </c>
      <c r="N499" t="str">
        <f>IF(E499&lt;&gt;"",INDEX(group!$A$1:$C$10,MATCH(E499,group!A:A,1),3),"NA")</f>
        <v>NA</v>
      </c>
      <c r="O499" t="str">
        <f>VLOOKUP(H499,group!E:F,2,0)</f>
        <v>CA</v>
      </c>
      <c r="P499" t="str">
        <f>IF(I499&lt;&gt;"",INDEX(group!$L$1:$N$100,MATCH(I499,group!L:L,1),3),"NA")</f>
        <v>10 - 19</v>
      </c>
      <c r="Q499">
        <f t="shared" si="135"/>
        <v>498</v>
      </c>
      <c r="R499">
        <f t="shared" si="136"/>
        <v>0</v>
      </c>
      <c r="S499">
        <f t="shared" si="137"/>
        <v>0</v>
      </c>
      <c r="T499">
        <f t="shared" si="138"/>
        <v>1</v>
      </c>
      <c r="U499">
        <f t="shared" si="139"/>
        <v>1</v>
      </c>
      <c r="V499">
        <f t="shared" si="140"/>
        <v>0</v>
      </c>
      <c r="W499">
        <f t="shared" si="141"/>
        <v>29.9</v>
      </c>
      <c r="X499">
        <f t="shared" si="142"/>
        <v>0</v>
      </c>
      <c r="Y499">
        <f t="shared" si="143"/>
        <v>0</v>
      </c>
      <c r="Z499">
        <f t="shared" si="151"/>
        <v>0</v>
      </c>
      <c r="AA499">
        <f t="shared" si="150"/>
        <v>0</v>
      </c>
      <c r="AB499">
        <f t="shared" si="150"/>
        <v>1</v>
      </c>
      <c r="AC499">
        <f t="shared" si="150"/>
        <v>0</v>
      </c>
      <c r="AD499">
        <f t="shared" si="150"/>
        <v>0</v>
      </c>
      <c r="AE499">
        <f t="shared" si="150"/>
        <v>0</v>
      </c>
      <c r="AF499">
        <f t="shared" si="150"/>
        <v>0</v>
      </c>
      <c r="AG499">
        <f t="shared" si="150"/>
        <v>0</v>
      </c>
      <c r="AH499">
        <f t="shared" si="150"/>
        <v>0</v>
      </c>
      <c r="AI499">
        <f t="shared" si="150"/>
        <v>0</v>
      </c>
      <c r="AJ499">
        <f t="shared" si="150"/>
        <v>0</v>
      </c>
      <c r="AK499">
        <f t="shared" si="150"/>
        <v>0</v>
      </c>
      <c r="AL499">
        <f t="shared" si="150"/>
        <v>0</v>
      </c>
      <c r="AM499">
        <f t="shared" si="144"/>
        <v>15.1</v>
      </c>
      <c r="AN499">
        <f t="shared" si="145"/>
        <v>0</v>
      </c>
      <c r="AO499">
        <f t="shared" si="146"/>
        <v>0</v>
      </c>
      <c r="AP499">
        <f t="shared" si="147"/>
        <v>1</v>
      </c>
      <c r="AQ499">
        <f t="shared" si="148"/>
        <v>0</v>
      </c>
    </row>
    <row r="500" spans="1:43" x14ac:dyDescent="0.2">
      <c r="A500">
        <v>499</v>
      </c>
      <c r="B500">
        <v>1</v>
      </c>
      <c r="C500" t="s">
        <v>719</v>
      </c>
      <c r="D500" t="s">
        <v>17</v>
      </c>
      <c r="E500">
        <v>25</v>
      </c>
      <c r="F500">
        <v>1</v>
      </c>
      <c r="G500">
        <v>2</v>
      </c>
      <c r="H500">
        <v>113781</v>
      </c>
      <c r="I500">
        <v>151.55000000000001</v>
      </c>
      <c r="J500" t="s">
        <v>449</v>
      </c>
      <c r="K500" t="s">
        <v>15</v>
      </c>
      <c r="L500">
        <v>0</v>
      </c>
      <c r="M500" t="b">
        <f t="shared" si="134"/>
        <v>0</v>
      </c>
      <c r="N500" t="str">
        <f>IF(E500&lt;&gt;"",INDEX(group!$A$1:$C$10,MATCH(E500,group!A:A,1),3),"NA")</f>
        <v>20 - 29</v>
      </c>
      <c r="O500" t="str">
        <f>VLOOKUP(H500,group!E:F,2,0)</f>
        <v>numeric</v>
      </c>
      <c r="P500" t="str">
        <f>IF(I500&lt;&gt;"",INDEX(group!$L$1:$N$100,MATCH(I500,group!L:L,1),3),"NA")</f>
        <v>150 - 169</v>
      </c>
      <c r="Q500">
        <f t="shared" si="135"/>
        <v>499</v>
      </c>
      <c r="R500">
        <f t="shared" si="136"/>
        <v>1</v>
      </c>
      <c r="S500">
        <f t="shared" si="137"/>
        <v>0</v>
      </c>
      <c r="T500">
        <f t="shared" si="138"/>
        <v>0</v>
      </c>
      <c r="U500">
        <f t="shared" si="139"/>
        <v>0</v>
      </c>
      <c r="V500">
        <f t="shared" si="140"/>
        <v>1</v>
      </c>
      <c r="W500">
        <f t="shared" si="141"/>
        <v>25</v>
      </c>
      <c r="X500">
        <f t="shared" si="142"/>
        <v>1</v>
      </c>
      <c r="Y500">
        <f t="shared" si="143"/>
        <v>2</v>
      </c>
      <c r="Z500">
        <f t="shared" si="151"/>
        <v>0</v>
      </c>
      <c r="AA500">
        <f t="shared" si="150"/>
        <v>0</v>
      </c>
      <c r="AB500">
        <f t="shared" si="150"/>
        <v>0</v>
      </c>
      <c r="AC500">
        <f t="shared" si="150"/>
        <v>0</v>
      </c>
      <c r="AD500">
        <f t="shared" si="150"/>
        <v>1</v>
      </c>
      <c r="AE500">
        <f t="shared" si="150"/>
        <v>0</v>
      </c>
      <c r="AF500">
        <f t="shared" si="150"/>
        <v>0</v>
      </c>
      <c r="AG500">
        <f t="shared" si="150"/>
        <v>0</v>
      </c>
      <c r="AH500">
        <f t="shared" si="150"/>
        <v>0</v>
      </c>
      <c r="AI500">
        <f t="shared" si="150"/>
        <v>0</v>
      </c>
      <c r="AJ500">
        <f t="shared" si="150"/>
        <v>0</v>
      </c>
      <c r="AK500">
        <f t="shared" si="150"/>
        <v>0</v>
      </c>
      <c r="AL500">
        <f t="shared" si="150"/>
        <v>0</v>
      </c>
      <c r="AM500">
        <f t="shared" si="144"/>
        <v>151.55000000000001</v>
      </c>
      <c r="AN500">
        <f t="shared" si="145"/>
        <v>0</v>
      </c>
      <c r="AO500">
        <f t="shared" si="146"/>
        <v>0</v>
      </c>
      <c r="AP500">
        <f t="shared" si="147"/>
        <v>1</v>
      </c>
      <c r="AQ500">
        <f t="shared" si="148"/>
        <v>0</v>
      </c>
    </row>
    <row r="501" spans="1:43" x14ac:dyDescent="0.2">
      <c r="A501">
        <v>500</v>
      </c>
      <c r="B501">
        <v>3</v>
      </c>
      <c r="C501" t="s">
        <v>720</v>
      </c>
      <c r="D501" t="s">
        <v>13</v>
      </c>
      <c r="E501">
        <v>24</v>
      </c>
      <c r="F501">
        <v>0</v>
      </c>
      <c r="G501">
        <v>0</v>
      </c>
      <c r="H501">
        <v>350035</v>
      </c>
      <c r="I501">
        <v>7.7957999999999998</v>
      </c>
      <c r="K501" t="s">
        <v>15</v>
      </c>
      <c r="L501">
        <v>0</v>
      </c>
      <c r="M501" t="b">
        <f t="shared" si="134"/>
        <v>0</v>
      </c>
      <c r="N501" t="str">
        <f>IF(E501&lt;&gt;"",INDEX(group!$A$1:$C$10,MATCH(E501,group!A:A,1),3),"NA")</f>
        <v>20 - 29</v>
      </c>
      <c r="O501" t="str">
        <f>VLOOKUP(H501,group!E:F,2,0)</f>
        <v>numeric</v>
      </c>
      <c r="P501" t="str">
        <f>IF(I501&lt;&gt;"",INDEX(group!$L$1:$N$100,MATCH(I501,group!L:L,1),3),"NA")</f>
        <v>0 - 9</v>
      </c>
      <c r="Q501">
        <f t="shared" si="135"/>
        <v>500</v>
      </c>
      <c r="R501">
        <f t="shared" si="136"/>
        <v>0</v>
      </c>
      <c r="S501">
        <f t="shared" si="137"/>
        <v>0</v>
      </c>
      <c r="T501">
        <f t="shared" si="138"/>
        <v>1</v>
      </c>
      <c r="U501">
        <f t="shared" si="139"/>
        <v>1</v>
      </c>
      <c r="V501">
        <f t="shared" si="140"/>
        <v>0</v>
      </c>
      <c r="W501">
        <f t="shared" si="141"/>
        <v>24</v>
      </c>
      <c r="X501">
        <f t="shared" si="142"/>
        <v>0</v>
      </c>
      <c r="Y501">
        <f t="shared" si="143"/>
        <v>0</v>
      </c>
      <c r="Z501">
        <f t="shared" si="151"/>
        <v>0</v>
      </c>
      <c r="AA501">
        <f t="shared" si="150"/>
        <v>0</v>
      </c>
      <c r="AB501">
        <f t="shared" si="150"/>
        <v>0</v>
      </c>
      <c r="AC501">
        <f t="shared" si="150"/>
        <v>0</v>
      </c>
      <c r="AD501">
        <f t="shared" si="150"/>
        <v>1</v>
      </c>
      <c r="AE501">
        <f t="shared" si="150"/>
        <v>0</v>
      </c>
      <c r="AF501">
        <f t="shared" si="150"/>
        <v>0</v>
      </c>
      <c r="AG501">
        <f t="shared" si="150"/>
        <v>0</v>
      </c>
      <c r="AH501">
        <f t="shared" si="150"/>
        <v>0</v>
      </c>
      <c r="AI501">
        <f t="shared" si="150"/>
        <v>0</v>
      </c>
      <c r="AJ501">
        <f t="shared" si="150"/>
        <v>0</v>
      </c>
      <c r="AK501">
        <f t="shared" si="150"/>
        <v>0</v>
      </c>
      <c r="AL501">
        <f t="shared" si="150"/>
        <v>0</v>
      </c>
      <c r="AM501">
        <f t="shared" si="144"/>
        <v>7.7957999999999998</v>
      </c>
      <c r="AN501">
        <f t="shared" si="145"/>
        <v>0</v>
      </c>
      <c r="AO501">
        <f t="shared" si="146"/>
        <v>0</v>
      </c>
      <c r="AP501">
        <f t="shared" si="147"/>
        <v>1</v>
      </c>
      <c r="AQ501">
        <f t="shared" si="148"/>
        <v>0</v>
      </c>
    </row>
    <row r="502" spans="1:43" x14ac:dyDescent="0.2">
      <c r="A502">
        <v>501</v>
      </c>
      <c r="B502">
        <v>3</v>
      </c>
      <c r="C502" t="s">
        <v>721</v>
      </c>
      <c r="D502" t="s">
        <v>13</v>
      </c>
      <c r="E502">
        <v>17</v>
      </c>
      <c r="F502">
        <v>0</v>
      </c>
      <c r="G502">
        <v>0</v>
      </c>
      <c r="H502">
        <v>315086</v>
      </c>
      <c r="I502">
        <v>8.6624999999999996</v>
      </c>
      <c r="K502" t="s">
        <v>15</v>
      </c>
      <c r="L502">
        <v>0</v>
      </c>
      <c r="M502" t="b">
        <f t="shared" si="134"/>
        <v>0</v>
      </c>
      <c r="N502" t="str">
        <f>IF(E502&lt;&gt;"",INDEX(group!$A$1:$C$10,MATCH(E502,group!A:A,1),3),"NA")</f>
        <v>10 - 19</v>
      </c>
      <c r="O502" t="str">
        <f>VLOOKUP(H502,group!E:F,2,0)</f>
        <v>numeric</v>
      </c>
      <c r="P502" t="str">
        <f>IF(I502&lt;&gt;"",INDEX(group!$L$1:$N$100,MATCH(I502,group!L:L,1),3),"NA")</f>
        <v>0 - 9</v>
      </c>
      <c r="Q502">
        <f t="shared" si="135"/>
        <v>501</v>
      </c>
      <c r="R502">
        <f t="shared" si="136"/>
        <v>0</v>
      </c>
      <c r="S502">
        <f t="shared" si="137"/>
        <v>0</v>
      </c>
      <c r="T502">
        <f t="shared" si="138"/>
        <v>1</v>
      </c>
      <c r="U502">
        <f t="shared" si="139"/>
        <v>1</v>
      </c>
      <c r="V502">
        <f t="shared" si="140"/>
        <v>0</v>
      </c>
      <c r="W502">
        <f t="shared" si="141"/>
        <v>17</v>
      </c>
      <c r="X502">
        <f t="shared" si="142"/>
        <v>0</v>
      </c>
      <c r="Y502">
        <f t="shared" si="143"/>
        <v>0</v>
      </c>
      <c r="Z502">
        <f t="shared" si="151"/>
        <v>0</v>
      </c>
      <c r="AA502">
        <f t="shared" si="150"/>
        <v>0</v>
      </c>
      <c r="AB502">
        <f t="shared" si="150"/>
        <v>0</v>
      </c>
      <c r="AC502">
        <f t="shared" si="150"/>
        <v>0</v>
      </c>
      <c r="AD502">
        <f t="shared" si="150"/>
        <v>1</v>
      </c>
      <c r="AE502">
        <f t="shared" si="150"/>
        <v>0</v>
      </c>
      <c r="AF502">
        <f t="shared" si="150"/>
        <v>0</v>
      </c>
      <c r="AG502">
        <f t="shared" si="150"/>
        <v>0</v>
      </c>
      <c r="AH502">
        <f t="shared" si="150"/>
        <v>0</v>
      </c>
      <c r="AI502">
        <f t="shared" si="150"/>
        <v>0</v>
      </c>
      <c r="AJ502">
        <f t="shared" si="150"/>
        <v>0</v>
      </c>
      <c r="AK502">
        <f t="shared" si="150"/>
        <v>0</v>
      </c>
      <c r="AL502">
        <f t="shared" si="150"/>
        <v>0</v>
      </c>
      <c r="AM502">
        <f t="shared" si="144"/>
        <v>8.6624999999999996</v>
      </c>
      <c r="AN502">
        <f t="shared" si="145"/>
        <v>0</v>
      </c>
      <c r="AO502">
        <f t="shared" si="146"/>
        <v>0</v>
      </c>
      <c r="AP502">
        <f t="shared" si="147"/>
        <v>1</v>
      </c>
      <c r="AQ502">
        <f t="shared" si="148"/>
        <v>0</v>
      </c>
    </row>
    <row r="503" spans="1:43" x14ac:dyDescent="0.2">
      <c r="A503">
        <v>502</v>
      </c>
      <c r="B503">
        <v>3</v>
      </c>
      <c r="C503" t="s">
        <v>722</v>
      </c>
      <c r="D503" t="s">
        <v>17</v>
      </c>
      <c r="E503">
        <v>21</v>
      </c>
      <c r="F503">
        <v>0</v>
      </c>
      <c r="G503">
        <v>0</v>
      </c>
      <c r="H503">
        <v>364846</v>
      </c>
      <c r="I503">
        <v>7.75</v>
      </c>
      <c r="K503" t="s">
        <v>27</v>
      </c>
      <c r="L503">
        <v>0</v>
      </c>
      <c r="M503" t="b">
        <f t="shared" si="134"/>
        <v>0</v>
      </c>
      <c r="N503" t="str">
        <f>IF(E503&lt;&gt;"",INDEX(group!$A$1:$C$10,MATCH(E503,group!A:A,1),3),"NA")</f>
        <v>20 - 29</v>
      </c>
      <c r="O503" t="str">
        <f>VLOOKUP(H503,group!E:F,2,0)</f>
        <v>numeric</v>
      </c>
      <c r="P503" t="str">
        <f>IF(I503&lt;&gt;"",INDEX(group!$L$1:$N$100,MATCH(I503,group!L:L,1),3),"NA")</f>
        <v>0 - 9</v>
      </c>
      <c r="Q503">
        <f t="shared" si="135"/>
        <v>502</v>
      </c>
      <c r="R503">
        <f t="shared" si="136"/>
        <v>0</v>
      </c>
      <c r="S503">
        <f t="shared" si="137"/>
        <v>0</v>
      </c>
      <c r="T503">
        <f t="shared" si="138"/>
        <v>1</v>
      </c>
      <c r="U503">
        <f t="shared" si="139"/>
        <v>0</v>
      </c>
      <c r="V503">
        <f t="shared" si="140"/>
        <v>1</v>
      </c>
      <c r="W503">
        <f t="shared" si="141"/>
        <v>21</v>
      </c>
      <c r="X503">
        <f t="shared" si="142"/>
        <v>0</v>
      </c>
      <c r="Y503">
        <f t="shared" si="143"/>
        <v>0</v>
      </c>
      <c r="Z503">
        <f t="shared" si="151"/>
        <v>0</v>
      </c>
      <c r="AA503">
        <f t="shared" si="150"/>
        <v>0</v>
      </c>
      <c r="AB503">
        <f t="shared" si="150"/>
        <v>0</v>
      </c>
      <c r="AC503">
        <f t="shared" si="150"/>
        <v>0</v>
      </c>
      <c r="AD503">
        <f t="shared" si="150"/>
        <v>1</v>
      </c>
      <c r="AE503">
        <f t="shared" si="150"/>
        <v>0</v>
      </c>
      <c r="AF503">
        <f t="shared" si="150"/>
        <v>0</v>
      </c>
      <c r="AG503">
        <f t="shared" si="150"/>
        <v>0</v>
      </c>
      <c r="AH503">
        <f t="shared" si="150"/>
        <v>0</v>
      </c>
      <c r="AI503">
        <f t="shared" si="150"/>
        <v>0</v>
      </c>
      <c r="AJ503">
        <f t="shared" si="150"/>
        <v>0</v>
      </c>
      <c r="AK503">
        <f t="shared" si="150"/>
        <v>0</v>
      </c>
      <c r="AL503">
        <f t="shared" ref="AA503:AL525" si="152">IF($O503&amp;"_ticket"=AL$1,1,0)</f>
        <v>0</v>
      </c>
      <c r="AM503">
        <f t="shared" si="144"/>
        <v>7.75</v>
      </c>
      <c r="AN503">
        <f t="shared" si="145"/>
        <v>0</v>
      </c>
      <c r="AO503">
        <f t="shared" si="146"/>
        <v>1</v>
      </c>
      <c r="AP503">
        <f t="shared" si="147"/>
        <v>0</v>
      </c>
      <c r="AQ503">
        <f t="shared" si="148"/>
        <v>0</v>
      </c>
    </row>
    <row r="504" spans="1:43" x14ac:dyDescent="0.2">
      <c r="A504">
        <v>503</v>
      </c>
      <c r="B504">
        <v>3</v>
      </c>
      <c r="C504" t="s">
        <v>723</v>
      </c>
      <c r="D504" t="s">
        <v>17</v>
      </c>
      <c r="F504">
        <v>0</v>
      </c>
      <c r="G504">
        <v>0</v>
      </c>
      <c r="H504">
        <v>330909</v>
      </c>
      <c r="I504">
        <v>7.6292</v>
      </c>
      <c r="K504" t="s">
        <v>27</v>
      </c>
      <c r="L504">
        <v>0</v>
      </c>
      <c r="M504" t="b">
        <f t="shared" si="134"/>
        <v>1</v>
      </c>
      <c r="N504" t="str">
        <f>IF(E504&lt;&gt;"",INDEX(group!$A$1:$C$10,MATCH(E504,group!A:A,1),3),"NA")</f>
        <v>NA</v>
      </c>
      <c r="O504" t="str">
        <f>VLOOKUP(H504,group!E:F,2,0)</f>
        <v>numeric</v>
      </c>
      <c r="P504" t="str">
        <f>IF(I504&lt;&gt;"",INDEX(group!$L$1:$N$100,MATCH(I504,group!L:L,1),3),"NA")</f>
        <v>0 - 9</v>
      </c>
      <c r="Q504">
        <f t="shared" si="135"/>
        <v>503</v>
      </c>
      <c r="R504">
        <f t="shared" si="136"/>
        <v>0</v>
      </c>
      <c r="S504">
        <f t="shared" si="137"/>
        <v>0</v>
      </c>
      <c r="T504">
        <f t="shared" si="138"/>
        <v>1</v>
      </c>
      <c r="U504">
        <f t="shared" si="139"/>
        <v>0</v>
      </c>
      <c r="V504">
        <f t="shared" si="140"/>
        <v>1</v>
      </c>
      <c r="W504">
        <f t="shared" si="141"/>
        <v>29.9</v>
      </c>
      <c r="X504">
        <f t="shared" si="142"/>
        <v>0</v>
      </c>
      <c r="Y504">
        <f t="shared" si="143"/>
        <v>0</v>
      </c>
      <c r="Z504">
        <f t="shared" si="151"/>
        <v>0</v>
      </c>
      <c r="AA504">
        <f t="shared" si="152"/>
        <v>0</v>
      </c>
      <c r="AB504">
        <f t="shared" si="152"/>
        <v>0</v>
      </c>
      <c r="AC504">
        <f t="shared" si="152"/>
        <v>0</v>
      </c>
      <c r="AD504">
        <f t="shared" si="152"/>
        <v>1</v>
      </c>
      <c r="AE504">
        <f t="shared" si="152"/>
        <v>0</v>
      </c>
      <c r="AF504">
        <f t="shared" si="152"/>
        <v>0</v>
      </c>
      <c r="AG504">
        <f t="shared" si="152"/>
        <v>0</v>
      </c>
      <c r="AH504">
        <f t="shared" si="152"/>
        <v>0</v>
      </c>
      <c r="AI504">
        <f t="shared" si="152"/>
        <v>0</v>
      </c>
      <c r="AJ504">
        <f t="shared" si="152"/>
        <v>0</v>
      </c>
      <c r="AK504">
        <f t="shared" si="152"/>
        <v>0</v>
      </c>
      <c r="AL504">
        <f t="shared" si="152"/>
        <v>0</v>
      </c>
      <c r="AM504">
        <f t="shared" si="144"/>
        <v>7.6292</v>
      </c>
      <c r="AN504">
        <f t="shared" si="145"/>
        <v>0</v>
      </c>
      <c r="AO504">
        <f t="shared" si="146"/>
        <v>1</v>
      </c>
      <c r="AP504">
        <f t="shared" si="147"/>
        <v>0</v>
      </c>
      <c r="AQ504">
        <f t="shared" si="148"/>
        <v>0</v>
      </c>
    </row>
    <row r="505" spans="1:43" x14ac:dyDescent="0.2">
      <c r="A505">
        <v>504</v>
      </c>
      <c r="B505">
        <v>3</v>
      </c>
      <c r="C505" t="s">
        <v>724</v>
      </c>
      <c r="D505" t="s">
        <v>17</v>
      </c>
      <c r="E505">
        <v>37</v>
      </c>
      <c r="F505">
        <v>0</v>
      </c>
      <c r="G505">
        <v>0</v>
      </c>
      <c r="H505">
        <v>4135</v>
      </c>
      <c r="I505">
        <v>9.5875000000000004</v>
      </c>
      <c r="K505" t="s">
        <v>15</v>
      </c>
      <c r="L505">
        <v>0</v>
      </c>
      <c r="M505" t="b">
        <f t="shared" si="134"/>
        <v>0</v>
      </c>
      <c r="N505" t="str">
        <f>IF(E505&lt;&gt;"",INDEX(group!$A$1:$C$10,MATCH(E505,group!A:A,1),3),"NA")</f>
        <v>30 - 39</v>
      </c>
      <c r="O505" t="str">
        <f>VLOOKUP(H505,group!E:F,2,0)</f>
        <v>numeric</v>
      </c>
      <c r="P505" t="str">
        <f>IF(I505&lt;&gt;"",INDEX(group!$L$1:$N$100,MATCH(I505,group!L:L,1),3),"NA")</f>
        <v>0 - 9</v>
      </c>
      <c r="Q505">
        <f t="shared" si="135"/>
        <v>504</v>
      </c>
      <c r="R505">
        <f t="shared" si="136"/>
        <v>0</v>
      </c>
      <c r="S505">
        <f t="shared" si="137"/>
        <v>0</v>
      </c>
      <c r="T505">
        <f t="shared" si="138"/>
        <v>1</v>
      </c>
      <c r="U505">
        <f t="shared" si="139"/>
        <v>0</v>
      </c>
      <c r="V505">
        <f t="shared" si="140"/>
        <v>1</v>
      </c>
      <c r="W505">
        <f t="shared" si="141"/>
        <v>37</v>
      </c>
      <c r="X505">
        <f t="shared" si="142"/>
        <v>0</v>
      </c>
      <c r="Y505">
        <f t="shared" si="143"/>
        <v>0</v>
      </c>
      <c r="Z505">
        <f t="shared" si="151"/>
        <v>0</v>
      </c>
      <c r="AA505">
        <f t="shared" si="152"/>
        <v>0</v>
      </c>
      <c r="AB505">
        <f t="shared" si="152"/>
        <v>0</v>
      </c>
      <c r="AC505">
        <f t="shared" si="152"/>
        <v>0</v>
      </c>
      <c r="AD505">
        <f t="shared" si="152"/>
        <v>1</v>
      </c>
      <c r="AE505">
        <f t="shared" si="152"/>
        <v>0</v>
      </c>
      <c r="AF505">
        <f t="shared" si="152"/>
        <v>0</v>
      </c>
      <c r="AG505">
        <f t="shared" si="152"/>
        <v>0</v>
      </c>
      <c r="AH505">
        <f t="shared" si="152"/>
        <v>0</v>
      </c>
      <c r="AI505">
        <f t="shared" si="152"/>
        <v>0</v>
      </c>
      <c r="AJ505">
        <f t="shared" si="152"/>
        <v>0</v>
      </c>
      <c r="AK505">
        <f t="shared" si="152"/>
        <v>0</v>
      </c>
      <c r="AL505">
        <f t="shared" si="152"/>
        <v>0</v>
      </c>
      <c r="AM505">
        <f t="shared" si="144"/>
        <v>9.5875000000000004</v>
      </c>
      <c r="AN505">
        <f t="shared" si="145"/>
        <v>0</v>
      </c>
      <c r="AO505">
        <f t="shared" si="146"/>
        <v>0</v>
      </c>
      <c r="AP505">
        <f t="shared" si="147"/>
        <v>1</v>
      </c>
      <c r="AQ505">
        <f t="shared" si="148"/>
        <v>0</v>
      </c>
    </row>
    <row r="506" spans="1:43" x14ac:dyDescent="0.2">
      <c r="A506">
        <v>505</v>
      </c>
      <c r="B506">
        <v>1</v>
      </c>
      <c r="C506" t="s">
        <v>725</v>
      </c>
      <c r="D506" t="s">
        <v>17</v>
      </c>
      <c r="E506">
        <v>16</v>
      </c>
      <c r="F506">
        <v>0</v>
      </c>
      <c r="G506">
        <v>0</v>
      </c>
      <c r="H506">
        <v>110152</v>
      </c>
      <c r="I506">
        <v>86.5</v>
      </c>
      <c r="J506" t="s">
        <v>726</v>
      </c>
      <c r="K506" t="s">
        <v>15</v>
      </c>
      <c r="L506">
        <v>1</v>
      </c>
      <c r="M506" t="b">
        <f t="shared" si="134"/>
        <v>0</v>
      </c>
      <c r="N506" t="str">
        <f>IF(E506&lt;&gt;"",INDEX(group!$A$1:$C$10,MATCH(E506,group!A:A,1),3),"NA")</f>
        <v>10 - 19</v>
      </c>
      <c r="O506" t="str">
        <f>VLOOKUP(H506,group!E:F,2,0)</f>
        <v>numeric</v>
      </c>
      <c r="P506" t="str">
        <f>IF(I506&lt;&gt;"",INDEX(group!$L$1:$N$100,MATCH(I506,group!L:L,1),3),"NA")</f>
        <v>80 - 89</v>
      </c>
      <c r="Q506">
        <f t="shared" si="135"/>
        <v>505</v>
      </c>
      <c r="R506">
        <f t="shared" si="136"/>
        <v>1</v>
      </c>
      <c r="S506">
        <f t="shared" si="137"/>
        <v>0</v>
      </c>
      <c r="T506">
        <f t="shared" si="138"/>
        <v>0</v>
      </c>
      <c r="U506">
        <f t="shared" si="139"/>
        <v>0</v>
      </c>
      <c r="V506">
        <f t="shared" si="140"/>
        <v>1</v>
      </c>
      <c r="W506">
        <f t="shared" si="141"/>
        <v>16</v>
      </c>
      <c r="X506">
        <f t="shared" si="142"/>
        <v>0</v>
      </c>
      <c r="Y506">
        <f t="shared" si="143"/>
        <v>0</v>
      </c>
      <c r="Z506">
        <f t="shared" si="151"/>
        <v>0</v>
      </c>
      <c r="AA506">
        <f t="shared" si="152"/>
        <v>0</v>
      </c>
      <c r="AB506">
        <f t="shared" si="152"/>
        <v>0</v>
      </c>
      <c r="AC506">
        <f t="shared" si="152"/>
        <v>0</v>
      </c>
      <c r="AD506">
        <f t="shared" si="152"/>
        <v>1</v>
      </c>
      <c r="AE506">
        <f t="shared" si="152"/>
        <v>0</v>
      </c>
      <c r="AF506">
        <f t="shared" si="152"/>
        <v>0</v>
      </c>
      <c r="AG506">
        <f t="shared" si="152"/>
        <v>0</v>
      </c>
      <c r="AH506">
        <f t="shared" si="152"/>
        <v>0</v>
      </c>
      <c r="AI506">
        <f t="shared" si="152"/>
        <v>0</v>
      </c>
      <c r="AJ506">
        <f t="shared" si="152"/>
        <v>0</v>
      </c>
      <c r="AK506">
        <f t="shared" si="152"/>
        <v>0</v>
      </c>
      <c r="AL506">
        <f t="shared" si="152"/>
        <v>0</v>
      </c>
      <c r="AM506">
        <f t="shared" si="144"/>
        <v>86.5</v>
      </c>
      <c r="AN506">
        <f t="shared" si="145"/>
        <v>0</v>
      </c>
      <c r="AO506">
        <f t="shared" si="146"/>
        <v>0</v>
      </c>
      <c r="AP506">
        <f t="shared" si="147"/>
        <v>1</v>
      </c>
      <c r="AQ506">
        <f t="shared" si="148"/>
        <v>1</v>
      </c>
    </row>
    <row r="507" spans="1:43" x14ac:dyDescent="0.2">
      <c r="A507">
        <v>506</v>
      </c>
      <c r="B507">
        <v>1</v>
      </c>
      <c r="C507" t="s">
        <v>727</v>
      </c>
      <c r="D507" t="s">
        <v>13</v>
      </c>
      <c r="E507">
        <v>18</v>
      </c>
      <c r="F507">
        <v>1</v>
      </c>
      <c r="G507">
        <v>0</v>
      </c>
      <c r="H507" t="s">
        <v>462</v>
      </c>
      <c r="I507">
        <v>108.9</v>
      </c>
      <c r="J507" t="s">
        <v>463</v>
      </c>
      <c r="K507" t="s">
        <v>20</v>
      </c>
      <c r="L507">
        <v>0</v>
      </c>
      <c r="M507" t="b">
        <f t="shared" si="134"/>
        <v>0</v>
      </c>
      <c r="N507" t="str">
        <f>IF(E507&lt;&gt;"",INDEX(group!$A$1:$C$10,MATCH(E507,group!A:A,1),3),"NA")</f>
        <v>10 - 19</v>
      </c>
      <c r="O507" t="str">
        <f>VLOOKUP(H507,group!E:F,2,0)</f>
        <v>PC</v>
      </c>
      <c r="P507" t="str">
        <f>IF(I507&lt;&gt;"",INDEX(group!$L$1:$N$100,MATCH(I507,group!L:L,1),3),"NA")</f>
        <v>100 - 109</v>
      </c>
      <c r="Q507">
        <f t="shared" si="135"/>
        <v>506</v>
      </c>
      <c r="R507">
        <f t="shared" si="136"/>
        <v>1</v>
      </c>
      <c r="S507">
        <f t="shared" si="137"/>
        <v>0</v>
      </c>
      <c r="T507">
        <f t="shared" si="138"/>
        <v>0</v>
      </c>
      <c r="U507">
        <f t="shared" si="139"/>
        <v>1</v>
      </c>
      <c r="V507">
        <f t="shared" si="140"/>
        <v>0</v>
      </c>
      <c r="W507">
        <f t="shared" si="141"/>
        <v>18</v>
      </c>
      <c r="X507">
        <f t="shared" si="142"/>
        <v>1</v>
      </c>
      <c r="Y507">
        <f t="shared" si="143"/>
        <v>0</v>
      </c>
      <c r="Z507">
        <f t="shared" si="151"/>
        <v>0</v>
      </c>
      <c r="AA507">
        <f t="shared" si="152"/>
        <v>0</v>
      </c>
      <c r="AB507">
        <f t="shared" si="152"/>
        <v>0</v>
      </c>
      <c r="AC507">
        <f t="shared" si="152"/>
        <v>0</v>
      </c>
      <c r="AD507">
        <f t="shared" si="152"/>
        <v>0</v>
      </c>
      <c r="AE507">
        <f t="shared" si="152"/>
        <v>0</v>
      </c>
      <c r="AF507">
        <f t="shared" si="152"/>
        <v>1</v>
      </c>
      <c r="AG507">
        <f t="shared" si="152"/>
        <v>0</v>
      </c>
      <c r="AH507">
        <f t="shared" si="152"/>
        <v>0</v>
      </c>
      <c r="AI507">
        <f t="shared" si="152"/>
        <v>0</v>
      </c>
      <c r="AJ507">
        <f t="shared" si="152"/>
        <v>0</v>
      </c>
      <c r="AK507">
        <f t="shared" si="152"/>
        <v>0</v>
      </c>
      <c r="AL507">
        <f t="shared" si="152"/>
        <v>0</v>
      </c>
      <c r="AM507">
        <f t="shared" si="144"/>
        <v>108.9</v>
      </c>
      <c r="AN507">
        <f t="shared" si="145"/>
        <v>1</v>
      </c>
      <c r="AO507">
        <f t="shared" si="146"/>
        <v>0</v>
      </c>
      <c r="AP507">
        <f t="shared" si="147"/>
        <v>0</v>
      </c>
      <c r="AQ507">
        <f t="shared" si="148"/>
        <v>0</v>
      </c>
    </row>
    <row r="508" spans="1:43" x14ac:dyDescent="0.2">
      <c r="A508">
        <v>507</v>
      </c>
      <c r="B508">
        <v>2</v>
      </c>
      <c r="C508" t="s">
        <v>728</v>
      </c>
      <c r="D508" t="s">
        <v>17</v>
      </c>
      <c r="E508">
        <v>33</v>
      </c>
      <c r="F508">
        <v>0</v>
      </c>
      <c r="G508">
        <v>2</v>
      </c>
      <c r="H508">
        <v>26360</v>
      </c>
      <c r="I508">
        <v>26</v>
      </c>
      <c r="K508" t="s">
        <v>15</v>
      </c>
      <c r="L508">
        <v>1</v>
      </c>
      <c r="M508" t="b">
        <f t="shared" si="134"/>
        <v>0</v>
      </c>
      <c r="N508" t="str">
        <f>IF(E508&lt;&gt;"",INDEX(group!$A$1:$C$10,MATCH(E508,group!A:A,1),3),"NA")</f>
        <v>30 - 39</v>
      </c>
      <c r="O508" t="str">
        <f>VLOOKUP(H508,group!E:F,2,0)</f>
        <v>numeric</v>
      </c>
      <c r="P508" t="str">
        <f>IF(I508&lt;&gt;"",INDEX(group!$L$1:$N$100,MATCH(I508,group!L:L,1),3),"NA")</f>
        <v>20 - 29</v>
      </c>
      <c r="Q508">
        <f t="shared" si="135"/>
        <v>507</v>
      </c>
      <c r="R508">
        <f t="shared" si="136"/>
        <v>0</v>
      </c>
      <c r="S508">
        <f t="shared" si="137"/>
        <v>1</v>
      </c>
      <c r="T508">
        <f t="shared" si="138"/>
        <v>0</v>
      </c>
      <c r="U508">
        <f t="shared" si="139"/>
        <v>0</v>
      </c>
      <c r="V508">
        <f t="shared" si="140"/>
        <v>1</v>
      </c>
      <c r="W508">
        <f t="shared" si="141"/>
        <v>33</v>
      </c>
      <c r="X508">
        <f t="shared" si="142"/>
        <v>0</v>
      </c>
      <c r="Y508">
        <f t="shared" si="143"/>
        <v>2</v>
      </c>
      <c r="Z508">
        <f t="shared" si="151"/>
        <v>0</v>
      </c>
      <c r="AA508">
        <f t="shared" si="152"/>
        <v>0</v>
      </c>
      <c r="AB508">
        <f t="shared" si="152"/>
        <v>0</v>
      </c>
      <c r="AC508">
        <f t="shared" si="152"/>
        <v>0</v>
      </c>
      <c r="AD508">
        <f t="shared" si="152"/>
        <v>1</v>
      </c>
      <c r="AE508">
        <f t="shared" si="152"/>
        <v>0</v>
      </c>
      <c r="AF508">
        <f t="shared" si="152"/>
        <v>0</v>
      </c>
      <c r="AG508">
        <f t="shared" si="152"/>
        <v>0</v>
      </c>
      <c r="AH508">
        <f t="shared" si="152"/>
        <v>0</v>
      </c>
      <c r="AI508">
        <f t="shared" si="152"/>
        <v>0</v>
      </c>
      <c r="AJ508">
        <f t="shared" si="152"/>
        <v>0</v>
      </c>
      <c r="AK508">
        <f t="shared" si="152"/>
        <v>0</v>
      </c>
      <c r="AL508">
        <f t="shared" si="152"/>
        <v>0</v>
      </c>
      <c r="AM508">
        <f t="shared" si="144"/>
        <v>26</v>
      </c>
      <c r="AN508">
        <f t="shared" si="145"/>
        <v>0</v>
      </c>
      <c r="AO508">
        <f t="shared" si="146"/>
        <v>0</v>
      </c>
      <c r="AP508">
        <f t="shared" si="147"/>
        <v>1</v>
      </c>
      <c r="AQ508">
        <f t="shared" si="148"/>
        <v>1</v>
      </c>
    </row>
    <row r="509" spans="1:43" x14ac:dyDescent="0.2">
      <c r="A509">
        <v>508</v>
      </c>
      <c r="B509">
        <v>1</v>
      </c>
      <c r="C509" t="s">
        <v>729</v>
      </c>
      <c r="D509" t="s">
        <v>13</v>
      </c>
      <c r="F509">
        <v>0</v>
      </c>
      <c r="G509">
        <v>0</v>
      </c>
      <c r="H509">
        <v>111427</v>
      </c>
      <c r="I509">
        <v>26.55</v>
      </c>
      <c r="K509" t="s">
        <v>15</v>
      </c>
      <c r="L509">
        <v>1</v>
      </c>
      <c r="M509" t="b">
        <f t="shared" si="134"/>
        <v>1</v>
      </c>
      <c r="N509" t="str">
        <f>IF(E509&lt;&gt;"",INDEX(group!$A$1:$C$10,MATCH(E509,group!A:A,1),3),"NA")</f>
        <v>NA</v>
      </c>
      <c r="O509" t="str">
        <f>VLOOKUP(H509,group!E:F,2,0)</f>
        <v>numeric</v>
      </c>
      <c r="P509" t="str">
        <f>IF(I509&lt;&gt;"",INDEX(group!$L$1:$N$100,MATCH(I509,group!L:L,1),3),"NA")</f>
        <v>20 - 29</v>
      </c>
      <c r="Q509">
        <f t="shared" si="135"/>
        <v>508</v>
      </c>
      <c r="R509">
        <f t="shared" si="136"/>
        <v>1</v>
      </c>
      <c r="S509">
        <f t="shared" si="137"/>
        <v>0</v>
      </c>
      <c r="T509">
        <f t="shared" si="138"/>
        <v>0</v>
      </c>
      <c r="U509">
        <f t="shared" si="139"/>
        <v>1</v>
      </c>
      <c r="V509">
        <f t="shared" si="140"/>
        <v>0</v>
      </c>
      <c r="W509">
        <f t="shared" si="141"/>
        <v>29.9</v>
      </c>
      <c r="X509">
        <f t="shared" si="142"/>
        <v>0</v>
      </c>
      <c r="Y509">
        <f t="shared" si="143"/>
        <v>0</v>
      </c>
      <c r="Z509">
        <f t="shared" si="151"/>
        <v>0</v>
      </c>
      <c r="AA509">
        <f t="shared" si="152"/>
        <v>0</v>
      </c>
      <c r="AB509">
        <f t="shared" si="152"/>
        <v>0</v>
      </c>
      <c r="AC509">
        <f t="shared" si="152"/>
        <v>0</v>
      </c>
      <c r="AD509">
        <f t="shared" si="152"/>
        <v>1</v>
      </c>
      <c r="AE509">
        <f t="shared" si="152"/>
        <v>0</v>
      </c>
      <c r="AF509">
        <f t="shared" si="152"/>
        <v>0</v>
      </c>
      <c r="AG509">
        <f t="shared" si="152"/>
        <v>0</v>
      </c>
      <c r="AH509">
        <f t="shared" si="152"/>
        <v>0</v>
      </c>
      <c r="AI509">
        <f t="shared" si="152"/>
        <v>0</v>
      </c>
      <c r="AJ509">
        <f t="shared" si="152"/>
        <v>0</v>
      </c>
      <c r="AK509">
        <f t="shared" si="152"/>
        <v>0</v>
      </c>
      <c r="AL509">
        <f t="shared" si="152"/>
        <v>0</v>
      </c>
      <c r="AM509">
        <f t="shared" si="144"/>
        <v>26.55</v>
      </c>
      <c r="AN509">
        <f t="shared" si="145"/>
        <v>0</v>
      </c>
      <c r="AO509">
        <f t="shared" si="146"/>
        <v>0</v>
      </c>
      <c r="AP509">
        <f t="shared" si="147"/>
        <v>1</v>
      </c>
      <c r="AQ509">
        <f t="shared" si="148"/>
        <v>1</v>
      </c>
    </row>
    <row r="510" spans="1:43" x14ac:dyDescent="0.2">
      <c r="A510">
        <v>509</v>
      </c>
      <c r="B510">
        <v>3</v>
      </c>
      <c r="C510" t="s">
        <v>730</v>
      </c>
      <c r="D510" t="s">
        <v>13</v>
      </c>
      <c r="E510">
        <v>28</v>
      </c>
      <c r="F510">
        <v>0</v>
      </c>
      <c r="G510">
        <v>0</v>
      </c>
      <c r="H510" t="s">
        <v>731</v>
      </c>
      <c r="I510">
        <v>22.524999999999999</v>
      </c>
      <c r="K510" t="s">
        <v>15</v>
      </c>
      <c r="L510">
        <v>0</v>
      </c>
      <c r="M510" t="b">
        <f t="shared" si="134"/>
        <v>0</v>
      </c>
      <c r="N510" t="str">
        <f>IF(E510&lt;&gt;"",INDEX(group!$A$1:$C$10,MATCH(E510,group!A:A,1),3),"NA")</f>
        <v>20 - 29</v>
      </c>
      <c r="O510" t="str">
        <f>VLOOKUP(H510,group!E:F,2,0)</f>
        <v>C</v>
      </c>
      <c r="P510" t="str">
        <f>IF(I510&lt;&gt;"",INDEX(group!$L$1:$N$100,MATCH(I510,group!L:L,1),3),"NA")</f>
        <v>20 - 29</v>
      </c>
      <c r="Q510">
        <f t="shared" si="135"/>
        <v>509</v>
      </c>
      <c r="R510">
        <f t="shared" si="136"/>
        <v>0</v>
      </c>
      <c r="S510">
        <f t="shared" si="137"/>
        <v>0</v>
      </c>
      <c r="T510">
        <f t="shared" si="138"/>
        <v>1</v>
      </c>
      <c r="U510">
        <f t="shared" si="139"/>
        <v>1</v>
      </c>
      <c r="V510">
        <f t="shared" si="140"/>
        <v>0</v>
      </c>
      <c r="W510">
        <f t="shared" si="141"/>
        <v>28</v>
      </c>
      <c r="X510">
        <f t="shared" si="142"/>
        <v>0</v>
      </c>
      <c r="Y510">
        <f t="shared" si="143"/>
        <v>0</v>
      </c>
      <c r="Z510">
        <f t="shared" si="151"/>
        <v>0</v>
      </c>
      <c r="AA510">
        <f t="shared" si="152"/>
        <v>1</v>
      </c>
      <c r="AB510">
        <f t="shared" si="152"/>
        <v>0</v>
      </c>
      <c r="AC510">
        <f t="shared" si="152"/>
        <v>0</v>
      </c>
      <c r="AD510">
        <f t="shared" si="152"/>
        <v>0</v>
      </c>
      <c r="AE510">
        <f t="shared" si="152"/>
        <v>0</v>
      </c>
      <c r="AF510">
        <f t="shared" si="152"/>
        <v>0</v>
      </c>
      <c r="AG510">
        <f t="shared" si="152"/>
        <v>0</v>
      </c>
      <c r="AH510">
        <f t="shared" si="152"/>
        <v>0</v>
      </c>
      <c r="AI510">
        <f t="shared" si="152"/>
        <v>0</v>
      </c>
      <c r="AJ510">
        <f t="shared" si="152"/>
        <v>0</v>
      </c>
      <c r="AK510">
        <f t="shared" si="152"/>
        <v>0</v>
      </c>
      <c r="AL510">
        <f t="shared" si="152"/>
        <v>0</v>
      </c>
      <c r="AM510">
        <f t="shared" si="144"/>
        <v>22.524999999999999</v>
      </c>
      <c r="AN510">
        <f t="shared" si="145"/>
        <v>0</v>
      </c>
      <c r="AO510">
        <f t="shared" si="146"/>
        <v>0</v>
      </c>
      <c r="AP510">
        <f t="shared" si="147"/>
        <v>1</v>
      </c>
      <c r="AQ510">
        <f t="shared" si="148"/>
        <v>0</v>
      </c>
    </row>
    <row r="511" spans="1:43" x14ac:dyDescent="0.2">
      <c r="A511">
        <v>510</v>
      </c>
      <c r="B511">
        <v>3</v>
      </c>
      <c r="C511" t="s">
        <v>732</v>
      </c>
      <c r="D511" t="s">
        <v>13</v>
      </c>
      <c r="E511">
        <v>26</v>
      </c>
      <c r="F511">
        <v>0</v>
      </c>
      <c r="G511">
        <v>0</v>
      </c>
      <c r="H511">
        <v>1601</v>
      </c>
      <c r="I511">
        <v>56.495800000000003</v>
      </c>
      <c r="K511" t="s">
        <v>15</v>
      </c>
      <c r="L511">
        <v>1</v>
      </c>
      <c r="M511" t="b">
        <f t="shared" si="134"/>
        <v>0</v>
      </c>
      <c r="N511" t="str">
        <f>IF(E511&lt;&gt;"",INDEX(group!$A$1:$C$10,MATCH(E511,group!A:A,1),3),"NA")</f>
        <v>20 - 29</v>
      </c>
      <c r="O511" t="str">
        <f>VLOOKUP(H511,group!E:F,2,0)</f>
        <v>numeric</v>
      </c>
      <c r="P511" t="str">
        <f>IF(I511&lt;&gt;"",INDEX(group!$L$1:$N$100,MATCH(I511,group!L:L,1),3),"NA")</f>
        <v>50 - 59</v>
      </c>
      <c r="Q511">
        <f t="shared" si="135"/>
        <v>510</v>
      </c>
      <c r="R511">
        <f t="shared" si="136"/>
        <v>0</v>
      </c>
      <c r="S511">
        <f t="shared" si="137"/>
        <v>0</v>
      </c>
      <c r="T511">
        <f t="shared" si="138"/>
        <v>1</v>
      </c>
      <c r="U511">
        <f t="shared" si="139"/>
        <v>1</v>
      </c>
      <c r="V511">
        <f t="shared" si="140"/>
        <v>0</v>
      </c>
      <c r="W511">
        <f t="shared" si="141"/>
        <v>26</v>
      </c>
      <c r="X511">
        <f t="shared" si="142"/>
        <v>0</v>
      </c>
      <c r="Y511">
        <f t="shared" si="143"/>
        <v>0</v>
      </c>
      <c r="Z511">
        <f t="shared" si="151"/>
        <v>0</v>
      </c>
      <c r="AA511">
        <f t="shared" si="152"/>
        <v>0</v>
      </c>
      <c r="AB511">
        <f t="shared" si="152"/>
        <v>0</v>
      </c>
      <c r="AC511">
        <f t="shared" si="152"/>
        <v>0</v>
      </c>
      <c r="AD511">
        <f t="shared" si="152"/>
        <v>1</v>
      </c>
      <c r="AE511">
        <f t="shared" si="152"/>
        <v>0</v>
      </c>
      <c r="AF511">
        <f t="shared" si="152"/>
        <v>0</v>
      </c>
      <c r="AG511">
        <f t="shared" si="152"/>
        <v>0</v>
      </c>
      <c r="AH511">
        <f t="shared" si="152"/>
        <v>0</v>
      </c>
      <c r="AI511">
        <f t="shared" si="152"/>
        <v>0</v>
      </c>
      <c r="AJ511">
        <f t="shared" si="152"/>
        <v>0</v>
      </c>
      <c r="AK511">
        <f t="shared" si="152"/>
        <v>0</v>
      </c>
      <c r="AL511">
        <f t="shared" si="152"/>
        <v>0</v>
      </c>
      <c r="AM511">
        <f t="shared" si="144"/>
        <v>56.495800000000003</v>
      </c>
      <c r="AN511">
        <f t="shared" si="145"/>
        <v>0</v>
      </c>
      <c r="AO511">
        <f t="shared" si="146"/>
        <v>0</v>
      </c>
      <c r="AP511">
        <f t="shared" si="147"/>
        <v>1</v>
      </c>
      <c r="AQ511">
        <f t="shared" si="148"/>
        <v>1</v>
      </c>
    </row>
    <row r="512" spans="1:43" x14ac:dyDescent="0.2">
      <c r="A512">
        <v>511</v>
      </c>
      <c r="B512">
        <v>3</v>
      </c>
      <c r="C512" t="s">
        <v>733</v>
      </c>
      <c r="D512" t="s">
        <v>13</v>
      </c>
      <c r="E512">
        <v>29</v>
      </c>
      <c r="F512">
        <v>0</v>
      </c>
      <c r="G512">
        <v>0</v>
      </c>
      <c r="H512">
        <v>382651</v>
      </c>
      <c r="I512">
        <v>7.75</v>
      </c>
      <c r="K512" t="s">
        <v>27</v>
      </c>
      <c r="L512">
        <v>1</v>
      </c>
      <c r="M512" t="b">
        <f t="shared" si="134"/>
        <v>0</v>
      </c>
      <c r="N512" t="str">
        <f>IF(E512&lt;&gt;"",INDEX(group!$A$1:$C$10,MATCH(E512,group!A:A,1),3),"NA")</f>
        <v>20 - 29</v>
      </c>
      <c r="O512" t="str">
        <f>VLOOKUP(H512,group!E:F,2,0)</f>
        <v>numeric</v>
      </c>
      <c r="P512" t="str">
        <f>IF(I512&lt;&gt;"",INDEX(group!$L$1:$N$100,MATCH(I512,group!L:L,1),3),"NA")</f>
        <v>0 - 9</v>
      </c>
      <c r="Q512">
        <f t="shared" si="135"/>
        <v>511</v>
      </c>
      <c r="R512">
        <f t="shared" si="136"/>
        <v>0</v>
      </c>
      <c r="S512">
        <f t="shared" si="137"/>
        <v>0</v>
      </c>
      <c r="T512">
        <f t="shared" si="138"/>
        <v>1</v>
      </c>
      <c r="U512">
        <f t="shared" si="139"/>
        <v>1</v>
      </c>
      <c r="V512">
        <f t="shared" si="140"/>
        <v>0</v>
      </c>
      <c r="W512">
        <f t="shared" si="141"/>
        <v>29</v>
      </c>
      <c r="X512">
        <f t="shared" si="142"/>
        <v>0</v>
      </c>
      <c r="Y512">
        <f t="shared" si="143"/>
        <v>0</v>
      </c>
      <c r="Z512">
        <f t="shared" si="151"/>
        <v>0</v>
      </c>
      <c r="AA512">
        <f t="shared" si="152"/>
        <v>0</v>
      </c>
      <c r="AB512">
        <f t="shared" si="152"/>
        <v>0</v>
      </c>
      <c r="AC512">
        <f t="shared" si="152"/>
        <v>0</v>
      </c>
      <c r="AD512">
        <f t="shared" si="152"/>
        <v>1</v>
      </c>
      <c r="AE512">
        <f t="shared" si="152"/>
        <v>0</v>
      </c>
      <c r="AF512">
        <f t="shared" si="152"/>
        <v>0</v>
      </c>
      <c r="AG512">
        <f t="shared" si="152"/>
        <v>0</v>
      </c>
      <c r="AH512">
        <f t="shared" si="152"/>
        <v>0</v>
      </c>
      <c r="AI512">
        <f t="shared" si="152"/>
        <v>0</v>
      </c>
      <c r="AJ512">
        <f t="shared" si="152"/>
        <v>0</v>
      </c>
      <c r="AK512">
        <f t="shared" si="152"/>
        <v>0</v>
      </c>
      <c r="AL512">
        <f t="shared" si="152"/>
        <v>0</v>
      </c>
      <c r="AM512">
        <f t="shared" si="144"/>
        <v>7.75</v>
      </c>
      <c r="AN512">
        <f t="shared" si="145"/>
        <v>0</v>
      </c>
      <c r="AO512">
        <f t="shared" si="146"/>
        <v>1</v>
      </c>
      <c r="AP512">
        <f t="shared" si="147"/>
        <v>0</v>
      </c>
      <c r="AQ512">
        <f t="shared" si="148"/>
        <v>1</v>
      </c>
    </row>
    <row r="513" spans="1:43" x14ac:dyDescent="0.2">
      <c r="A513">
        <v>512</v>
      </c>
      <c r="B513">
        <v>3</v>
      </c>
      <c r="C513" t="s">
        <v>734</v>
      </c>
      <c r="D513" t="s">
        <v>13</v>
      </c>
      <c r="F513">
        <v>0</v>
      </c>
      <c r="G513">
        <v>0</v>
      </c>
      <c r="H513" t="s">
        <v>735</v>
      </c>
      <c r="I513">
        <v>8.0500000000000007</v>
      </c>
      <c r="K513" t="s">
        <v>15</v>
      </c>
      <c r="L513">
        <v>0</v>
      </c>
      <c r="M513" t="b">
        <f t="shared" si="134"/>
        <v>1</v>
      </c>
      <c r="N513" t="str">
        <f>IF(E513&lt;&gt;"",INDEX(group!$A$1:$C$10,MATCH(E513,group!A:A,1),3),"NA")</f>
        <v>NA</v>
      </c>
      <c r="O513" t="str">
        <f>VLOOKUP(H513,group!E:F,2,0)</f>
        <v>SOTON</v>
      </c>
      <c r="P513" t="str">
        <f>IF(I513&lt;&gt;"",INDEX(group!$L$1:$N$100,MATCH(I513,group!L:L,1),3),"NA")</f>
        <v>0 - 9</v>
      </c>
      <c r="Q513">
        <f t="shared" si="135"/>
        <v>512</v>
      </c>
      <c r="R513">
        <f t="shared" si="136"/>
        <v>0</v>
      </c>
      <c r="S513">
        <f t="shared" si="137"/>
        <v>0</v>
      </c>
      <c r="T513">
        <f t="shared" si="138"/>
        <v>1</v>
      </c>
      <c r="U513">
        <f t="shared" si="139"/>
        <v>1</v>
      </c>
      <c r="V513">
        <f t="shared" si="140"/>
        <v>0</v>
      </c>
      <c r="W513">
        <f t="shared" si="141"/>
        <v>29.9</v>
      </c>
      <c r="X513">
        <f t="shared" si="142"/>
        <v>0</v>
      </c>
      <c r="Y513">
        <f t="shared" si="143"/>
        <v>0</v>
      </c>
      <c r="Z513">
        <f t="shared" si="151"/>
        <v>0</v>
      </c>
      <c r="AA513">
        <f t="shared" si="152"/>
        <v>0</v>
      </c>
      <c r="AB513">
        <f t="shared" si="152"/>
        <v>0</v>
      </c>
      <c r="AC513">
        <f t="shared" si="152"/>
        <v>0</v>
      </c>
      <c r="AD513">
        <f t="shared" si="152"/>
        <v>0</v>
      </c>
      <c r="AE513">
        <f t="shared" si="152"/>
        <v>0</v>
      </c>
      <c r="AF513">
        <f t="shared" si="152"/>
        <v>0</v>
      </c>
      <c r="AG513">
        <f t="shared" si="152"/>
        <v>0</v>
      </c>
      <c r="AH513">
        <f t="shared" si="152"/>
        <v>0</v>
      </c>
      <c r="AI513">
        <f t="shared" si="152"/>
        <v>0</v>
      </c>
      <c r="AJ513">
        <f t="shared" si="152"/>
        <v>1</v>
      </c>
      <c r="AK513">
        <f t="shared" si="152"/>
        <v>0</v>
      </c>
      <c r="AL513">
        <f t="shared" si="152"/>
        <v>0</v>
      </c>
      <c r="AM513">
        <f t="shared" si="144"/>
        <v>8.0500000000000007</v>
      </c>
      <c r="AN513">
        <f t="shared" si="145"/>
        <v>0</v>
      </c>
      <c r="AO513">
        <f t="shared" si="146"/>
        <v>0</v>
      </c>
      <c r="AP513">
        <f t="shared" si="147"/>
        <v>1</v>
      </c>
      <c r="AQ513">
        <f t="shared" si="148"/>
        <v>0</v>
      </c>
    </row>
    <row r="514" spans="1:43" x14ac:dyDescent="0.2">
      <c r="A514">
        <v>513</v>
      </c>
      <c r="B514">
        <v>1</v>
      </c>
      <c r="C514" t="s">
        <v>736</v>
      </c>
      <c r="D514" t="s">
        <v>13</v>
      </c>
      <c r="E514">
        <v>36</v>
      </c>
      <c r="F514">
        <v>0</v>
      </c>
      <c r="G514">
        <v>0</v>
      </c>
      <c r="H514" t="s">
        <v>737</v>
      </c>
      <c r="I514">
        <v>26.287500000000001</v>
      </c>
      <c r="J514" t="s">
        <v>738</v>
      </c>
      <c r="K514" t="s">
        <v>15</v>
      </c>
      <c r="L514">
        <v>1</v>
      </c>
      <c r="M514" t="b">
        <f t="shared" si="134"/>
        <v>0</v>
      </c>
      <c r="N514" t="str">
        <f>IF(E514&lt;&gt;"",INDEX(group!$A$1:$C$10,MATCH(E514,group!A:A,1),3),"NA")</f>
        <v>30 - 39</v>
      </c>
      <c r="O514" t="str">
        <f>VLOOKUP(H514,group!E:F,2,0)</f>
        <v>PC</v>
      </c>
      <c r="P514" t="str">
        <f>IF(I514&lt;&gt;"",INDEX(group!$L$1:$N$100,MATCH(I514,group!L:L,1),3),"NA")</f>
        <v>20 - 29</v>
      </c>
      <c r="Q514">
        <f t="shared" si="135"/>
        <v>513</v>
      </c>
      <c r="R514">
        <f t="shared" si="136"/>
        <v>1</v>
      </c>
      <c r="S514">
        <f t="shared" si="137"/>
        <v>0</v>
      </c>
      <c r="T514">
        <f t="shared" si="138"/>
        <v>0</v>
      </c>
      <c r="U514">
        <f t="shared" si="139"/>
        <v>1</v>
      </c>
      <c r="V514">
        <f t="shared" si="140"/>
        <v>0</v>
      </c>
      <c r="W514">
        <f t="shared" si="141"/>
        <v>36</v>
      </c>
      <c r="X514">
        <f t="shared" si="142"/>
        <v>0</v>
      </c>
      <c r="Y514">
        <f t="shared" si="143"/>
        <v>0</v>
      </c>
      <c r="Z514">
        <f t="shared" si="151"/>
        <v>0</v>
      </c>
      <c r="AA514">
        <f t="shared" si="152"/>
        <v>0</v>
      </c>
      <c r="AB514">
        <f t="shared" si="152"/>
        <v>0</v>
      </c>
      <c r="AC514">
        <f t="shared" si="152"/>
        <v>0</v>
      </c>
      <c r="AD514">
        <f t="shared" si="152"/>
        <v>0</v>
      </c>
      <c r="AE514">
        <f t="shared" si="152"/>
        <v>0</v>
      </c>
      <c r="AF514">
        <f t="shared" si="152"/>
        <v>1</v>
      </c>
      <c r="AG514">
        <f t="shared" si="152"/>
        <v>0</v>
      </c>
      <c r="AH514">
        <f t="shared" si="152"/>
        <v>0</v>
      </c>
      <c r="AI514">
        <f t="shared" si="152"/>
        <v>0</v>
      </c>
      <c r="AJ514">
        <f t="shared" si="152"/>
        <v>0</v>
      </c>
      <c r="AK514">
        <f t="shared" si="152"/>
        <v>0</v>
      </c>
      <c r="AL514">
        <f t="shared" si="152"/>
        <v>0</v>
      </c>
      <c r="AM514">
        <f t="shared" si="144"/>
        <v>26.287500000000001</v>
      </c>
      <c r="AN514">
        <f t="shared" si="145"/>
        <v>0</v>
      </c>
      <c r="AO514">
        <f t="shared" si="146"/>
        <v>0</v>
      </c>
      <c r="AP514">
        <f t="shared" si="147"/>
        <v>1</v>
      </c>
      <c r="AQ514">
        <f t="shared" si="148"/>
        <v>1</v>
      </c>
    </row>
    <row r="515" spans="1:43" x14ac:dyDescent="0.2">
      <c r="A515">
        <v>514</v>
      </c>
      <c r="B515">
        <v>1</v>
      </c>
      <c r="C515" t="s">
        <v>739</v>
      </c>
      <c r="D515" t="s">
        <v>17</v>
      </c>
      <c r="E515">
        <v>54</v>
      </c>
      <c r="F515">
        <v>1</v>
      </c>
      <c r="G515">
        <v>0</v>
      </c>
      <c r="H515" t="s">
        <v>740</v>
      </c>
      <c r="I515">
        <v>59.4</v>
      </c>
      <c r="K515" t="s">
        <v>20</v>
      </c>
      <c r="L515">
        <v>1</v>
      </c>
      <c r="M515" t="b">
        <f t="shared" ref="M515:M578" si="153">COUNTA(A515:I515,K515)&lt;10</f>
        <v>0</v>
      </c>
      <c r="N515" t="str">
        <f>IF(E515&lt;&gt;"",INDEX(group!$A$1:$C$10,MATCH(E515,group!A:A,1),3),"NA")</f>
        <v>50 - 59</v>
      </c>
      <c r="O515" t="str">
        <f>VLOOKUP(H515,group!E:F,2,0)</f>
        <v>PC</v>
      </c>
      <c r="P515" t="str">
        <f>IF(I515&lt;&gt;"",INDEX(group!$L$1:$N$100,MATCH(I515,group!L:L,1),3),"NA")</f>
        <v>50 - 59</v>
      </c>
      <c r="Q515">
        <f t="shared" ref="Q515:Q578" si="154">A515</f>
        <v>514</v>
      </c>
      <c r="R515">
        <f t="shared" ref="R515:R578" si="155">IF(B515=1,1,0)</f>
        <v>1</v>
      </c>
      <c r="S515">
        <f t="shared" ref="S515:S578" si="156">IF(B515=2,1,0)</f>
        <v>0</v>
      </c>
      <c r="T515">
        <f t="shared" ref="T515:T578" si="157">IF(B515=3,1,0)</f>
        <v>0</v>
      </c>
      <c r="U515">
        <f t="shared" ref="U515:U578" si="158">IF(D515="male",1,0)</f>
        <v>0</v>
      </c>
      <c r="V515">
        <f t="shared" ref="V515:V578" si="159">IF(D515="female",1,0)</f>
        <v>1</v>
      </c>
      <c r="W515">
        <f t="shared" ref="W515:W578" si="160">IF(E515&lt;&gt;"",E515,29.9)</f>
        <v>54</v>
      </c>
      <c r="X515">
        <f t="shared" ref="X515:X578" si="161">F515</f>
        <v>1</v>
      </c>
      <c r="Y515">
        <f t="shared" ref="Y515:Y578" si="162">G515</f>
        <v>0</v>
      </c>
      <c r="Z515">
        <f t="shared" si="151"/>
        <v>0</v>
      </c>
      <c r="AA515">
        <f t="shared" si="152"/>
        <v>0</v>
      </c>
      <c r="AB515">
        <f t="shared" si="152"/>
        <v>0</v>
      </c>
      <c r="AC515">
        <f t="shared" si="152"/>
        <v>0</v>
      </c>
      <c r="AD515">
        <f t="shared" si="152"/>
        <v>0</v>
      </c>
      <c r="AE515">
        <f t="shared" si="152"/>
        <v>0</v>
      </c>
      <c r="AF515">
        <f t="shared" si="152"/>
        <v>1</v>
      </c>
      <c r="AG515">
        <f t="shared" si="152"/>
        <v>0</v>
      </c>
      <c r="AH515">
        <f t="shared" si="152"/>
        <v>0</v>
      </c>
      <c r="AI515">
        <f t="shared" si="152"/>
        <v>0</v>
      </c>
      <c r="AJ515">
        <f t="shared" si="152"/>
        <v>0</v>
      </c>
      <c r="AK515">
        <f t="shared" si="152"/>
        <v>0</v>
      </c>
      <c r="AL515">
        <f t="shared" si="152"/>
        <v>0</v>
      </c>
      <c r="AM515">
        <f t="shared" ref="AM515:AM578" si="163">I515</f>
        <v>59.4</v>
      </c>
      <c r="AN515">
        <f t="shared" ref="AN515:AN578" si="164">IF(K515="C",1,0)</f>
        <v>1</v>
      </c>
      <c r="AO515">
        <f t="shared" ref="AO515:AO578" si="165">IF(K515="Q",1,0)</f>
        <v>0</v>
      </c>
      <c r="AP515">
        <f t="shared" ref="AP515:AP578" si="166">IF(K515="S",1,0)</f>
        <v>0</v>
      </c>
      <c r="AQ515">
        <f t="shared" ref="AQ515:AQ578" si="167">IF(L515&lt;&gt;"",L515,"")</f>
        <v>1</v>
      </c>
    </row>
    <row r="516" spans="1:43" x14ac:dyDescent="0.2">
      <c r="A516">
        <v>515</v>
      </c>
      <c r="B516">
        <v>3</v>
      </c>
      <c r="C516" t="s">
        <v>741</v>
      </c>
      <c r="D516" t="s">
        <v>13</v>
      </c>
      <c r="E516">
        <v>24</v>
      </c>
      <c r="F516">
        <v>0</v>
      </c>
      <c r="G516">
        <v>0</v>
      </c>
      <c r="H516">
        <v>349209</v>
      </c>
      <c r="I516">
        <v>7.4958</v>
      </c>
      <c r="K516" t="s">
        <v>15</v>
      </c>
      <c r="L516">
        <v>0</v>
      </c>
      <c r="M516" t="b">
        <f t="shared" si="153"/>
        <v>0</v>
      </c>
      <c r="N516" t="str">
        <f>IF(E516&lt;&gt;"",INDEX(group!$A$1:$C$10,MATCH(E516,group!A:A,1),3),"NA")</f>
        <v>20 - 29</v>
      </c>
      <c r="O516" t="str">
        <f>VLOOKUP(H516,group!E:F,2,0)</f>
        <v>numeric</v>
      </c>
      <c r="P516" t="str">
        <f>IF(I516&lt;&gt;"",INDEX(group!$L$1:$N$100,MATCH(I516,group!L:L,1),3),"NA")</f>
        <v>0 - 9</v>
      </c>
      <c r="Q516">
        <f t="shared" si="154"/>
        <v>515</v>
      </c>
      <c r="R516">
        <f t="shared" si="155"/>
        <v>0</v>
      </c>
      <c r="S516">
        <f t="shared" si="156"/>
        <v>0</v>
      </c>
      <c r="T516">
        <f t="shared" si="157"/>
        <v>1</v>
      </c>
      <c r="U516">
        <f t="shared" si="158"/>
        <v>1</v>
      </c>
      <c r="V516">
        <f t="shared" si="159"/>
        <v>0</v>
      </c>
      <c r="W516">
        <f t="shared" si="160"/>
        <v>24</v>
      </c>
      <c r="X516">
        <f t="shared" si="161"/>
        <v>0</v>
      </c>
      <c r="Y516">
        <f t="shared" si="162"/>
        <v>0</v>
      </c>
      <c r="Z516">
        <f t="shared" si="151"/>
        <v>0</v>
      </c>
      <c r="AA516">
        <f t="shared" si="152"/>
        <v>0</v>
      </c>
      <c r="AB516">
        <f t="shared" si="152"/>
        <v>0</v>
      </c>
      <c r="AC516">
        <f t="shared" si="152"/>
        <v>0</v>
      </c>
      <c r="AD516">
        <f t="shared" si="152"/>
        <v>1</v>
      </c>
      <c r="AE516">
        <f t="shared" si="152"/>
        <v>0</v>
      </c>
      <c r="AF516">
        <f t="shared" si="152"/>
        <v>0</v>
      </c>
      <c r="AG516">
        <f t="shared" si="152"/>
        <v>0</v>
      </c>
      <c r="AH516">
        <f t="shared" si="152"/>
        <v>0</v>
      </c>
      <c r="AI516">
        <f t="shared" si="152"/>
        <v>0</v>
      </c>
      <c r="AJ516">
        <f t="shared" si="152"/>
        <v>0</v>
      </c>
      <c r="AK516">
        <f t="shared" si="152"/>
        <v>0</v>
      </c>
      <c r="AL516">
        <f t="shared" si="152"/>
        <v>0</v>
      </c>
      <c r="AM516">
        <f t="shared" si="163"/>
        <v>7.4958</v>
      </c>
      <c r="AN516">
        <f t="shared" si="164"/>
        <v>0</v>
      </c>
      <c r="AO516">
        <f t="shared" si="165"/>
        <v>0</v>
      </c>
      <c r="AP516">
        <f t="shared" si="166"/>
        <v>1</v>
      </c>
      <c r="AQ516">
        <f t="shared" si="167"/>
        <v>0</v>
      </c>
    </row>
    <row r="517" spans="1:43" x14ac:dyDescent="0.2">
      <c r="A517">
        <v>516</v>
      </c>
      <c r="B517">
        <v>1</v>
      </c>
      <c r="C517" t="s">
        <v>742</v>
      </c>
      <c r="D517" t="s">
        <v>13</v>
      </c>
      <c r="E517">
        <v>47</v>
      </c>
      <c r="F517">
        <v>0</v>
      </c>
      <c r="G517">
        <v>0</v>
      </c>
      <c r="H517">
        <v>36967</v>
      </c>
      <c r="I517">
        <v>34.020800000000001</v>
      </c>
      <c r="J517" t="s">
        <v>743</v>
      </c>
      <c r="K517" t="s">
        <v>15</v>
      </c>
      <c r="L517">
        <v>0</v>
      </c>
      <c r="M517" t="b">
        <f t="shared" si="153"/>
        <v>0</v>
      </c>
      <c r="N517" t="str">
        <f>IF(E517&lt;&gt;"",INDEX(group!$A$1:$C$10,MATCH(E517,group!A:A,1),3),"NA")</f>
        <v>40 - 49</v>
      </c>
      <c r="O517" t="str">
        <f>VLOOKUP(H517,group!E:F,2,0)</f>
        <v>numeric</v>
      </c>
      <c r="P517" t="str">
        <f>IF(I517&lt;&gt;"",INDEX(group!$L$1:$N$100,MATCH(I517,group!L:L,1),3),"NA")</f>
        <v>30 - 39</v>
      </c>
      <c r="Q517">
        <f t="shared" si="154"/>
        <v>516</v>
      </c>
      <c r="R517">
        <f t="shared" si="155"/>
        <v>1</v>
      </c>
      <c r="S517">
        <f t="shared" si="156"/>
        <v>0</v>
      </c>
      <c r="T517">
        <f t="shared" si="157"/>
        <v>0</v>
      </c>
      <c r="U517">
        <f t="shared" si="158"/>
        <v>1</v>
      </c>
      <c r="V517">
        <f t="shared" si="159"/>
        <v>0</v>
      </c>
      <c r="W517">
        <f t="shared" si="160"/>
        <v>47</v>
      </c>
      <c r="X517">
        <f t="shared" si="161"/>
        <v>0</v>
      </c>
      <c r="Y517">
        <f t="shared" si="162"/>
        <v>0</v>
      </c>
      <c r="Z517">
        <f t="shared" si="151"/>
        <v>0</v>
      </c>
      <c r="AA517">
        <f t="shared" si="152"/>
        <v>0</v>
      </c>
      <c r="AB517">
        <f t="shared" si="152"/>
        <v>0</v>
      </c>
      <c r="AC517">
        <f t="shared" si="152"/>
        <v>0</v>
      </c>
      <c r="AD517">
        <f t="shared" si="152"/>
        <v>1</v>
      </c>
      <c r="AE517">
        <f t="shared" si="152"/>
        <v>0</v>
      </c>
      <c r="AF517">
        <f t="shared" si="152"/>
        <v>0</v>
      </c>
      <c r="AG517">
        <f t="shared" si="152"/>
        <v>0</v>
      </c>
      <c r="AH517">
        <f t="shared" si="152"/>
        <v>0</v>
      </c>
      <c r="AI517">
        <f t="shared" si="152"/>
        <v>0</v>
      </c>
      <c r="AJ517">
        <f t="shared" si="152"/>
        <v>0</v>
      </c>
      <c r="AK517">
        <f t="shared" si="152"/>
        <v>0</v>
      </c>
      <c r="AL517">
        <f t="shared" si="152"/>
        <v>0</v>
      </c>
      <c r="AM517">
        <f t="shared" si="163"/>
        <v>34.020800000000001</v>
      </c>
      <c r="AN517">
        <f t="shared" si="164"/>
        <v>0</v>
      </c>
      <c r="AO517">
        <f t="shared" si="165"/>
        <v>0</v>
      </c>
      <c r="AP517">
        <f t="shared" si="166"/>
        <v>1</v>
      </c>
      <c r="AQ517">
        <f t="shared" si="167"/>
        <v>0</v>
      </c>
    </row>
    <row r="518" spans="1:43" x14ac:dyDescent="0.2">
      <c r="A518">
        <v>517</v>
      </c>
      <c r="B518">
        <v>2</v>
      </c>
      <c r="C518" t="s">
        <v>744</v>
      </c>
      <c r="D518" t="s">
        <v>17</v>
      </c>
      <c r="E518">
        <v>34</v>
      </c>
      <c r="F518">
        <v>0</v>
      </c>
      <c r="G518">
        <v>0</v>
      </c>
      <c r="H518" t="s">
        <v>745</v>
      </c>
      <c r="I518">
        <v>10.5</v>
      </c>
      <c r="J518" t="s">
        <v>117</v>
      </c>
      <c r="K518" t="s">
        <v>15</v>
      </c>
      <c r="L518">
        <v>1</v>
      </c>
      <c r="M518" t="b">
        <f t="shared" si="153"/>
        <v>0</v>
      </c>
      <c r="N518" t="str">
        <f>IF(E518&lt;&gt;"",INDEX(group!$A$1:$C$10,MATCH(E518,group!A:A,1),3),"NA")</f>
        <v>30 - 39</v>
      </c>
      <c r="O518" t="str">
        <f>VLOOKUP(H518,group!E:F,2,0)</f>
        <v>CA</v>
      </c>
      <c r="P518" t="str">
        <f>IF(I518&lt;&gt;"",INDEX(group!$L$1:$N$100,MATCH(I518,group!L:L,1),3),"NA")</f>
        <v>10 - 19</v>
      </c>
      <c r="Q518">
        <f t="shared" si="154"/>
        <v>517</v>
      </c>
      <c r="R518">
        <f t="shared" si="155"/>
        <v>0</v>
      </c>
      <c r="S518">
        <f t="shared" si="156"/>
        <v>1</v>
      </c>
      <c r="T518">
        <f t="shared" si="157"/>
        <v>0</v>
      </c>
      <c r="U518">
        <f t="shared" si="158"/>
        <v>0</v>
      </c>
      <c r="V518">
        <f t="shared" si="159"/>
        <v>1</v>
      </c>
      <c r="W518">
        <f t="shared" si="160"/>
        <v>34</v>
      </c>
      <c r="X518">
        <f t="shared" si="161"/>
        <v>0</v>
      </c>
      <c r="Y518">
        <f t="shared" si="162"/>
        <v>0</v>
      </c>
      <c r="Z518">
        <f t="shared" si="151"/>
        <v>0</v>
      </c>
      <c r="AA518">
        <f t="shared" si="152"/>
        <v>0</v>
      </c>
      <c r="AB518">
        <f t="shared" si="152"/>
        <v>1</v>
      </c>
      <c r="AC518">
        <f t="shared" si="152"/>
        <v>0</v>
      </c>
      <c r="AD518">
        <f t="shared" si="152"/>
        <v>0</v>
      </c>
      <c r="AE518">
        <f t="shared" si="152"/>
        <v>0</v>
      </c>
      <c r="AF518">
        <f t="shared" si="152"/>
        <v>0</v>
      </c>
      <c r="AG518">
        <f t="shared" si="152"/>
        <v>0</v>
      </c>
      <c r="AH518">
        <f t="shared" si="152"/>
        <v>0</v>
      </c>
      <c r="AI518">
        <f t="shared" si="152"/>
        <v>0</v>
      </c>
      <c r="AJ518">
        <f t="shared" si="152"/>
        <v>0</v>
      </c>
      <c r="AK518">
        <f t="shared" si="152"/>
        <v>0</v>
      </c>
      <c r="AL518">
        <f t="shared" si="152"/>
        <v>0</v>
      </c>
      <c r="AM518">
        <f t="shared" si="163"/>
        <v>10.5</v>
      </c>
      <c r="AN518">
        <f t="shared" si="164"/>
        <v>0</v>
      </c>
      <c r="AO518">
        <f t="shared" si="165"/>
        <v>0</v>
      </c>
      <c r="AP518">
        <f t="shared" si="166"/>
        <v>1</v>
      </c>
      <c r="AQ518">
        <f t="shared" si="167"/>
        <v>1</v>
      </c>
    </row>
    <row r="519" spans="1:43" x14ac:dyDescent="0.2">
      <c r="A519">
        <v>518</v>
      </c>
      <c r="B519">
        <v>3</v>
      </c>
      <c r="C519" t="s">
        <v>746</v>
      </c>
      <c r="D519" t="s">
        <v>13</v>
      </c>
      <c r="F519">
        <v>0</v>
      </c>
      <c r="G519">
        <v>0</v>
      </c>
      <c r="H519">
        <v>371110</v>
      </c>
      <c r="I519">
        <v>24.15</v>
      </c>
      <c r="K519" t="s">
        <v>27</v>
      </c>
      <c r="L519">
        <v>0</v>
      </c>
      <c r="M519" t="b">
        <f t="shared" si="153"/>
        <v>1</v>
      </c>
      <c r="N519" t="str">
        <f>IF(E519&lt;&gt;"",INDEX(group!$A$1:$C$10,MATCH(E519,group!A:A,1),3),"NA")</f>
        <v>NA</v>
      </c>
      <c r="O519" t="str">
        <f>VLOOKUP(H519,group!E:F,2,0)</f>
        <v>numeric</v>
      </c>
      <c r="P519" t="str">
        <f>IF(I519&lt;&gt;"",INDEX(group!$L$1:$N$100,MATCH(I519,group!L:L,1),3),"NA")</f>
        <v>20 - 29</v>
      </c>
      <c r="Q519">
        <f t="shared" si="154"/>
        <v>518</v>
      </c>
      <c r="R519">
        <f t="shared" si="155"/>
        <v>0</v>
      </c>
      <c r="S519">
        <f t="shared" si="156"/>
        <v>0</v>
      </c>
      <c r="T519">
        <f t="shared" si="157"/>
        <v>1</v>
      </c>
      <c r="U519">
        <f t="shared" si="158"/>
        <v>1</v>
      </c>
      <c r="V519">
        <f t="shared" si="159"/>
        <v>0</v>
      </c>
      <c r="W519">
        <f t="shared" si="160"/>
        <v>29.9</v>
      </c>
      <c r="X519">
        <f t="shared" si="161"/>
        <v>0</v>
      </c>
      <c r="Y519">
        <f t="shared" si="162"/>
        <v>0</v>
      </c>
      <c r="Z519">
        <f t="shared" si="151"/>
        <v>0</v>
      </c>
      <c r="AA519">
        <f t="shared" si="152"/>
        <v>0</v>
      </c>
      <c r="AB519">
        <f t="shared" si="152"/>
        <v>0</v>
      </c>
      <c r="AC519">
        <f t="shared" si="152"/>
        <v>0</v>
      </c>
      <c r="AD519">
        <f t="shared" si="152"/>
        <v>1</v>
      </c>
      <c r="AE519">
        <f t="shared" si="152"/>
        <v>0</v>
      </c>
      <c r="AF519">
        <f t="shared" si="152"/>
        <v>0</v>
      </c>
      <c r="AG519">
        <f t="shared" si="152"/>
        <v>0</v>
      </c>
      <c r="AH519">
        <f t="shared" si="152"/>
        <v>0</v>
      </c>
      <c r="AI519">
        <f t="shared" si="152"/>
        <v>0</v>
      </c>
      <c r="AJ519">
        <f t="shared" si="152"/>
        <v>0</v>
      </c>
      <c r="AK519">
        <f t="shared" si="152"/>
        <v>0</v>
      </c>
      <c r="AL519">
        <f t="shared" si="152"/>
        <v>0</v>
      </c>
      <c r="AM519">
        <f t="shared" si="163"/>
        <v>24.15</v>
      </c>
      <c r="AN519">
        <f t="shared" si="164"/>
        <v>0</v>
      </c>
      <c r="AO519">
        <f t="shared" si="165"/>
        <v>1</v>
      </c>
      <c r="AP519">
        <f t="shared" si="166"/>
        <v>0</v>
      </c>
      <c r="AQ519">
        <f t="shared" si="167"/>
        <v>0</v>
      </c>
    </row>
    <row r="520" spans="1:43" x14ac:dyDescent="0.2">
      <c r="A520">
        <v>519</v>
      </c>
      <c r="B520">
        <v>2</v>
      </c>
      <c r="C520" t="s">
        <v>747</v>
      </c>
      <c r="D520" t="s">
        <v>17</v>
      </c>
      <c r="E520">
        <v>36</v>
      </c>
      <c r="F520">
        <v>1</v>
      </c>
      <c r="G520">
        <v>0</v>
      </c>
      <c r="H520">
        <v>226875</v>
      </c>
      <c r="I520">
        <v>26</v>
      </c>
      <c r="K520" t="s">
        <v>15</v>
      </c>
      <c r="L520">
        <v>1</v>
      </c>
      <c r="M520" t="b">
        <f t="shared" si="153"/>
        <v>0</v>
      </c>
      <c r="N520" t="str">
        <f>IF(E520&lt;&gt;"",INDEX(group!$A$1:$C$10,MATCH(E520,group!A:A,1),3),"NA")</f>
        <v>30 - 39</v>
      </c>
      <c r="O520" t="str">
        <f>VLOOKUP(H520,group!E:F,2,0)</f>
        <v>numeric</v>
      </c>
      <c r="P520" t="str">
        <f>IF(I520&lt;&gt;"",INDEX(group!$L$1:$N$100,MATCH(I520,group!L:L,1),3),"NA")</f>
        <v>20 - 29</v>
      </c>
      <c r="Q520">
        <f t="shared" si="154"/>
        <v>519</v>
      </c>
      <c r="R520">
        <f t="shared" si="155"/>
        <v>0</v>
      </c>
      <c r="S520">
        <f t="shared" si="156"/>
        <v>1</v>
      </c>
      <c r="T520">
        <f t="shared" si="157"/>
        <v>0</v>
      </c>
      <c r="U520">
        <f t="shared" si="158"/>
        <v>0</v>
      </c>
      <c r="V520">
        <f t="shared" si="159"/>
        <v>1</v>
      </c>
      <c r="W520">
        <f t="shared" si="160"/>
        <v>36</v>
      </c>
      <c r="X520">
        <f t="shared" si="161"/>
        <v>1</v>
      </c>
      <c r="Y520">
        <f t="shared" si="162"/>
        <v>0</v>
      </c>
      <c r="Z520">
        <f t="shared" si="151"/>
        <v>0</v>
      </c>
      <c r="AA520">
        <f t="shared" si="152"/>
        <v>0</v>
      </c>
      <c r="AB520">
        <f t="shared" si="152"/>
        <v>0</v>
      </c>
      <c r="AC520">
        <f t="shared" si="152"/>
        <v>0</v>
      </c>
      <c r="AD520">
        <f t="shared" si="152"/>
        <v>1</v>
      </c>
      <c r="AE520">
        <f t="shared" si="152"/>
        <v>0</v>
      </c>
      <c r="AF520">
        <f t="shared" si="152"/>
        <v>0</v>
      </c>
      <c r="AG520">
        <f t="shared" si="152"/>
        <v>0</v>
      </c>
      <c r="AH520">
        <f t="shared" si="152"/>
        <v>0</v>
      </c>
      <c r="AI520">
        <f t="shared" si="152"/>
        <v>0</v>
      </c>
      <c r="AJ520">
        <f t="shared" si="152"/>
        <v>0</v>
      </c>
      <c r="AK520">
        <f t="shared" si="152"/>
        <v>0</v>
      </c>
      <c r="AL520">
        <f t="shared" si="152"/>
        <v>0</v>
      </c>
      <c r="AM520">
        <f t="shared" si="163"/>
        <v>26</v>
      </c>
      <c r="AN520">
        <f t="shared" si="164"/>
        <v>0</v>
      </c>
      <c r="AO520">
        <f t="shared" si="165"/>
        <v>0</v>
      </c>
      <c r="AP520">
        <f t="shared" si="166"/>
        <v>1</v>
      </c>
      <c r="AQ520">
        <f t="shared" si="167"/>
        <v>1</v>
      </c>
    </row>
    <row r="521" spans="1:43" x14ac:dyDescent="0.2">
      <c r="A521">
        <v>520</v>
      </c>
      <c r="B521">
        <v>3</v>
      </c>
      <c r="C521" t="s">
        <v>748</v>
      </c>
      <c r="D521" t="s">
        <v>13</v>
      </c>
      <c r="E521">
        <v>32</v>
      </c>
      <c r="F521">
        <v>0</v>
      </c>
      <c r="G521">
        <v>0</v>
      </c>
      <c r="H521">
        <v>349242</v>
      </c>
      <c r="I521">
        <v>7.8958000000000004</v>
      </c>
      <c r="K521" t="s">
        <v>15</v>
      </c>
      <c r="L521">
        <v>0</v>
      </c>
      <c r="M521" t="b">
        <f t="shared" si="153"/>
        <v>0</v>
      </c>
      <c r="N521" t="str">
        <f>IF(E521&lt;&gt;"",INDEX(group!$A$1:$C$10,MATCH(E521,group!A:A,1),3),"NA")</f>
        <v>30 - 39</v>
      </c>
      <c r="O521" t="str">
        <f>VLOOKUP(H521,group!E:F,2,0)</f>
        <v>numeric</v>
      </c>
      <c r="P521" t="str">
        <f>IF(I521&lt;&gt;"",INDEX(group!$L$1:$N$100,MATCH(I521,group!L:L,1),3),"NA")</f>
        <v>0 - 9</v>
      </c>
      <c r="Q521">
        <f t="shared" si="154"/>
        <v>520</v>
      </c>
      <c r="R521">
        <f t="shared" si="155"/>
        <v>0</v>
      </c>
      <c r="S521">
        <f t="shared" si="156"/>
        <v>0</v>
      </c>
      <c r="T521">
        <f t="shared" si="157"/>
        <v>1</v>
      </c>
      <c r="U521">
        <f t="shared" si="158"/>
        <v>1</v>
      </c>
      <c r="V521">
        <f t="shared" si="159"/>
        <v>0</v>
      </c>
      <c r="W521">
        <f t="shared" si="160"/>
        <v>32</v>
      </c>
      <c r="X521">
        <f t="shared" si="161"/>
        <v>0</v>
      </c>
      <c r="Y521">
        <f t="shared" si="162"/>
        <v>0</v>
      </c>
      <c r="Z521">
        <f t="shared" si="151"/>
        <v>0</v>
      </c>
      <c r="AA521">
        <f t="shared" si="152"/>
        <v>0</v>
      </c>
      <c r="AB521">
        <f t="shared" si="152"/>
        <v>0</v>
      </c>
      <c r="AC521">
        <f t="shared" si="152"/>
        <v>0</v>
      </c>
      <c r="AD521">
        <f t="shared" si="152"/>
        <v>1</v>
      </c>
      <c r="AE521">
        <f t="shared" si="152"/>
        <v>0</v>
      </c>
      <c r="AF521">
        <f t="shared" si="152"/>
        <v>0</v>
      </c>
      <c r="AG521">
        <f t="shared" si="152"/>
        <v>0</v>
      </c>
      <c r="AH521">
        <f t="shared" si="152"/>
        <v>0</v>
      </c>
      <c r="AI521">
        <f t="shared" si="152"/>
        <v>0</v>
      </c>
      <c r="AJ521">
        <f t="shared" si="152"/>
        <v>0</v>
      </c>
      <c r="AK521">
        <f t="shared" si="152"/>
        <v>0</v>
      </c>
      <c r="AL521">
        <f t="shared" si="152"/>
        <v>0</v>
      </c>
      <c r="AM521">
        <f t="shared" si="163"/>
        <v>7.8958000000000004</v>
      </c>
      <c r="AN521">
        <f t="shared" si="164"/>
        <v>0</v>
      </c>
      <c r="AO521">
        <f t="shared" si="165"/>
        <v>0</v>
      </c>
      <c r="AP521">
        <f t="shared" si="166"/>
        <v>1</v>
      </c>
      <c r="AQ521">
        <f t="shared" si="167"/>
        <v>0</v>
      </c>
    </row>
    <row r="522" spans="1:43" x14ac:dyDescent="0.2">
      <c r="A522">
        <v>521</v>
      </c>
      <c r="B522">
        <v>1</v>
      </c>
      <c r="C522" t="s">
        <v>749</v>
      </c>
      <c r="D522" t="s">
        <v>17</v>
      </c>
      <c r="E522">
        <v>30</v>
      </c>
      <c r="F522">
        <v>0</v>
      </c>
      <c r="G522">
        <v>0</v>
      </c>
      <c r="H522">
        <v>12749</v>
      </c>
      <c r="I522">
        <v>93.5</v>
      </c>
      <c r="J522" t="s">
        <v>750</v>
      </c>
      <c r="K522" t="s">
        <v>15</v>
      </c>
      <c r="L522">
        <v>1</v>
      </c>
      <c r="M522" t="b">
        <f t="shared" si="153"/>
        <v>0</v>
      </c>
      <c r="N522" t="str">
        <f>IF(E522&lt;&gt;"",INDEX(group!$A$1:$C$10,MATCH(E522,group!A:A,1),3),"NA")</f>
        <v>30 - 39</v>
      </c>
      <c r="O522" t="str">
        <f>VLOOKUP(H522,group!E:F,2,0)</f>
        <v>numeric</v>
      </c>
      <c r="P522" t="str">
        <f>IF(I522&lt;&gt;"",INDEX(group!$L$1:$N$100,MATCH(I522,group!L:L,1),3),"NA")</f>
        <v>90 - 99</v>
      </c>
      <c r="Q522">
        <f t="shared" si="154"/>
        <v>521</v>
      </c>
      <c r="R522">
        <f t="shared" si="155"/>
        <v>1</v>
      </c>
      <c r="S522">
        <f t="shared" si="156"/>
        <v>0</v>
      </c>
      <c r="T522">
        <f t="shared" si="157"/>
        <v>0</v>
      </c>
      <c r="U522">
        <f t="shared" si="158"/>
        <v>0</v>
      </c>
      <c r="V522">
        <f t="shared" si="159"/>
        <v>1</v>
      </c>
      <c r="W522">
        <f t="shared" si="160"/>
        <v>30</v>
      </c>
      <c r="X522">
        <f t="shared" si="161"/>
        <v>0</v>
      </c>
      <c r="Y522">
        <f t="shared" si="162"/>
        <v>0</v>
      </c>
      <c r="Z522">
        <f t="shared" si="151"/>
        <v>0</v>
      </c>
      <c r="AA522">
        <f t="shared" si="152"/>
        <v>0</v>
      </c>
      <c r="AB522">
        <f t="shared" si="152"/>
        <v>0</v>
      </c>
      <c r="AC522">
        <f t="shared" si="152"/>
        <v>0</v>
      </c>
      <c r="AD522">
        <f t="shared" si="152"/>
        <v>1</v>
      </c>
      <c r="AE522">
        <f t="shared" si="152"/>
        <v>0</v>
      </c>
      <c r="AF522">
        <f t="shared" si="152"/>
        <v>0</v>
      </c>
      <c r="AG522">
        <f t="shared" si="152"/>
        <v>0</v>
      </c>
      <c r="AH522">
        <f t="shared" si="152"/>
        <v>0</v>
      </c>
      <c r="AI522">
        <f t="shared" si="152"/>
        <v>0</v>
      </c>
      <c r="AJ522">
        <f t="shared" si="152"/>
        <v>0</v>
      </c>
      <c r="AK522">
        <f t="shared" si="152"/>
        <v>0</v>
      </c>
      <c r="AL522">
        <f t="shared" si="152"/>
        <v>0</v>
      </c>
      <c r="AM522">
        <f t="shared" si="163"/>
        <v>93.5</v>
      </c>
      <c r="AN522">
        <f t="shared" si="164"/>
        <v>0</v>
      </c>
      <c r="AO522">
        <f t="shared" si="165"/>
        <v>0</v>
      </c>
      <c r="AP522">
        <f t="shared" si="166"/>
        <v>1</v>
      </c>
      <c r="AQ522">
        <f t="shared" si="167"/>
        <v>1</v>
      </c>
    </row>
    <row r="523" spans="1:43" x14ac:dyDescent="0.2">
      <c r="A523">
        <v>522</v>
      </c>
      <c r="B523">
        <v>3</v>
      </c>
      <c r="C523" t="s">
        <v>751</v>
      </c>
      <c r="D523" t="s">
        <v>13</v>
      </c>
      <c r="E523">
        <v>22</v>
      </c>
      <c r="F523">
        <v>0</v>
      </c>
      <c r="G523">
        <v>0</v>
      </c>
      <c r="H523">
        <v>349252</v>
      </c>
      <c r="I523">
        <v>7.8958000000000004</v>
      </c>
      <c r="K523" t="s">
        <v>15</v>
      </c>
      <c r="L523">
        <v>0</v>
      </c>
      <c r="M523" t="b">
        <f t="shared" si="153"/>
        <v>0</v>
      </c>
      <c r="N523" t="str">
        <f>IF(E523&lt;&gt;"",INDEX(group!$A$1:$C$10,MATCH(E523,group!A:A,1),3),"NA")</f>
        <v>20 - 29</v>
      </c>
      <c r="O523" t="str">
        <f>VLOOKUP(H523,group!E:F,2,0)</f>
        <v>numeric</v>
      </c>
      <c r="P523" t="str">
        <f>IF(I523&lt;&gt;"",INDEX(group!$L$1:$N$100,MATCH(I523,group!L:L,1),3),"NA")</f>
        <v>0 - 9</v>
      </c>
      <c r="Q523">
        <f t="shared" si="154"/>
        <v>522</v>
      </c>
      <c r="R523">
        <f t="shared" si="155"/>
        <v>0</v>
      </c>
      <c r="S523">
        <f t="shared" si="156"/>
        <v>0</v>
      </c>
      <c r="T523">
        <f t="shared" si="157"/>
        <v>1</v>
      </c>
      <c r="U523">
        <f t="shared" si="158"/>
        <v>1</v>
      </c>
      <c r="V523">
        <f t="shared" si="159"/>
        <v>0</v>
      </c>
      <c r="W523">
        <f t="shared" si="160"/>
        <v>22</v>
      </c>
      <c r="X523">
        <f t="shared" si="161"/>
        <v>0</v>
      </c>
      <c r="Y523">
        <f t="shared" si="162"/>
        <v>0</v>
      </c>
      <c r="Z523">
        <f t="shared" si="151"/>
        <v>0</v>
      </c>
      <c r="AA523">
        <f t="shared" si="152"/>
        <v>0</v>
      </c>
      <c r="AB523">
        <f t="shared" si="152"/>
        <v>0</v>
      </c>
      <c r="AC523">
        <f t="shared" si="152"/>
        <v>0</v>
      </c>
      <c r="AD523">
        <f t="shared" si="152"/>
        <v>1</v>
      </c>
      <c r="AE523">
        <f t="shared" si="152"/>
        <v>0</v>
      </c>
      <c r="AF523">
        <f t="shared" si="152"/>
        <v>0</v>
      </c>
      <c r="AG523">
        <f t="shared" si="152"/>
        <v>0</v>
      </c>
      <c r="AH523">
        <f t="shared" si="152"/>
        <v>0</v>
      </c>
      <c r="AI523">
        <f t="shared" si="152"/>
        <v>0</v>
      </c>
      <c r="AJ523">
        <f t="shared" si="152"/>
        <v>0</v>
      </c>
      <c r="AK523">
        <f t="shared" si="152"/>
        <v>0</v>
      </c>
      <c r="AL523">
        <f t="shared" si="152"/>
        <v>0</v>
      </c>
      <c r="AM523">
        <f t="shared" si="163"/>
        <v>7.8958000000000004</v>
      </c>
      <c r="AN523">
        <f t="shared" si="164"/>
        <v>0</v>
      </c>
      <c r="AO523">
        <f t="shared" si="165"/>
        <v>0</v>
      </c>
      <c r="AP523">
        <f t="shared" si="166"/>
        <v>1</v>
      </c>
      <c r="AQ523">
        <f t="shared" si="167"/>
        <v>0</v>
      </c>
    </row>
    <row r="524" spans="1:43" x14ac:dyDescent="0.2">
      <c r="A524">
        <v>523</v>
      </c>
      <c r="B524">
        <v>3</v>
      </c>
      <c r="C524" t="s">
        <v>752</v>
      </c>
      <c r="D524" t="s">
        <v>13</v>
      </c>
      <c r="F524">
        <v>0</v>
      </c>
      <c r="G524">
        <v>0</v>
      </c>
      <c r="H524">
        <v>2624</v>
      </c>
      <c r="I524">
        <v>7.2249999999999996</v>
      </c>
      <c r="K524" t="s">
        <v>20</v>
      </c>
      <c r="L524">
        <v>0</v>
      </c>
      <c r="M524" t="b">
        <f t="shared" si="153"/>
        <v>1</v>
      </c>
      <c r="N524" t="str">
        <f>IF(E524&lt;&gt;"",INDEX(group!$A$1:$C$10,MATCH(E524,group!A:A,1),3),"NA")</f>
        <v>NA</v>
      </c>
      <c r="O524" t="str">
        <f>VLOOKUP(H524,group!E:F,2,0)</f>
        <v>numeric</v>
      </c>
      <c r="P524" t="str">
        <f>IF(I524&lt;&gt;"",INDEX(group!$L$1:$N$100,MATCH(I524,group!L:L,1),3),"NA")</f>
        <v>0 - 9</v>
      </c>
      <c r="Q524">
        <f t="shared" si="154"/>
        <v>523</v>
      </c>
      <c r="R524">
        <f t="shared" si="155"/>
        <v>0</v>
      </c>
      <c r="S524">
        <f t="shared" si="156"/>
        <v>0</v>
      </c>
      <c r="T524">
        <f t="shared" si="157"/>
        <v>1</v>
      </c>
      <c r="U524">
        <f t="shared" si="158"/>
        <v>1</v>
      </c>
      <c r="V524">
        <f t="shared" si="159"/>
        <v>0</v>
      </c>
      <c r="W524">
        <f t="shared" si="160"/>
        <v>29.9</v>
      </c>
      <c r="X524">
        <f t="shared" si="161"/>
        <v>0</v>
      </c>
      <c r="Y524">
        <f t="shared" si="162"/>
        <v>0</v>
      </c>
      <c r="Z524">
        <f t="shared" si="151"/>
        <v>0</v>
      </c>
      <c r="AA524">
        <f t="shared" si="152"/>
        <v>0</v>
      </c>
      <c r="AB524">
        <f t="shared" si="152"/>
        <v>0</v>
      </c>
      <c r="AC524">
        <f t="shared" si="152"/>
        <v>0</v>
      </c>
      <c r="AD524">
        <f t="shared" si="152"/>
        <v>1</v>
      </c>
      <c r="AE524">
        <f t="shared" si="152"/>
        <v>0</v>
      </c>
      <c r="AF524">
        <f t="shared" si="152"/>
        <v>0</v>
      </c>
      <c r="AG524">
        <f t="shared" si="152"/>
        <v>0</v>
      </c>
      <c r="AH524">
        <f t="shared" si="152"/>
        <v>0</v>
      </c>
      <c r="AI524">
        <f t="shared" si="152"/>
        <v>0</v>
      </c>
      <c r="AJ524">
        <f t="shared" si="152"/>
        <v>0</v>
      </c>
      <c r="AK524">
        <f t="shared" si="152"/>
        <v>0</v>
      </c>
      <c r="AL524">
        <f t="shared" si="152"/>
        <v>0</v>
      </c>
      <c r="AM524">
        <f t="shared" si="163"/>
        <v>7.2249999999999996</v>
      </c>
      <c r="AN524">
        <f t="shared" si="164"/>
        <v>1</v>
      </c>
      <c r="AO524">
        <f t="shared" si="165"/>
        <v>0</v>
      </c>
      <c r="AP524">
        <f t="shared" si="166"/>
        <v>0</v>
      </c>
      <c r="AQ524">
        <f t="shared" si="167"/>
        <v>0</v>
      </c>
    </row>
    <row r="525" spans="1:43" x14ac:dyDescent="0.2">
      <c r="A525">
        <v>524</v>
      </c>
      <c r="B525">
        <v>1</v>
      </c>
      <c r="C525" t="s">
        <v>753</v>
      </c>
      <c r="D525" t="s">
        <v>17</v>
      </c>
      <c r="E525">
        <v>44</v>
      </c>
      <c r="F525">
        <v>0</v>
      </c>
      <c r="G525">
        <v>1</v>
      </c>
      <c r="H525">
        <v>111361</v>
      </c>
      <c r="I525">
        <v>57.979199999999999</v>
      </c>
      <c r="J525" t="s">
        <v>497</v>
      </c>
      <c r="K525" t="s">
        <v>20</v>
      </c>
      <c r="L525">
        <v>1</v>
      </c>
      <c r="M525" t="b">
        <f t="shared" si="153"/>
        <v>0</v>
      </c>
      <c r="N525" t="str">
        <f>IF(E525&lt;&gt;"",INDEX(group!$A$1:$C$10,MATCH(E525,group!A:A,1),3),"NA")</f>
        <v>40 - 49</v>
      </c>
      <c r="O525" t="str">
        <f>VLOOKUP(H525,group!E:F,2,0)</f>
        <v>numeric</v>
      </c>
      <c r="P525" t="str">
        <f>IF(I525&lt;&gt;"",INDEX(group!$L$1:$N$100,MATCH(I525,group!L:L,1),3),"NA")</f>
        <v>50 - 59</v>
      </c>
      <c r="Q525">
        <f t="shared" si="154"/>
        <v>524</v>
      </c>
      <c r="R525">
        <f t="shared" si="155"/>
        <v>1</v>
      </c>
      <c r="S525">
        <f t="shared" si="156"/>
        <v>0</v>
      </c>
      <c r="T525">
        <f t="shared" si="157"/>
        <v>0</v>
      </c>
      <c r="U525">
        <f t="shared" si="158"/>
        <v>0</v>
      </c>
      <c r="V525">
        <f t="shared" si="159"/>
        <v>1</v>
      </c>
      <c r="W525">
        <f t="shared" si="160"/>
        <v>44</v>
      </c>
      <c r="X525">
        <f t="shared" si="161"/>
        <v>0</v>
      </c>
      <c r="Y525">
        <f t="shared" si="162"/>
        <v>1</v>
      </c>
      <c r="Z525">
        <f t="shared" si="151"/>
        <v>0</v>
      </c>
      <c r="AA525">
        <f t="shared" si="152"/>
        <v>0</v>
      </c>
      <c r="AB525">
        <f t="shared" si="152"/>
        <v>0</v>
      </c>
      <c r="AC525">
        <f t="shared" ref="AA525:AL546" si="168">IF($O525&amp;"_ticket"=AC$1,1,0)</f>
        <v>0</v>
      </c>
      <c r="AD525">
        <f t="shared" si="168"/>
        <v>1</v>
      </c>
      <c r="AE525">
        <f t="shared" si="168"/>
        <v>0</v>
      </c>
      <c r="AF525">
        <f t="shared" si="168"/>
        <v>0</v>
      </c>
      <c r="AG525">
        <f t="shared" si="168"/>
        <v>0</v>
      </c>
      <c r="AH525">
        <f t="shared" si="168"/>
        <v>0</v>
      </c>
      <c r="AI525">
        <f t="shared" si="168"/>
        <v>0</v>
      </c>
      <c r="AJ525">
        <f t="shared" si="168"/>
        <v>0</v>
      </c>
      <c r="AK525">
        <f t="shared" si="168"/>
        <v>0</v>
      </c>
      <c r="AL525">
        <f t="shared" si="168"/>
        <v>0</v>
      </c>
      <c r="AM525">
        <f t="shared" si="163"/>
        <v>57.979199999999999</v>
      </c>
      <c r="AN525">
        <f t="shared" si="164"/>
        <v>1</v>
      </c>
      <c r="AO525">
        <f t="shared" si="165"/>
        <v>0</v>
      </c>
      <c r="AP525">
        <f t="shared" si="166"/>
        <v>0</v>
      </c>
      <c r="AQ525">
        <f t="shared" si="167"/>
        <v>1</v>
      </c>
    </row>
    <row r="526" spans="1:43" x14ac:dyDescent="0.2">
      <c r="A526">
        <v>525</v>
      </c>
      <c r="B526">
        <v>3</v>
      </c>
      <c r="C526" t="s">
        <v>754</v>
      </c>
      <c r="D526" t="s">
        <v>13</v>
      </c>
      <c r="F526">
        <v>0</v>
      </c>
      <c r="G526">
        <v>0</v>
      </c>
      <c r="H526">
        <v>2700</v>
      </c>
      <c r="I526">
        <v>7.2291999999999996</v>
      </c>
      <c r="K526" t="s">
        <v>20</v>
      </c>
      <c r="L526">
        <v>0</v>
      </c>
      <c r="M526" t="b">
        <f t="shared" si="153"/>
        <v>1</v>
      </c>
      <c r="N526" t="str">
        <f>IF(E526&lt;&gt;"",INDEX(group!$A$1:$C$10,MATCH(E526,group!A:A,1),3),"NA")</f>
        <v>NA</v>
      </c>
      <c r="O526" t="str">
        <f>VLOOKUP(H526,group!E:F,2,0)</f>
        <v>numeric</v>
      </c>
      <c r="P526" t="str">
        <f>IF(I526&lt;&gt;"",INDEX(group!$L$1:$N$100,MATCH(I526,group!L:L,1),3),"NA")</f>
        <v>0 - 9</v>
      </c>
      <c r="Q526">
        <f t="shared" si="154"/>
        <v>525</v>
      </c>
      <c r="R526">
        <f t="shared" si="155"/>
        <v>0</v>
      </c>
      <c r="S526">
        <f t="shared" si="156"/>
        <v>0</v>
      </c>
      <c r="T526">
        <f t="shared" si="157"/>
        <v>1</v>
      </c>
      <c r="U526">
        <f t="shared" si="158"/>
        <v>1</v>
      </c>
      <c r="V526">
        <f t="shared" si="159"/>
        <v>0</v>
      </c>
      <c r="W526">
        <f t="shared" si="160"/>
        <v>29.9</v>
      </c>
      <c r="X526">
        <f t="shared" si="161"/>
        <v>0</v>
      </c>
      <c r="Y526">
        <f t="shared" si="162"/>
        <v>0</v>
      </c>
      <c r="Z526">
        <f t="shared" si="151"/>
        <v>0</v>
      </c>
      <c r="AA526">
        <f t="shared" si="168"/>
        <v>0</v>
      </c>
      <c r="AB526">
        <f t="shared" si="168"/>
        <v>0</v>
      </c>
      <c r="AC526">
        <f t="shared" si="168"/>
        <v>0</v>
      </c>
      <c r="AD526">
        <f t="shared" si="168"/>
        <v>1</v>
      </c>
      <c r="AE526">
        <f t="shared" si="168"/>
        <v>0</v>
      </c>
      <c r="AF526">
        <f t="shared" si="168"/>
        <v>0</v>
      </c>
      <c r="AG526">
        <f t="shared" si="168"/>
        <v>0</v>
      </c>
      <c r="AH526">
        <f t="shared" si="168"/>
        <v>0</v>
      </c>
      <c r="AI526">
        <f t="shared" si="168"/>
        <v>0</v>
      </c>
      <c r="AJ526">
        <f t="shared" si="168"/>
        <v>0</v>
      </c>
      <c r="AK526">
        <f t="shared" si="168"/>
        <v>0</v>
      </c>
      <c r="AL526">
        <f t="shared" si="168"/>
        <v>0</v>
      </c>
      <c r="AM526">
        <f t="shared" si="163"/>
        <v>7.2291999999999996</v>
      </c>
      <c r="AN526">
        <f t="shared" si="164"/>
        <v>1</v>
      </c>
      <c r="AO526">
        <f t="shared" si="165"/>
        <v>0</v>
      </c>
      <c r="AP526">
        <f t="shared" si="166"/>
        <v>0</v>
      </c>
      <c r="AQ526">
        <f t="shared" si="167"/>
        <v>0</v>
      </c>
    </row>
    <row r="527" spans="1:43" x14ac:dyDescent="0.2">
      <c r="A527">
        <v>526</v>
      </c>
      <c r="B527">
        <v>3</v>
      </c>
      <c r="C527" t="s">
        <v>755</v>
      </c>
      <c r="D527" t="s">
        <v>13</v>
      </c>
      <c r="E527">
        <v>40.5</v>
      </c>
      <c r="F527">
        <v>0</v>
      </c>
      <c r="G527">
        <v>0</v>
      </c>
      <c r="H527">
        <v>367232</v>
      </c>
      <c r="I527">
        <v>7.75</v>
      </c>
      <c r="K527" t="s">
        <v>27</v>
      </c>
      <c r="L527">
        <v>0</v>
      </c>
      <c r="M527" t="b">
        <f t="shared" si="153"/>
        <v>0</v>
      </c>
      <c r="N527" t="str">
        <f>IF(E527&lt;&gt;"",INDEX(group!$A$1:$C$10,MATCH(E527,group!A:A,1),3),"NA")</f>
        <v>40 - 49</v>
      </c>
      <c r="O527" t="str">
        <f>VLOOKUP(H527,group!E:F,2,0)</f>
        <v>numeric</v>
      </c>
      <c r="P527" t="str">
        <f>IF(I527&lt;&gt;"",INDEX(group!$L$1:$N$100,MATCH(I527,group!L:L,1),3),"NA")</f>
        <v>0 - 9</v>
      </c>
      <c r="Q527">
        <f t="shared" si="154"/>
        <v>526</v>
      </c>
      <c r="R527">
        <f t="shared" si="155"/>
        <v>0</v>
      </c>
      <c r="S527">
        <f t="shared" si="156"/>
        <v>0</v>
      </c>
      <c r="T527">
        <f t="shared" si="157"/>
        <v>1</v>
      </c>
      <c r="U527">
        <f t="shared" si="158"/>
        <v>1</v>
      </c>
      <c r="V527">
        <f t="shared" si="159"/>
        <v>0</v>
      </c>
      <c r="W527">
        <f t="shared" si="160"/>
        <v>40.5</v>
      </c>
      <c r="X527">
        <f t="shared" si="161"/>
        <v>0</v>
      </c>
      <c r="Y527">
        <f t="shared" si="162"/>
        <v>0</v>
      </c>
      <c r="Z527">
        <f t="shared" si="151"/>
        <v>0</v>
      </c>
      <c r="AA527">
        <f t="shared" si="168"/>
        <v>0</v>
      </c>
      <c r="AB527">
        <f t="shared" si="168"/>
        <v>0</v>
      </c>
      <c r="AC527">
        <f t="shared" si="168"/>
        <v>0</v>
      </c>
      <c r="AD527">
        <f t="shared" si="168"/>
        <v>1</v>
      </c>
      <c r="AE527">
        <f t="shared" si="168"/>
        <v>0</v>
      </c>
      <c r="AF527">
        <f t="shared" si="168"/>
        <v>0</v>
      </c>
      <c r="AG527">
        <f t="shared" si="168"/>
        <v>0</v>
      </c>
      <c r="AH527">
        <f t="shared" si="168"/>
        <v>0</v>
      </c>
      <c r="AI527">
        <f t="shared" si="168"/>
        <v>0</v>
      </c>
      <c r="AJ527">
        <f t="shared" si="168"/>
        <v>0</v>
      </c>
      <c r="AK527">
        <f t="shared" si="168"/>
        <v>0</v>
      </c>
      <c r="AL527">
        <f t="shared" si="168"/>
        <v>0</v>
      </c>
      <c r="AM527">
        <f t="shared" si="163"/>
        <v>7.75</v>
      </c>
      <c r="AN527">
        <f t="shared" si="164"/>
        <v>0</v>
      </c>
      <c r="AO527">
        <f t="shared" si="165"/>
        <v>1</v>
      </c>
      <c r="AP527">
        <f t="shared" si="166"/>
        <v>0</v>
      </c>
      <c r="AQ527">
        <f t="shared" si="167"/>
        <v>0</v>
      </c>
    </row>
    <row r="528" spans="1:43" x14ac:dyDescent="0.2">
      <c r="A528">
        <v>527</v>
      </c>
      <c r="B528">
        <v>2</v>
      </c>
      <c r="C528" t="s">
        <v>756</v>
      </c>
      <c r="D528" t="s">
        <v>17</v>
      </c>
      <c r="E528">
        <v>50</v>
      </c>
      <c r="F528">
        <v>0</v>
      </c>
      <c r="G528">
        <v>0</v>
      </c>
      <c r="H528" t="s">
        <v>757</v>
      </c>
      <c r="I528">
        <v>10.5</v>
      </c>
      <c r="K528" t="s">
        <v>15</v>
      </c>
      <c r="L528">
        <v>1</v>
      </c>
      <c r="M528" t="b">
        <f t="shared" si="153"/>
        <v>0</v>
      </c>
      <c r="N528" t="str">
        <f>IF(E528&lt;&gt;"",INDEX(group!$A$1:$C$10,MATCH(E528,group!A:A,1),3),"NA")</f>
        <v>50 - 59</v>
      </c>
      <c r="O528" t="str">
        <f>VLOOKUP(H528,group!E:F,2,0)</f>
        <v>W</v>
      </c>
      <c r="P528" t="str">
        <f>IF(I528&lt;&gt;"",INDEX(group!$L$1:$N$100,MATCH(I528,group!L:L,1),3),"NA")</f>
        <v>10 - 19</v>
      </c>
      <c r="Q528">
        <f t="shared" si="154"/>
        <v>527</v>
      </c>
      <c r="R528">
        <f t="shared" si="155"/>
        <v>0</v>
      </c>
      <c r="S528">
        <f t="shared" si="156"/>
        <v>1</v>
      </c>
      <c r="T528">
        <f t="shared" si="157"/>
        <v>0</v>
      </c>
      <c r="U528">
        <f t="shared" si="158"/>
        <v>0</v>
      </c>
      <c r="V528">
        <f t="shared" si="159"/>
        <v>1</v>
      </c>
      <c r="W528">
        <f t="shared" si="160"/>
        <v>50</v>
      </c>
      <c r="X528">
        <f t="shared" si="161"/>
        <v>0</v>
      </c>
      <c r="Y528">
        <f t="shared" si="162"/>
        <v>0</v>
      </c>
      <c r="Z528">
        <f t="shared" si="151"/>
        <v>0</v>
      </c>
      <c r="AA528">
        <f t="shared" si="168"/>
        <v>0</v>
      </c>
      <c r="AB528">
        <f t="shared" si="168"/>
        <v>0</v>
      </c>
      <c r="AC528">
        <f t="shared" si="168"/>
        <v>0</v>
      </c>
      <c r="AD528">
        <f t="shared" si="168"/>
        <v>0</v>
      </c>
      <c r="AE528">
        <f t="shared" si="168"/>
        <v>0</v>
      </c>
      <c r="AF528">
        <f t="shared" si="168"/>
        <v>0</v>
      </c>
      <c r="AG528">
        <f t="shared" si="168"/>
        <v>0</v>
      </c>
      <c r="AH528">
        <f t="shared" si="168"/>
        <v>0</v>
      </c>
      <c r="AI528">
        <f t="shared" si="168"/>
        <v>0</v>
      </c>
      <c r="AJ528">
        <f t="shared" si="168"/>
        <v>0</v>
      </c>
      <c r="AK528">
        <f t="shared" si="168"/>
        <v>0</v>
      </c>
      <c r="AL528">
        <f t="shared" si="168"/>
        <v>1</v>
      </c>
      <c r="AM528">
        <f t="shared" si="163"/>
        <v>10.5</v>
      </c>
      <c r="AN528">
        <f t="shared" si="164"/>
        <v>0</v>
      </c>
      <c r="AO528">
        <f t="shared" si="165"/>
        <v>0</v>
      </c>
      <c r="AP528">
        <f t="shared" si="166"/>
        <v>1</v>
      </c>
      <c r="AQ528">
        <f t="shared" si="167"/>
        <v>1</v>
      </c>
    </row>
    <row r="529" spans="1:43" x14ac:dyDescent="0.2">
      <c r="A529">
        <v>528</v>
      </c>
      <c r="B529">
        <v>1</v>
      </c>
      <c r="C529" t="s">
        <v>758</v>
      </c>
      <c r="D529" t="s">
        <v>13</v>
      </c>
      <c r="F529">
        <v>0</v>
      </c>
      <c r="G529">
        <v>0</v>
      </c>
      <c r="H529" t="s">
        <v>759</v>
      </c>
      <c r="I529">
        <v>221.7792</v>
      </c>
      <c r="J529" t="s">
        <v>760</v>
      </c>
      <c r="K529" t="s">
        <v>15</v>
      </c>
      <c r="L529">
        <v>0</v>
      </c>
      <c r="M529" t="b">
        <f t="shared" si="153"/>
        <v>1</v>
      </c>
      <c r="N529" t="str">
        <f>IF(E529&lt;&gt;"",INDEX(group!$A$1:$C$10,MATCH(E529,group!A:A,1),3),"NA")</f>
        <v>NA</v>
      </c>
      <c r="O529" t="str">
        <f>VLOOKUP(H529,group!E:F,2,0)</f>
        <v>PC</v>
      </c>
      <c r="P529" t="str">
        <f>IF(I529&lt;&gt;"",INDEX(group!$L$1:$N$100,MATCH(I529,group!L:L,1),3),"NA")</f>
        <v>210 - 229</v>
      </c>
      <c r="Q529">
        <f t="shared" si="154"/>
        <v>528</v>
      </c>
      <c r="R529">
        <f t="shared" si="155"/>
        <v>1</v>
      </c>
      <c r="S529">
        <f t="shared" si="156"/>
        <v>0</v>
      </c>
      <c r="T529">
        <f t="shared" si="157"/>
        <v>0</v>
      </c>
      <c r="U529">
        <f t="shared" si="158"/>
        <v>1</v>
      </c>
      <c r="V529">
        <f t="shared" si="159"/>
        <v>0</v>
      </c>
      <c r="W529">
        <f t="shared" si="160"/>
        <v>29.9</v>
      </c>
      <c r="X529">
        <f t="shared" si="161"/>
        <v>0</v>
      </c>
      <c r="Y529">
        <f t="shared" si="162"/>
        <v>0</v>
      </c>
      <c r="Z529">
        <f t="shared" si="151"/>
        <v>0</v>
      </c>
      <c r="AA529">
        <f t="shared" si="168"/>
        <v>0</v>
      </c>
      <c r="AB529">
        <f t="shared" si="168"/>
        <v>0</v>
      </c>
      <c r="AC529">
        <f t="shared" si="168"/>
        <v>0</v>
      </c>
      <c r="AD529">
        <f t="shared" si="168"/>
        <v>0</v>
      </c>
      <c r="AE529">
        <f t="shared" si="168"/>
        <v>0</v>
      </c>
      <c r="AF529">
        <f t="shared" si="168"/>
        <v>1</v>
      </c>
      <c r="AG529">
        <f t="shared" si="168"/>
        <v>0</v>
      </c>
      <c r="AH529">
        <f t="shared" si="168"/>
        <v>0</v>
      </c>
      <c r="AI529">
        <f t="shared" si="168"/>
        <v>0</v>
      </c>
      <c r="AJ529">
        <f t="shared" si="168"/>
        <v>0</v>
      </c>
      <c r="AK529">
        <f t="shared" si="168"/>
        <v>0</v>
      </c>
      <c r="AL529">
        <f t="shared" si="168"/>
        <v>0</v>
      </c>
      <c r="AM529">
        <f t="shared" si="163"/>
        <v>221.7792</v>
      </c>
      <c r="AN529">
        <f t="shared" si="164"/>
        <v>0</v>
      </c>
      <c r="AO529">
        <f t="shared" si="165"/>
        <v>0</v>
      </c>
      <c r="AP529">
        <f t="shared" si="166"/>
        <v>1</v>
      </c>
      <c r="AQ529">
        <f t="shared" si="167"/>
        <v>0</v>
      </c>
    </row>
    <row r="530" spans="1:43" x14ac:dyDescent="0.2">
      <c r="A530">
        <v>529</v>
      </c>
      <c r="B530">
        <v>3</v>
      </c>
      <c r="C530" t="s">
        <v>761</v>
      </c>
      <c r="D530" t="s">
        <v>13</v>
      </c>
      <c r="E530">
        <v>39</v>
      </c>
      <c r="F530">
        <v>0</v>
      </c>
      <c r="G530">
        <v>0</v>
      </c>
      <c r="H530">
        <v>3101296</v>
      </c>
      <c r="I530">
        <v>7.9249999999999998</v>
      </c>
      <c r="K530" t="s">
        <v>15</v>
      </c>
      <c r="L530">
        <v>0</v>
      </c>
      <c r="M530" t="b">
        <f t="shared" si="153"/>
        <v>0</v>
      </c>
      <c r="N530" t="str">
        <f>IF(E530&lt;&gt;"",INDEX(group!$A$1:$C$10,MATCH(E530,group!A:A,1),3),"NA")</f>
        <v>30 - 39</v>
      </c>
      <c r="O530" t="str">
        <f>VLOOKUP(H530,group!E:F,2,0)</f>
        <v>numeric</v>
      </c>
      <c r="P530" t="str">
        <f>IF(I530&lt;&gt;"",INDEX(group!$L$1:$N$100,MATCH(I530,group!L:L,1),3),"NA")</f>
        <v>0 - 9</v>
      </c>
      <c r="Q530">
        <f t="shared" si="154"/>
        <v>529</v>
      </c>
      <c r="R530">
        <f t="shared" si="155"/>
        <v>0</v>
      </c>
      <c r="S530">
        <f t="shared" si="156"/>
        <v>0</v>
      </c>
      <c r="T530">
        <f t="shared" si="157"/>
        <v>1</v>
      </c>
      <c r="U530">
        <f t="shared" si="158"/>
        <v>1</v>
      </c>
      <c r="V530">
        <f t="shared" si="159"/>
        <v>0</v>
      </c>
      <c r="W530">
        <f t="shared" si="160"/>
        <v>39</v>
      </c>
      <c r="X530">
        <f t="shared" si="161"/>
        <v>0</v>
      </c>
      <c r="Y530">
        <f t="shared" si="162"/>
        <v>0</v>
      </c>
      <c r="Z530">
        <f t="shared" si="151"/>
        <v>0</v>
      </c>
      <c r="AA530">
        <f t="shared" si="168"/>
        <v>0</v>
      </c>
      <c r="AB530">
        <f t="shared" si="168"/>
        <v>0</v>
      </c>
      <c r="AC530">
        <f t="shared" si="168"/>
        <v>0</v>
      </c>
      <c r="AD530">
        <f t="shared" si="168"/>
        <v>1</v>
      </c>
      <c r="AE530">
        <f t="shared" si="168"/>
        <v>0</v>
      </c>
      <c r="AF530">
        <f t="shared" si="168"/>
        <v>0</v>
      </c>
      <c r="AG530">
        <f t="shared" si="168"/>
        <v>0</v>
      </c>
      <c r="AH530">
        <f t="shared" si="168"/>
        <v>0</v>
      </c>
      <c r="AI530">
        <f t="shared" si="168"/>
        <v>0</v>
      </c>
      <c r="AJ530">
        <f t="shared" si="168"/>
        <v>0</v>
      </c>
      <c r="AK530">
        <f t="shared" si="168"/>
        <v>0</v>
      </c>
      <c r="AL530">
        <f t="shared" si="168"/>
        <v>0</v>
      </c>
      <c r="AM530">
        <f t="shared" si="163"/>
        <v>7.9249999999999998</v>
      </c>
      <c r="AN530">
        <f t="shared" si="164"/>
        <v>0</v>
      </c>
      <c r="AO530">
        <f t="shared" si="165"/>
        <v>0</v>
      </c>
      <c r="AP530">
        <f t="shared" si="166"/>
        <v>1</v>
      </c>
      <c r="AQ530">
        <f t="shared" si="167"/>
        <v>0</v>
      </c>
    </row>
    <row r="531" spans="1:43" x14ac:dyDescent="0.2">
      <c r="A531">
        <v>530</v>
      </c>
      <c r="B531">
        <v>2</v>
      </c>
      <c r="C531" t="s">
        <v>762</v>
      </c>
      <c r="D531" t="s">
        <v>13</v>
      </c>
      <c r="E531">
        <v>23</v>
      </c>
      <c r="F531">
        <v>2</v>
      </c>
      <c r="G531">
        <v>1</v>
      </c>
      <c r="H531">
        <v>29104</v>
      </c>
      <c r="I531">
        <v>11.5</v>
      </c>
      <c r="K531" t="s">
        <v>15</v>
      </c>
      <c r="L531">
        <v>0</v>
      </c>
      <c r="M531" t="b">
        <f t="shared" si="153"/>
        <v>0</v>
      </c>
      <c r="N531" t="str">
        <f>IF(E531&lt;&gt;"",INDEX(group!$A$1:$C$10,MATCH(E531,group!A:A,1),3),"NA")</f>
        <v>20 - 29</v>
      </c>
      <c r="O531" t="str">
        <f>VLOOKUP(H531,group!E:F,2,0)</f>
        <v>numeric</v>
      </c>
      <c r="P531" t="str">
        <f>IF(I531&lt;&gt;"",INDEX(group!$L$1:$N$100,MATCH(I531,group!L:L,1),3),"NA")</f>
        <v>10 - 19</v>
      </c>
      <c r="Q531">
        <f t="shared" si="154"/>
        <v>530</v>
      </c>
      <c r="R531">
        <f t="shared" si="155"/>
        <v>0</v>
      </c>
      <c r="S531">
        <f t="shared" si="156"/>
        <v>1</v>
      </c>
      <c r="T531">
        <f t="shared" si="157"/>
        <v>0</v>
      </c>
      <c r="U531">
        <f t="shared" si="158"/>
        <v>1</v>
      </c>
      <c r="V531">
        <f t="shared" si="159"/>
        <v>0</v>
      </c>
      <c r="W531">
        <f t="shared" si="160"/>
        <v>23</v>
      </c>
      <c r="X531">
        <f t="shared" si="161"/>
        <v>2</v>
      </c>
      <c r="Y531">
        <f t="shared" si="162"/>
        <v>1</v>
      </c>
      <c r="Z531">
        <f t="shared" si="151"/>
        <v>0</v>
      </c>
      <c r="AA531">
        <f t="shared" si="168"/>
        <v>0</v>
      </c>
      <c r="AB531">
        <f t="shared" si="168"/>
        <v>0</v>
      </c>
      <c r="AC531">
        <f t="shared" si="168"/>
        <v>0</v>
      </c>
      <c r="AD531">
        <f t="shared" si="168"/>
        <v>1</v>
      </c>
      <c r="AE531">
        <f t="shared" si="168"/>
        <v>0</v>
      </c>
      <c r="AF531">
        <f t="shared" si="168"/>
        <v>0</v>
      </c>
      <c r="AG531">
        <f t="shared" si="168"/>
        <v>0</v>
      </c>
      <c r="AH531">
        <f t="shared" si="168"/>
        <v>0</v>
      </c>
      <c r="AI531">
        <f t="shared" si="168"/>
        <v>0</v>
      </c>
      <c r="AJ531">
        <f t="shared" si="168"/>
        <v>0</v>
      </c>
      <c r="AK531">
        <f t="shared" si="168"/>
        <v>0</v>
      </c>
      <c r="AL531">
        <f t="shared" si="168"/>
        <v>0</v>
      </c>
      <c r="AM531">
        <f t="shared" si="163"/>
        <v>11.5</v>
      </c>
      <c r="AN531">
        <f t="shared" si="164"/>
        <v>0</v>
      </c>
      <c r="AO531">
        <f t="shared" si="165"/>
        <v>0</v>
      </c>
      <c r="AP531">
        <f t="shared" si="166"/>
        <v>1</v>
      </c>
      <c r="AQ531">
        <f t="shared" si="167"/>
        <v>0</v>
      </c>
    </row>
    <row r="532" spans="1:43" x14ac:dyDescent="0.2">
      <c r="A532">
        <v>531</v>
      </c>
      <c r="B532">
        <v>2</v>
      </c>
      <c r="C532" t="s">
        <v>763</v>
      </c>
      <c r="D532" t="s">
        <v>17</v>
      </c>
      <c r="E532">
        <v>2</v>
      </c>
      <c r="F532">
        <v>1</v>
      </c>
      <c r="G532">
        <v>1</v>
      </c>
      <c r="H532">
        <v>26360</v>
      </c>
      <c r="I532">
        <v>26</v>
      </c>
      <c r="K532" t="s">
        <v>15</v>
      </c>
      <c r="L532">
        <v>1</v>
      </c>
      <c r="M532" t="b">
        <f t="shared" si="153"/>
        <v>0</v>
      </c>
      <c r="N532" t="str">
        <f>IF(E532&lt;&gt;"",INDEX(group!$A$1:$C$10,MATCH(E532,group!A:A,1),3),"NA")</f>
        <v>0 - 9</v>
      </c>
      <c r="O532" t="str">
        <f>VLOOKUP(H532,group!E:F,2,0)</f>
        <v>numeric</v>
      </c>
      <c r="P532" t="str">
        <f>IF(I532&lt;&gt;"",INDEX(group!$L$1:$N$100,MATCH(I532,group!L:L,1),3),"NA")</f>
        <v>20 - 29</v>
      </c>
      <c r="Q532">
        <f t="shared" si="154"/>
        <v>531</v>
      </c>
      <c r="R532">
        <f t="shared" si="155"/>
        <v>0</v>
      </c>
      <c r="S532">
        <f t="shared" si="156"/>
        <v>1</v>
      </c>
      <c r="T532">
        <f t="shared" si="157"/>
        <v>0</v>
      </c>
      <c r="U532">
        <f t="shared" si="158"/>
        <v>0</v>
      </c>
      <c r="V532">
        <f t="shared" si="159"/>
        <v>1</v>
      </c>
      <c r="W532">
        <f t="shared" si="160"/>
        <v>2</v>
      </c>
      <c r="X532">
        <f t="shared" si="161"/>
        <v>1</v>
      </c>
      <c r="Y532">
        <f t="shared" si="162"/>
        <v>1</v>
      </c>
      <c r="Z532">
        <f t="shared" si="151"/>
        <v>0</v>
      </c>
      <c r="AA532">
        <f t="shared" si="168"/>
        <v>0</v>
      </c>
      <c r="AB532">
        <f t="shared" si="168"/>
        <v>0</v>
      </c>
      <c r="AC532">
        <f t="shared" si="168"/>
        <v>0</v>
      </c>
      <c r="AD532">
        <f t="shared" si="168"/>
        <v>1</v>
      </c>
      <c r="AE532">
        <f t="shared" si="168"/>
        <v>0</v>
      </c>
      <c r="AF532">
        <f t="shared" si="168"/>
        <v>0</v>
      </c>
      <c r="AG532">
        <f t="shared" si="168"/>
        <v>0</v>
      </c>
      <c r="AH532">
        <f t="shared" si="168"/>
        <v>0</v>
      </c>
      <c r="AI532">
        <f t="shared" si="168"/>
        <v>0</v>
      </c>
      <c r="AJ532">
        <f t="shared" si="168"/>
        <v>0</v>
      </c>
      <c r="AK532">
        <f t="shared" si="168"/>
        <v>0</v>
      </c>
      <c r="AL532">
        <f t="shared" si="168"/>
        <v>0</v>
      </c>
      <c r="AM532">
        <f t="shared" si="163"/>
        <v>26</v>
      </c>
      <c r="AN532">
        <f t="shared" si="164"/>
        <v>0</v>
      </c>
      <c r="AO532">
        <f t="shared" si="165"/>
        <v>0</v>
      </c>
      <c r="AP532">
        <f t="shared" si="166"/>
        <v>1</v>
      </c>
      <c r="AQ532">
        <f t="shared" si="167"/>
        <v>1</v>
      </c>
    </row>
    <row r="533" spans="1:43" x14ac:dyDescent="0.2">
      <c r="A533">
        <v>532</v>
      </c>
      <c r="B533">
        <v>3</v>
      </c>
      <c r="C533" t="s">
        <v>764</v>
      </c>
      <c r="D533" t="s">
        <v>13</v>
      </c>
      <c r="F533">
        <v>0</v>
      </c>
      <c r="G533">
        <v>0</v>
      </c>
      <c r="H533">
        <v>2641</v>
      </c>
      <c r="I533">
        <v>7.2291999999999996</v>
      </c>
      <c r="K533" t="s">
        <v>20</v>
      </c>
      <c r="L533">
        <v>0</v>
      </c>
      <c r="M533" t="b">
        <f t="shared" si="153"/>
        <v>1</v>
      </c>
      <c r="N533" t="str">
        <f>IF(E533&lt;&gt;"",INDEX(group!$A$1:$C$10,MATCH(E533,group!A:A,1),3),"NA")</f>
        <v>NA</v>
      </c>
      <c r="O533" t="str">
        <f>VLOOKUP(H533,group!E:F,2,0)</f>
        <v>numeric</v>
      </c>
      <c r="P533" t="str">
        <f>IF(I533&lt;&gt;"",INDEX(group!$L$1:$N$100,MATCH(I533,group!L:L,1),3),"NA")</f>
        <v>0 - 9</v>
      </c>
      <c r="Q533">
        <f t="shared" si="154"/>
        <v>532</v>
      </c>
      <c r="R533">
        <f t="shared" si="155"/>
        <v>0</v>
      </c>
      <c r="S533">
        <f t="shared" si="156"/>
        <v>0</v>
      </c>
      <c r="T533">
        <f t="shared" si="157"/>
        <v>1</v>
      </c>
      <c r="U533">
        <f t="shared" si="158"/>
        <v>1</v>
      </c>
      <c r="V533">
        <f t="shared" si="159"/>
        <v>0</v>
      </c>
      <c r="W533">
        <f t="shared" si="160"/>
        <v>29.9</v>
      </c>
      <c r="X533">
        <f t="shared" si="161"/>
        <v>0</v>
      </c>
      <c r="Y533">
        <f t="shared" si="162"/>
        <v>0</v>
      </c>
      <c r="Z533">
        <f t="shared" si="151"/>
        <v>0</v>
      </c>
      <c r="AA533">
        <f t="shared" si="168"/>
        <v>0</v>
      </c>
      <c r="AB533">
        <f t="shared" si="168"/>
        <v>0</v>
      </c>
      <c r="AC533">
        <f t="shared" si="168"/>
        <v>0</v>
      </c>
      <c r="AD533">
        <f t="shared" si="168"/>
        <v>1</v>
      </c>
      <c r="AE533">
        <f t="shared" si="168"/>
        <v>0</v>
      </c>
      <c r="AF533">
        <f t="shared" si="168"/>
        <v>0</v>
      </c>
      <c r="AG533">
        <f t="shared" si="168"/>
        <v>0</v>
      </c>
      <c r="AH533">
        <f t="shared" si="168"/>
        <v>0</v>
      </c>
      <c r="AI533">
        <f t="shared" si="168"/>
        <v>0</v>
      </c>
      <c r="AJ533">
        <f t="shared" si="168"/>
        <v>0</v>
      </c>
      <c r="AK533">
        <f t="shared" si="168"/>
        <v>0</v>
      </c>
      <c r="AL533">
        <f t="shared" si="168"/>
        <v>0</v>
      </c>
      <c r="AM533">
        <f t="shared" si="163"/>
        <v>7.2291999999999996</v>
      </c>
      <c r="AN533">
        <f t="shared" si="164"/>
        <v>1</v>
      </c>
      <c r="AO533">
        <f t="shared" si="165"/>
        <v>0</v>
      </c>
      <c r="AP533">
        <f t="shared" si="166"/>
        <v>0</v>
      </c>
      <c r="AQ533">
        <f t="shared" si="167"/>
        <v>0</v>
      </c>
    </row>
    <row r="534" spans="1:43" x14ac:dyDescent="0.2">
      <c r="A534">
        <v>533</v>
      </c>
      <c r="B534">
        <v>3</v>
      </c>
      <c r="C534" t="s">
        <v>765</v>
      </c>
      <c r="D534" t="s">
        <v>13</v>
      </c>
      <c r="E534">
        <v>17</v>
      </c>
      <c r="F534">
        <v>1</v>
      </c>
      <c r="G534">
        <v>1</v>
      </c>
      <c r="H534">
        <v>2690</v>
      </c>
      <c r="I534">
        <v>7.2291999999999996</v>
      </c>
      <c r="K534" t="s">
        <v>20</v>
      </c>
      <c r="L534">
        <v>0</v>
      </c>
      <c r="M534" t="b">
        <f t="shared" si="153"/>
        <v>0</v>
      </c>
      <c r="N534" t="str">
        <f>IF(E534&lt;&gt;"",INDEX(group!$A$1:$C$10,MATCH(E534,group!A:A,1),3),"NA")</f>
        <v>10 - 19</v>
      </c>
      <c r="O534" t="str">
        <f>VLOOKUP(H534,group!E:F,2,0)</f>
        <v>numeric</v>
      </c>
      <c r="P534" t="str">
        <f>IF(I534&lt;&gt;"",INDEX(group!$L$1:$N$100,MATCH(I534,group!L:L,1),3),"NA")</f>
        <v>0 - 9</v>
      </c>
      <c r="Q534">
        <f t="shared" si="154"/>
        <v>533</v>
      </c>
      <c r="R534">
        <f t="shared" si="155"/>
        <v>0</v>
      </c>
      <c r="S534">
        <f t="shared" si="156"/>
        <v>0</v>
      </c>
      <c r="T534">
        <f t="shared" si="157"/>
        <v>1</v>
      </c>
      <c r="U534">
        <f t="shared" si="158"/>
        <v>1</v>
      </c>
      <c r="V534">
        <f t="shared" si="159"/>
        <v>0</v>
      </c>
      <c r="W534">
        <f t="shared" si="160"/>
        <v>17</v>
      </c>
      <c r="X534">
        <f t="shared" si="161"/>
        <v>1</v>
      </c>
      <c r="Y534">
        <f t="shared" si="162"/>
        <v>1</v>
      </c>
      <c r="Z534">
        <f t="shared" si="151"/>
        <v>0</v>
      </c>
      <c r="AA534">
        <f t="shared" si="168"/>
        <v>0</v>
      </c>
      <c r="AB534">
        <f t="shared" si="168"/>
        <v>0</v>
      </c>
      <c r="AC534">
        <f t="shared" si="168"/>
        <v>0</v>
      </c>
      <c r="AD534">
        <f t="shared" si="168"/>
        <v>1</v>
      </c>
      <c r="AE534">
        <f t="shared" si="168"/>
        <v>0</v>
      </c>
      <c r="AF534">
        <f t="shared" si="168"/>
        <v>0</v>
      </c>
      <c r="AG534">
        <f t="shared" si="168"/>
        <v>0</v>
      </c>
      <c r="AH534">
        <f t="shared" si="168"/>
        <v>0</v>
      </c>
      <c r="AI534">
        <f t="shared" si="168"/>
        <v>0</v>
      </c>
      <c r="AJ534">
        <f t="shared" si="168"/>
        <v>0</v>
      </c>
      <c r="AK534">
        <f t="shared" si="168"/>
        <v>0</v>
      </c>
      <c r="AL534">
        <f t="shared" si="168"/>
        <v>0</v>
      </c>
      <c r="AM534">
        <f t="shared" si="163"/>
        <v>7.2291999999999996</v>
      </c>
      <c r="AN534">
        <f t="shared" si="164"/>
        <v>1</v>
      </c>
      <c r="AO534">
        <f t="shared" si="165"/>
        <v>0</v>
      </c>
      <c r="AP534">
        <f t="shared" si="166"/>
        <v>0</v>
      </c>
      <c r="AQ534">
        <f t="shared" si="167"/>
        <v>0</v>
      </c>
    </row>
    <row r="535" spans="1:43" x14ac:dyDescent="0.2">
      <c r="A535">
        <v>534</v>
      </c>
      <c r="B535">
        <v>3</v>
      </c>
      <c r="C535" t="s">
        <v>766</v>
      </c>
      <c r="D535" t="s">
        <v>17</v>
      </c>
      <c r="F535">
        <v>0</v>
      </c>
      <c r="G535">
        <v>2</v>
      </c>
      <c r="H535">
        <v>2668</v>
      </c>
      <c r="I535">
        <v>22.3583</v>
      </c>
      <c r="K535" t="s">
        <v>20</v>
      </c>
      <c r="L535">
        <v>1</v>
      </c>
      <c r="M535" t="b">
        <f t="shared" si="153"/>
        <v>1</v>
      </c>
      <c r="N535" t="str">
        <f>IF(E535&lt;&gt;"",INDEX(group!$A$1:$C$10,MATCH(E535,group!A:A,1),3),"NA")</f>
        <v>NA</v>
      </c>
      <c r="O535" t="str">
        <f>VLOOKUP(H535,group!E:F,2,0)</f>
        <v>numeric</v>
      </c>
      <c r="P535" t="str">
        <f>IF(I535&lt;&gt;"",INDEX(group!$L$1:$N$100,MATCH(I535,group!L:L,1),3),"NA")</f>
        <v>20 - 29</v>
      </c>
      <c r="Q535">
        <f t="shared" si="154"/>
        <v>534</v>
      </c>
      <c r="R535">
        <f t="shared" si="155"/>
        <v>0</v>
      </c>
      <c r="S535">
        <f t="shared" si="156"/>
        <v>0</v>
      </c>
      <c r="T535">
        <f t="shared" si="157"/>
        <v>1</v>
      </c>
      <c r="U535">
        <f t="shared" si="158"/>
        <v>0</v>
      </c>
      <c r="V535">
        <f t="shared" si="159"/>
        <v>1</v>
      </c>
      <c r="W535">
        <f t="shared" si="160"/>
        <v>29.9</v>
      </c>
      <c r="X535">
        <f t="shared" si="161"/>
        <v>0</v>
      </c>
      <c r="Y535">
        <f t="shared" si="162"/>
        <v>2</v>
      </c>
      <c r="Z535">
        <f t="shared" si="151"/>
        <v>0</v>
      </c>
      <c r="AA535">
        <f t="shared" si="168"/>
        <v>0</v>
      </c>
      <c r="AB535">
        <f t="shared" si="168"/>
        <v>0</v>
      </c>
      <c r="AC535">
        <f t="shared" si="168"/>
        <v>0</v>
      </c>
      <c r="AD535">
        <f t="shared" si="168"/>
        <v>1</v>
      </c>
      <c r="AE535">
        <f t="shared" si="168"/>
        <v>0</v>
      </c>
      <c r="AF535">
        <f t="shared" si="168"/>
        <v>0</v>
      </c>
      <c r="AG535">
        <f t="shared" si="168"/>
        <v>0</v>
      </c>
      <c r="AH535">
        <f t="shared" si="168"/>
        <v>0</v>
      </c>
      <c r="AI535">
        <f t="shared" si="168"/>
        <v>0</v>
      </c>
      <c r="AJ535">
        <f t="shared" si="168"/>
        <v>0</v>
      </c>
      <c r="AK535">
        <f t="shared" si="168"/>
        <v>0</v>
      </c>
      <c r="AL535">
        <f t="shared" si="168"/>
        <v>0</v>
      </c>
      <c r="AM535">
        <f t="shared" si="163"/>
        <v>22.3583</v>
      </c>
      <c r="AN535">
        <f t="shared" si="164"/>
        <v>1</v>
      </c>
      <c r="AO535">
        <f t="shared" si="165"/>
        <v>0</v>
      </c>
      <c r="AP535">
        <f t="shared" si="166"/>
        <v>0</v>
      </c>
      <c r="AQ535">
        <f t="shared" si="167"/>
        <v>1</v>
      </c>
    </row>
    <row r="536" spans="1:43" x14ac:dyDescent="0.2">
      <c r="A536">
        <v>535</v>
      </c>
      <c r="B536">
        <v>3</v>
      </c>
      <c r="C536" t="s">
        <v>767</v>
      </c>
      <c r="D536" t="s">
        <v>17</v>
      </c>
      <c r="E536">
        <v>30</v>
      </c>
      <c r="F536">
        <v>0</v>
      </c>
      <c r="G536">
        <v>0</v>
      </c>
      <c r="H536">
        <v>315084</v>
      </c>
      <c r="I536">
        <v>8.6624999999999996</v>
      </c>
      <c r="K536" t="s">
        <v>15</v>
      </c>
      <c r="L536">
        <v>0</v>
      </c>
      <c r="M536" t="b">
        <f t="shared" si="153"/>
        <v>0</v>
      </c>
      <c r="N536" t="str">
        <f>IF(E536&lt;&gt;"",INDEX(group!$A$1:$C$10,MATCH(E536,group!A:A,1),3),"NA")</f>
        <v>30 - 39</v>
      </c>
      <c r="O536" t="str">
        <f>VLOOKUP(H536,group!E:F,2,0)</f>
        <v>numeric</v>
      </c>
      <c r="P536" t="str">
        <f>IF(I536&lt;&gt;"",INDEX(group!$L$1:$N$100,MATCH(I536,group!L:L,1),3),"NA")</f>
        <v>0 - 9</v>
      </c>
      <c r="Q536">
        <f t="shared" si="154"/>
        <v>535</v>
      </c>
      <c r="R536">
        <f t="shared" si="155"/>
        <v>0</v>
      </c>
      <c r="S536">
        <f t="shared" si="156"/>
        <v>0</v>
      </c>
      <c r="T536">
        <f t="shared" si="157"/>
        <v>1</v>
      </c>
      <c r="U536">
        <f t="shared" si="158"/>
        <v>0</v>
      </c>
      <c r="V536">
        <f t="shared" si="159"/>
        <v>1</v>
      </c>
      <c r="W536">
        <f t="shared" si="160"/>
        <v>30</v>
      </c>
      <c r="X536">
        <f t="shared" si="161"/>
        <v>0</v>
      </c>
      <c r="Y536">
        <f t="shared" si="162"/>
        <v>0</v>
      </c>
      <c r="Z536">
        <f t="shared" si="151"/>
        <v>0</v>
      </c>
      <c r="AA536">
        <f t="shared" si="168"/>
        <v>0</v>
      </c>
      <c r="AB536">
        <f t="shared" si="168"/>
        <v>0</v>
      </c>
      <c r="AC536">
        <f t="shared" si="168"/>
        <v>0</v>
      </c>
      <c r="AD536">
        <f t="shared" si="168"/>
        <v>1</v>
      </c>
      <c r="AE536">
        <f t="shared" si="168"/>
        <v>0</v>
      </c>
      <c r="AF536">
        <f t="shared" si="168"/>
        <v>0</v>
      </c>
      <c r="AG536">
        <f t="shared" si="168"/>
        <v>0</v>
      </c>
      <c r="AH536">
        <f t="shared" si="168"/>
        <v>0</v>
      </c>
      <c r="AI536">
        <f t="shared" si="168"/>
        <v>0</v>
      </c>
      <c r="AJ536">
        <f t="shared" si="168"/>
        <v>0</v>
      </c>
      <c r="AK536">
        <f t="shared" si="168"/>
        <v>0</v>
      </c>
      <c r="AL536">
        <f t="shared" si="168"/>
        <v>0</v>
      </c>
      <c r="AM536">
        <f t="shared" si="163"/>
        <v>8.6624999999999996</v>
      </c>
      <c r="AN536">
        <f t="shared" si="164"/>
        <v>0</v>
      </c>
      <c r="AO536">
        <f t="shared" si="165"/>
        <v>0</v>
      </c>
      <c r="AP536">
        <f t="shared" si="166"/>
        <v>1</v>
      </c>
      <c r="AQ536">
        <f t="shared" si="167"/>
        <v>0</v>
      </c>
    </row>
    <row r="537" spans="1:43" x14ac:dyDescent="0.2">
      <c r="A537">
        <v>536</v>
      </c>
      <c r="B537">
        <v>2</v>
      </c>
      <c r="C537" t="s">
        <v>768</v>
      </c>
      <c r="D537" t="s">
        <v>17</v>
      </c>
      <c r="E537">
        <v>7</v>
      </c>
      <c r="F537">
        <v>0</v>
      </c>
      <c r="G537">
        <v>2</v>
      </c>
      <c r="H537" t="s">
        <v>477</v>
      </c>
      <c r="I537">
        <v>26.25</v>
      </c>
      <c r="K537" t="s">
        <v>15</v>
      </c>
      <c r="L537">
        <v>1</v>
      </c>
      <c r="M537" t="b">
        <f t="shared" si="153"/>
        <v>0</v>
      </c>
      <c r="N537" t="str">
        <f>IF(E537&lt;&gt;"",INDEX(group!$A$1:$C$10,MATCH(E537,group!A:A,1),3),"NA")</f>
        <v>0 - 9</v>
      </c>
      <c r="O537" t="str">
        <f>VLOOKUP(H537,group!E:F,2,0)</f>
        <v>FC</v>
      </c>
      <c r="P537" t="str">
        <f>IF(I537&lt;&gt;"",INDEX(group!$L$1:$N$100,MATCH(I537,group!L:L,1),3),"NA")</f>
        <v>20 - 29</v>
      </c>
      <c r="Q537">
        <f t="shared" si="154"/>
        <v>536</v>
      </c>
      <c r="R537">
        <f t="shared" si="155"/>
        <v>0</v>
      </c>
      <c r="S537">
        <f t="shared" si="156"/>
        <v>1</v>
      </c>
      <c r="T537">
        <f t="shared" si="157"/>
        <v>0</v>
      </c>
      <c r="U537">
        <f t="shared" si="158"/>
        <v>0</v>
      </c>
      <c r="V537">
        <f t="shared" si="159"/>
        <v>1</v>
      </c>
      <c r="W537">
        <f t="shared" si="160"/>
        <v>7</v>
      </c>
      <c r="X537">
        <f t="shared" si="161"/>
        <v>0</v>
      </c>
      <c r="Y537">
        <f t="shared" si="162"/>
        <v>2</v>
      </c>
      <c r="Z537">
        <f t="shared" si="151"/>
        <v>0</v>
      </c>
      <c r="AA537">
        <f t="shared" si="168"/>
        <v>0</v>
      </c>
      <c r="AB537">
        <f t="shared" si="168"/>
        <v>0</v>
      </c>
      <c r="AC537">
        <f t="shared" si="168"/>
        <v>1</v>
      </c>
      <c r="AD537">
        <f t="shared" si="168"/>
        <v>0</v>
      </c>
      <c r="AE537">
        <f t="shared" si="168"/>
        <v>0</v>
      </c>
      <c r="AF537">
        <f t="shared" si="168"/>
        <v>0</v>
      </c>
      <c r="AG537">
        <f t="shared" si="168"/>
        <v>0</v>
      </c>
      <c r="AH537">
        <f t="shared" si="168"/>
        <v>0</v>
      </c>
      <c r="AI537">
        <f t="shared" si="168"/>
        <v>0</v>
      </c>
      <c r="AJ537">
        <f t="shared" si="168"/>
        <v>0</v>
      </c>
      <c r="AK537">
        <f t="shared" si="168"/>
        <v>0</v>
      </c>
      <c r="AL537">
        <f t="shared" si="168"/>
        <v>0</v>
      </c>
      <c r="AM537">
        <f t="shared" si="163"/>
        <v>26.25</v>
      </c>
      <c r="AN537">
        <f t="shared" si="164"/>
        <v>0</v>
      </c>
      <c r="AO537">
        <f t="shared" si="165"/>
        <v>0</v>
      </c>
      <c r="AP537">
        <f t="shared" si="166"/>
        <v>1</v>
      </c>
      <c r="AQ537">
        <f t="shared" si="167"/>
        <v>1</v>
      </c>
    </row>
    <row r="538" spans="1:43" x14ac:dyDescent="0.2">
      <c r="A538">
        <v>537</v>
      </c>
      <c r="B538">
        <v>1</v>
      </c>
      <c r="C538" t="s">
        <v>769</v>
      </c>
      <c r="D538" t="s">
        <v>13</v>
      </c>
      <c r="E538">
        <v>45</v>
      </c>
      <c r="F538">
        <v>0</v>
      </c>
      <c r="G538">
        <v>0</v>
      </c>
      <c r="H538">
        <v>113050</v>
      </c>
      <c r="I538">
        <v>26.55</v>
      </c>
      <c r="J538" t="s">
        <v>770</v>
      </c>
      <c r="K538" t="s">
        <v>15</v>
      </c>
      <c r="L538">
        <v>0</v>
      </c>
      <c r="M538" t="b">
        <f t="shared" si="153"/>
        <v>0</v>
      </c>
      <c r="N538" t="str">
        <f>IF(E538&lt;&gt;"",INDEX(group!$A$1:$C$10,MATCH(E538,group!A:A,1),3),"NA")</f>
        <v>40 - 49</v>
      </c>
      <c r="O538" t="str">
        <f>VLOOKUP(H538,group!E:F,2,0)</f>
        <v>numeric</v>
      </c>
      <c r="P538" t="str">
        <f>IF(I538&lt;&gt;"",INDEX(group!$L$1:$N$100,MATCH(I538,group!L:L,1),3),"NA")</f>
        <v>20 - 29</v>
      </c>
      <c r="Q538">
        <f t="shared" si="154"/>
        <v>537</v>
      </c>
      <c r="R538">
        <f t="shared" si="155"/>
        <v>1</v>
      </c>
      <c r="S538">
        <f t="shared" si="156"/>
        <v>0</v>
      </c>
      <c r="T538">
        <f t="shared" si="157"/>
        <v>0</v>
      </c>
      <c r="U538">
        <f t="shared" si="158"/>
        <v>1</v>
      </c>
      <c r="V538">
        <f t="shared" si="159"/>
        <v>0</v>
      </c>
      <c r="W538">
        <f t="shared" si="160"/>
        <v>45</v>
      </c>
      <c r="X538">
        <f t="shared" si="161"/>
        <v>0</v>
      </c>
      <c r="Y538">
        <f t="shared" si="162"/>
        <v>0</v>
      </c>
      <c r="Z538">
        <f t="shared" si="151"/>
        <v>0</v>
      </c>
      <c r="AA538">
        <f t="shared" si="168"/>
        <v>0</v>
      </c>
      <c r="AB538">
        <f t="shared" si="168"/>
        <v>0</v>
      </c>
      <c r="AC538">
        <f t="shared" si="168"/>
        <v>0</v>
      </c>
      <c r="AD538">
        <f t="shared" si="168"/>
        <v>1</v>
      </c>
      <c r="AE538">
        <f t="shared" si="168"/>
        <v>0</v>
      </c>
      <c r="AF538">
        <f t="shared" si="168"/>
        <v>0</v>
      </c>
      <c r="AG538">
        <f t="shared" si="168"/>
        <v>0</v>
      </c>
      <c r="AH538">
        <f t="shared" si="168"/>
        <v>0</v>
      </c>
      <c r="AI538">
        <f t="shared" si="168"/>
        <v>0</v>
      </c>
      <c r="AJ538">
        <f t="shared" si="168"/>
        <v>0</v>
      </c>
      <c r="AK538">
        <f t="shared" si="168"/>
        <v>0</v>
      </c>
      <c r="AL538">
        <f t="shared" si="168"/>
        <v>0</v>
      </c>
      <c r="AM538">
        <f t="shared" si="163"/>
        <v>26.55</v>
      </c>
      <c r="AN538">
        <f t="shared" si="164"/>
        <v>0</v>
      </c>
      <c r="AO538">
        <f t="shared" si="165"/>
        <v>0</v>
      </c>
      <c r="AP538">
        <f t="shared" si="166"/>
        <v>1</v>
      </c>
      <c r="AQ538">
        <f t="shared" si="167"/>
        <v>0</v>
      </c>
    </row>
    <row r="539" spans="1:43" x14ac:dyDescent="0.2">
      <c r="A539">
        <v>538</v>
      </c>
      <c r="B539">
        <v>1</v>
      </c>
      <c r="C539" t="s">
        <v>771</v>
      </c>
      <c r="D539" t="s">
        <v>17</v>
      </c>
      <c r="E539">
        <v>30</v>
      </c>
      <c r="F539">
        <v>0</v>
      </c>
      <c r="G539">
        <v>0</v>
      </c>
      <c r="H539" t="s">
        <v>772</v>
      </c>
      <c r="I539">
        <v>106.425</v>
      </c>
      <c r="K539" t="s">
        <v>20</v>
      </c>
      <c r="L539">
        <v>1</v>
      </c>
      <c r="M539" t="b">
        <f t="shared" si="153"/>
        <v>0</v>
      </c>
      <c r="N539" t="str">
        <f>IF(E539&lt;&gt;"",INDEX(group!$A$1:$C$10,MATCH(E539,group!A:A,1),3),"NA")</f>
        <v>30 - 39</v>
      </c>
      <c r="O539" t="str">
        <f>VLOOKUP(H539,group!E:F,2,0)</f>
        <v>PC</v>
      </c>
      <c r="P539" t="str">
        <f>IF(I539&lt;&gt;"",INDEX(group!$L$1:$N$100,MATCH(I539,group!L:L,1),3),"NA")</f>
        <v>100 - 109</v>
      </c>
      <c r="Q539">
        <f t="shared" si="154"/>
        <v>538</v>
      </c>
      <c r="R539">
        <f t="shared" si="155"/>
        <v>1</v>
      </c>
      <c r="S539">
        <f t="shared" si="156"/>
        <v>0</v>
      </c>
      <c r="T539">
        <f t="shared" si="157"/>
        <v>0</v>
      </c>
      <c r="U539">
        <f t="shared" si="158"/>
        <v>0</v>
      </c>
      <c r="V539">
        <f t="shared" si="159"/>
        <v>1</v>
      </c>
      <c r="W539">
        <f t="shared" si="160"/>
        <v>30</v>
      </c>
      <c r="X539">
        <f t="shared" si="161"/>
        <v>0</v>
      </c>
      <c r="Y539">
        <f t="shared" si="162"/>
        <v>0</v>
      </c>
      <c r="Z539">
        <f t="shared" si="151"/>
        <v>0</v>
      </c>
      <c r="AA539">
        <f t="shared" si="168"/>
        <v>0</v>
      </c>
      <c r="AB539">
        <f t="shared" si="168"/>
        <v>0</v>
      </c>
      <c r="AC539">
        <f t="shared" si="168"/>
        <v>0</v>
      </c>
      <c r="AD539">
        <f t="shared" si="168"/>
        <v>0</v>
      </c>
      <c r="AE539">
        <f t="shared" si="168"/>
        <v>0</v>
      </c>
      <c r="AF539">
        <f t="shared" si="168"/>
        <v>1</v>
      </c>
      <c r="AG539">
        <f t="shared" si="168"/>
        <v>0</v>
      </c>
      <c r="AH539">
        <f t="shared" si="168"/>
        <v>0</v>
      </c>
      <c r="AI539">
        <f t="shared" si="168"/>
        <v>0</v>
      </c>
      <c r="AJ539">
        <f t="shared" si="168"/>
        <v>0</v>
      </c>
      <c r="AK539">
        <f t="shared" si="168"/>
        <v>0</v>
      </c>
      <c r="AL539">
        <f t="shared" si="168"/>
        <v>0</v>
      </c>
      <c r="AM539">
        <f t="shared" si="163"/>
        <v>106.425</v>
      </c>
      <c r="AN539">
        <f t="shared" si="164"/>
        <v>1</v>
      </c>
      <c r="AO539">
        <f t="shared" si="165"/>
        <v>0</v>
      </c>
      <c r="AP539">
        <f t="shared" si="166"/>
        <v>0</v>
      </c>
      <c r="AQ539">
        <f t="shared" si="167"/>
        <v>1</v>
      </c>
    </row>
    <row r="540" spans="1:43" x14ac:dyDescent="0.2">
      <c r="A540">
        <v>539</v>
      </c>
      <c r="B540">
        <v>3</v>
      </c>
      <c r="C540" t="s">
        <v>773</v>
      </c>
      <c r="D540" t="s">
        <v>13</v>
      </c>
      <c r="F540">
        <v>0</v>
      </c>
      <c r="G540">
        <v>0</v>
      </c>
      <c r="H540">
        <v>364498</v>
      </c>
      <c r="I540">
        <v>14.5</v>
      </c>
      <c r="K540" t="s">
        <v>15</v>
      </c>
      <c r="L540">
        <v>0</v>
      </c>
      <c r="M540" t="b">
        <f t="shared" si="153"/>
        <v>1</v>
      </c>
      <c r="N540" t="str">
        <f>IF(E540&lt;&gt;"",INDEX(group!$A$1:$C$10,MATCH(E540,group!A:A,1),3),"NA")</f>
        <v>NA</v>
      </c>
      <c r="O540" t="str">
        <f>VLOOKUP(H540,group!E:F,2,0)</f>
        <v>numeric</v>
      </c>
      <c r="P540" t="str">
        <f>IF(I540&lt;&gt;"",INDEX(group!$L$1:$N$100,MATCH(I540,group!L:L,1),3),"NA")</f>
        <v>10 - 19</v>
      </c>
      <c r="Q540">
        <f t="shared" si="154"/>
        <v>539</v>
      </c>
      <c r="R540">
        <f t="shared" si="155"/>
        <v>0</v>
      </c>
      <c r="S540">
        <f t="shared" si="156"/>
        <v>0</v>
      </c>
      <c r="T540">
        <f t="shared" si="157"/>
        <v>1</v>
      </c>
      <c r="U540">
        <f t="shared" si="158"/>
        <v>1</v>
      </c>
      <c r="V540">
        <f t="shared" si="159"/>
        <v>0</v>
      </c>
      <c r="W540">
        <f t="shared" si="160"/>
        <v>29.9</v>
      </c>
      <c r="X540">
        <f t="shared" si="161"/>
        <v>0</v>
      </c>
      <c r="Y540">
        <f t="shared" si="162"/>
        <v>0</v>
      </c>
      <c r="Z540">
        <f t="shared" si="151"/>
        <v>0</v>
      </c>
      <c r="AA540">
        <f t="shared" si="168"/>
        <v>0</v>
      </c>
      <c r="AB540">
        <f t="shared" si="168"/>
        <v>0</v>
      </c>
      <c r="AC540">
        <f t="shared" si="168"/>
        <v>0</v>
      </c>
      <c r="AD540">
        <f t="shared" si="168"/>
        <v>1</v>
      </c>
      <c r="AE540">
        <f t="shared" si="168"/>
        <v>0</v>
      </c>
      <c r="AF540">
        <f t="shared" si="168"/>
        <v>0</v>
      </c>
      <c r="AG540">
        <f t="shared" si="168"/>
        <v>0</v>
      </c>
      <c r="AH540">
        <f t="shared" si="168"/>
        <v>0</v>
      </c>
      <c r="AI540">
        <f t="shared" si="168"/>
        <v>0</v>
      </c>
      <c r="AJ540">
        <f t="shared" si="168"/>
        <v>0</v>
      </c>
      <c r="AK540">
        <f t="shared" si="168"/>
        <v>0</v>
      </c>
      <c r="AL540">
        <f t="shared" si="168"/>
        <v>0</v>
      </c>
      <c r="AM540">
        <f t="shared" si="163"/>
        <v>14.5</v>
      </c>
      <c r="AN540">
        <f t="shared" si="164"/>
        <v>0</v>
      </c>
      <c r="AO540">
        <f t="shared" si="165"/>
        <v>0</v>
      </c>
      <c r="AP540">
        <f t="shared" si="166"/>
        <v>1</v>
      </c>
      <c r="AQ540">
        <f t="shared" si="167"/>
        <v>0</v>
      </c>
    </row>
    <row r="541" spans="1:43" x14ac:dyDescent="0.2">
      <c r="A541">
        <v>540</v>
      </c>
      <c r="B541">
        <v>1</v>
      </c>
      <c r="C541" t="s">
        <v>774</v>
      </c>
      <c r="D541" t="s">
        <v>17</v>
      </c>
      <c r="E541">
        <v>22</v>
      </c>
      <c r="F541">
        <v>0</v>
      </c>
      <c r="G541">
        <v>2</v>
      </c>
      <c r="H541">
        <v>13568</v>
      </c>
      <c r="I541">
        <v>49.5</v>
      </c>
      <c r="J541" t="s">
        <v>775</v>
      </c>
      <c r="K541" t="s">
        <v>20</v>
      </c>
      <c r="L541">
        <v>1</v>
      </c>
      <c r="M541" t="b">
        <f t="shared" si="153"/>
        <v>0</v>
      </c>
      <c r="N541" t="str">
        <f>IF(E541&lt;&gt;"",INDEX(group!$A$1:$C$10,MATCH(E541,group!A:A,1),3),"NA")</f>
        <v>20 - 29</v>
      </c>
      <c r="O541" t="str">
        <f>VLOOKUP(H541,group!E:F,2,0)</f>
        <v>numeric</v>
      </c>
      <c r="P541" t="str">
        <f>IF(I541&lt;&gt;"",INDEX(group!$L$1:$N$100,MATCH(I541,group!L:L,1),3),"NA")</f>
        <v>40 - 49</v>
      </c>
      <c r="Q541">
        <f t="shared" si="154"/>
        <v>540</v>
      </c>
      <c r="R541">
        <f t="shared" si="155"/>
        <v>1</v>
      </c>
      <c r="S541">
        <f t="shared" si="156"/>
        <v>0</v>
      </c>
      <c r="T541">
        <f t="shared" si="157"/>
        <v>0</v>
      </c>
      <c r="U541">
        <f t="shared" si="158"/>
        <v>0</v>
      </c>
      <c r="V541">
        <f t="shared" si="159"/>
        <v>1</v>
      </c>
      <c r="W541">
        <f t="shared" si="160"/>
        <v>22</v>
      </c>
      <c r="X541">
        <f t="shared" si="161"/>
        <v>0</v>
      </c>
      <c r="Y541">
        <f t="shared" si="162"/>
        <v>2</v>
      </c>
      <c r="Z541">
        <f t="shared" si="151"/>
        <v>0</v>
      </c>
      <c r="AA541">
        <f t="shared" si="168"/>
        <v>0</v>
      </c>
      <c r="AB541">
        <f t="shared" si="168"/>
        <v>0</v>
      </c>
      <c r="AC541">
        <f t="shared" si="168"/>
        <v>0</v>
      </c>
      <c r="AD541">
        <f t="shared" si="168"/>
        <v>1</v>
      </c>
      <c r="AE541">
        <f t="shared" si="168"/>
        <v>0</v>
      </c>
      <c r="AF541">
        <f t="shared" si="168"/>
        <v>0</v>
      </c>
      <c r="AG541">
        <f t="shared" si="168"/>
        <v>0</v>
      </c>
      <c r="AH541">
        <f t="shared" si="168"/>
        <v>0</v>
      </c>
      <c r="AI541">
        <f t="shared" si="168"/>
        <v>0</v>
      </c>
      <c r="AJ541">
        <f t="shared" si="168"/>
        <v>0</v>
      </c>
      <c r="AK541">
        <f t="shared" si="168"/>
        <v>0</v>
      </c>
      <c r="AL541">
        <f t="shared" si="168"/>
        <v>0</v>
      </c>
      <c r="AM541">
        <f t="shared" si="163"/>
        <v>49.5</v>
      </c>
      <c r="AN541">
        <f t="shared" si="164"/>
        <v>1</v>
      </c>
      <c r="AO541">
        <f t="shared" si="165"/>
        <v>0</v>
      </c>
      <c r="AP541">
        <f t="shared" si="166"/>
        <v>0</v>
      </c>
      <c r="AQ541">
        <f t="shared" si="167"/>
        <v>1</v>
      </c>
    </row>
    <row r="542" spans="1:43" x14ac:dyDescent="0.2">
      <c r="A542">
        <v>541</v>
      </c>
      <c r="B542">
        <v>1</v>
      </c>
      <c r="C542" t="s">
        <v>776</v>
      </c>
      <c r="D542" t="s">
        <v>17</v>
      </c>
      <c r="E542">
        <v>36</v>
      </c>
      <c r="F542">
        <v>0</v>
      </c>
      <c r="G542">
        <v>2</v>
      </c>
      <c r="H542" t="s">
        <v>777</v>
      </c>
      <c r="I542">
        <v>71</v>
      </c>
      <c r="J542" t="s">
        <v>778</v>
      </c>
      <c r="K542" t="s">
        <v>15</v>
      </c>
      <c r="L542">
        <v>1</v>
      </c>
      <c r="M542" t="b">
        <f t="shared" si="153"/>
        <v>0</v>
      </c>
      <c r="N542" t="str">
        <f>IF(E542&lt;&gt;"",INDEX(group!$A$1:$C$10,MATCH(E542,group!A:A,1),3),"NA")</f>
        <v>30 - 39</v>
      </c>
      <c r="O542" t="str">
        <f>VLOOKUP(H542,group!E:F,2,0)</f>
        <v>W</v>
      </c>
      <c r="P542" t="str">
        <f>IF(I542&lt;&gt;"",INDEX(group!$L$1:$N$100,MATCH(I542,group!L:L,1),3),"NA")</f>
        <v>70 - 79</v>
      </c>
      <c r="Q542">
        <f t="shared" si="154"/>
        <v>541</v>
      </c>
      <c r="R542">
        <f t="shared" si="155"/>
        <v>1</v>
      </c>
      <c r="S542">
        <f t="shared" si="156"/>
        <v>0</v>
      </c>
      <c r="T542">
        <f t="shared" si="157"/>
        <v>0</v>
      </c>
      <c r="U542">
        <f t="shared" si="158"/>
        <v>0</v>
      </c>
      <c r="V542">
        <f t="shared" si="159"/>
        <v>1</v>
      </c>
      <c r="W542">
        <f t="shared" si="160"/>
        <v>36</v>
      </c>
      <c r="X542">
        <f t="shared" si="161"/>
        <v>0</v>
      </c>
      <c r="Y542">
        <f t="shared" si="162"/>
        <v>2</v>
      </c>
      <c r="Z542">
        <f t="shared" si="151"/>
        <v>0</v>
      </c>
      <c r="AA542">
        <f t="shared" si="168"/>
        <v>0</v>
      </c>
      <c r="AB542">
        <f t="shared" si="168"/>
        <v>0</v>
      </c>
      <c r="AC542">
        <f t="shared" si="168"/>
        <v>0</v>
      </c>
      <c r="AD542">
        <f t="shared" si="168"/>
        <v>0</v>
      </c>
      <c r="AE542">
        <f t="shared" si="168"/>
        <v>0</v>
      </c>
      <c r="AF542">
        <f t="shared" si="168"/>
        <v>0</v>
      </c>
      <c r="AG542">
        <f t="shared" si="168"/>
        <v>0</v>
      </c>
      <c r="AH542">
        <f t="shared" si="168"/>
        <v>0</v>
      </c>
      <c r="AI542">
        <f t="shared" si="168"/>
        <v>0</v>
      </c>
      <c r="AJ542">
        <f t="shared" si="168"/>
        <v>0</v>
      </c>
      <c r="AK542">
        <f t="shared" si="168"/>
        <v>0</v>
      </c>
      <c r="AL542">
        <f t="shared" si="168"/>
        <v>1</v>
      </c>
      <c r="AM542">
        <f t="shared" si="163"/>
        <v>71</v>
      </c>
      <c r="AN542">
        <f t="shared" si="164"/>
        <v>0</v>
      </c>
      <c r="AO542">
        <f t="shared" si="165"/>
        <v>0</v>
      </c>
      <c r="AP542">
        <f t="shared" si="166"/>
        <v>1</v>
      </c>
      <c r="AQ542">
        <f t="shared" si="167"/>
        <v>1</v>
      </c>
    </row>
    <row r="543" spans="1:43" x14ac:dyDescent="0.2">
      <c r="A543">
        <v>542</v>
      </c>
      <c r="B543">
        <v>3</v>
      </c>
      <c r="C543" t="s">
        <v>779</v>
      </c>
      <c r="D543" t="s">
        <v>17</v>
      </c>
      <c r="E543">
        <v>9</v>
      </c>
      <c r="F543">
        <v>4</v>
      </c>
      <c r="G543">
        <v>2</v>
      </c>
      <c r="H543">
        <v>347082</v>
      </c>
      <c r="I543">
        <v>31.274999999999999</v>
      </c>
      <c r="K543" t="s">
        <v>15</v>
      </c>
      <c r="L543">
        <v>0</v>
      </c>
      <c r="M543" t="b">
        <f t="shared" si="153"/>
        <v>0</v>
      </c>
      <c r="N543" t="str">
        <f>IF(E543&lt;&gt;"",INDEX(group!$A$1:$C$10,MATCH(E543,group!A:A,1),3),"NA")</f>
        <v>0 - 9</v>
      </c>
      <c r="O543" t="str">
        <f>VLOOKUP(H543,group!E:F,2,0)</f>
        <v>numeric</v>
      </c>
      <c r="P543" t="str">
        <f>IF(I543&lt;&gt;"",INDEX(group!$L$1:$N$100,MATCH(I543,group!L:L,1),3),"NA")</f>
        <v>30 - 39</v>
      </c>
      <c r="Q543">
        <f t="shared" si="154"/>
        <v>542</v>
      </c>
      <c r="R543">
        <f t="shared" si="155"/>
        <v>0</v>
      </c>
      <c r="S543">
        <f t="shared" si="156"/>
        <v>0</v>
      </c>
      <c r="T543">
        <f t="shared" si="157"/>
        <v>1</v>
      </c>
      <c r="U543">
        <f t="shared" si="158"/>
        <v>0</v>
      </c>
      <c r="V543">
        <f t="shared" si="159"/>
        <v>1</v>
      </c>
      <c r="W543">
        <f t="shared" si="160"/>
        <v>9</v>
      </c>
      <c r="X543">
        <f t="shared" si="161"/>
        <v>4</v>
      </c>
      <c r="Y543">
        <f t="shared" si="162"/>
        <v>2</v>
      </c>
      <c r="Z543">
        <f t="shared" si="151"/>
        <v>0</v>
      </c>
      <c r="AA543">
        <f t="shared" si="168"/>
        <v>0</v>
      </c>
      <c r="AB543">
        <f t="shared" si="168"/>
        <v>0</v>
      </c>
      <c r="AC543">
        <f t="shared" si="168"/>
        <v>0</v>
      </c>
      <c r="AD543">
        <f t="shared" si="168"/>
        <v>1</v>
      </c>
      <c r="AE543">
        <f t="shared" si="168"/>
        <v>0</v>
      </c>
      <c r="AF543">
        <f t="shared" si="168"/>
        <v>0</v>
      </c>
      <c r="AG543">
        <f t="shared" si="168"/>
        <v>0</v>
      </c>
      <c r="AH543">
        <f t="shared" si="168"/>
        <v>0</v>
      </c>
      <c r="AI543">
        <f t="shared" si="168"/>
        <v>0</v>
      </c>
      <c r="AJ543">
        <f t="shared" si="168"/>
        <v>0</v>
      </c>
      <c r="AK543">
        <f t="shared" si="168"/>
        <v>0</v>
      </c>
      <c r="AL543">
        <f t="shared" si="168"/>
        <v>0</v>
      </c>
      <c r="AM543">
        <f t="shared" si="163"/>
        <v>31.274999999999999</v>
      </c>
      <c r="AN543">
        <f t="shared" si="164"/>
        <v>0</v>
      </c>
      <c r="AO543">
        <f t="shared" si="165"/>
        <v>0</v>
      </c>
      <c r="AP543">
        <f t="shared" si="166"/>
        <v>1</v>
      </c>
      <c r="AQ543">
        <f t="shared" si="167"/>
        <v>0</v>
      </c>
    </row>
    <row r="544" spans="1:43" x14ac:dyDescent="0.2">
      <c r="A544">
        <v>543</v>
      </c>
      <c r="B544">
        <v>3</v>
      </c>
      <c r="C544" t="s">
        <v>780</v>
      </c>
      <c r="D544" t="s">
        <v>17</v>
      </c>
      <c r="E544">
        <v>11</v>
      </c>
      <c r="F544">
        <v>4</v>
      </c>
      <c r="G544">
        <v>2</v>
      </c>
      <c r="H544">
        <v>347082</v>
      </c>
      <c r="I544">
        <v>31.274999999999999</v>
      </c>
      <c r="K544" t="s">
        <v>15</v>
      </c>
      <c r="L544">
        <v>0</v>
      </c>
      <c r="M544" t="b">
        <f t="shared" si="153"/>
        <v>0</v>
      </c>
      <c r="N544" t="str">
        <f>IF(E544&lt;&gt;"",INDEX(group!$A$1:$C$10,MATCH(E544,group!A:A,1),3),"NA")</f>
        <v>10 - 19</v>
      </c>
      <c r="O544" t="str">
        <f>VLOOKUP(H544,group!E:F,2,0)</f>
        <v>numeric</v>
      </c>
      <c r="P544" t="str">
        <f>IF(I544&lt;&gt;"",INDEX(group!$L$1:$N$100,MATCH(I544,group!L:L,1),3),"NA")</f>
        <v>30 - 39</v>
      </c>
      <c r="Q544">
        <f t="shared" si="154"/>
        <v>543</v>
      </c>
      <c r="R544">
        <f t="shared" si="155"/>
        <v>0</v>
      </c>
      <c r="S544">
        <f t="shared" si="156"/>
        <v>0</v>
      </c>
      <c r="T544">
        <f t="shared" si="157"/>
        <v>1</v>
      </c>
      <c r="U544">
        <f t="shared" si="158"/>
        <v>0</v>
      </c>
      <c r="V544">
        <f t="shared" si="159"/>
        <v>1</v>
      </c>
      <c r="W544">
        <f t="shared" si="160"/>
        <v>11</v>
      </c>
      <c r="X544">
        <f t="shared" si="161"/>
        <v>4</v>
      </c>
      <c r="Y544">
        <f t="shared" si="162"/>
        <v>2</v>
      </c>
      <c r="Z544">
        <f t="shared" si="151"/>
        <v>0</v>
      </c>
      <c r="AA544">
        <f t="shared" si="168"/>
        <v>0</v>
      </c>
      <c r="AB544">
        <f t="shared" si="168"/>
        <v>0</v>
      </c>
      <c r="AC544">
        <f t="shared" si="168"/>
        <v>0</v>
      </c>
      <c r="AD544">
        <f t="shared" si="168"/>
        <v>1</v>
      </c>
      <c r="AE544">
        <f t="shared" si="168"/>
        <v>0</v>
      </c>
      <c r="AF544">
        <f t="shared" si="168"/>
        <v>0</v>
      </c>
      <c r="AG544">
        <f t="shared" si="168"/>
        <v>0</v>
      </c>
      <c r="AH544">
        <f t="shared" si="168"/>
        <v>0</v>
      </c>
      <c r="AI544">
        <f t="shared" si="168"/>
        <v>0</v>
      </c>
      <c r="AJ544">
        <f t="shared" si="168"/>
        <v>0</v>
      </c>
      <c r="AK544">
        <f t="shared" si="168"/>
        <v>0</v>
      </c>
      <c r="AL544">
        <f t="shared" si="168"/>
        <v>0</v>
      </c>
      <c r="AM544">
        <f t="shared" si="163"/>
        <v>31.274999999999999</v>
      </c>
      <c r="AN544">
        <f t="shared" si="164"/>
        <v>0</v>
      </c>
      <c r="AO544">
        <f t="shared" si="165"/>
        <v>0</v>
      </c>
      <c r="AP544">
        <f t="shared" si="166"/>
        <v>1</v>
      </c>
      <c r="AQ544">
        <f t="shared" si="167"/>
        <v>0</v>
      </c>
    </row>
    <row r="545" spans="1:43" x14ac:dyDescent="0.2">
      <c r="A545">
        <v>544</v>
      </c>
      <c r="B545">
        <v>2</v>
      </c>
      <c r="C545" t="s">
        <v>781</v>
      </c>
      <c r="D545" t="s">
        <v>13</v>
      </c>
      <c r="E545">
        <v>32</v>
      </c>
      <c r="F545">
        <v>1</v>
      </c>
      <c r="G545">
        <v>0</v>
      </c>
      <c r="H545">
        <v>2908</v>
      </c>
      <c r="I545">
        <v>26</v>
      </c>
      <c r="K545" t="s">
        <v>15</v>
      </c>
      <c r="L545">
        <v>1</v>
      </c>
      <c r="M545" t="b">
        <f t="shared" si="153"/>
        <v>0</v>
      </c>
      <c r="N545" t="str">
        <f>IF(E545&lt;&gt;"",INDEX(group!$A$1:$C$10,MATCH(E545,group!A:A,1),3),"NA")</f>
        <v>30 - 39</v>
      </c>
      <c r="O545" t="str">
        <f>VLOOKUP(H545,group!E:F,2,0)</f>
        <v>numeric</v>
      </c>
      <c r="P545" t="str">
        <f>IF(I545&lt;&gt;"",INDEX(group!$L$1:$N$100,MATCH(I545,group!L:L,1),3),"NA")</f>
        <v>20 - 29</v>
      </c>
      <c r="Q545">
        <f t="shared" si="154"/>
        <v>544</v>
      </c>
      <c r="R545">
        <f t="shared" si="155"/>
        <v>0</v>
      </c>
      <c r="S545">
        <f t="shared" si="156"/>
        <v>1</v>
      </c>
      <c r="T545">
        <f t="shared" si="157"/>
        <v>0</v>
      </c>
      <c r="U545">
        <f t="shared" si="158"/>
        <v>1</v>
      </c>
      <c r="V545">
        <f t="shared" si="159"/>
        <v>0</v>
      </c>
      <c r="W545">
        <f t="shared" si="160"/>
        <v>32</v>
      </c>
      <c r="X545">
        <f t="shared" si="161"/>
        <v>1</v>
      </c>
      <c r="Y545">
        <f t="shared" si="162"/>
        <v>0</v>
      </c>
      <c r="Z545">
        <f t="shared" si="151"/>
        <v>0</v>
      </c>
      <c r="AA545">
        <f t="shared" si="168"/>
        <v>0</v>
      </c>
      <c r="AB545">
        <f t="shared" si="168"/>
        <v>0</v>
      </c>
      <c r="AC545">
        <f t="shared" si="168"/>
        <v>0</v>
      </c>
      <c r="AD545">
        <f t="shared" si="168"/>
        <v>1</v>
      </c>
      <c r="AE545">
        <f t="shared" si="168"/>
        <v>0</v>
      </c>
      <c r="AF545">
        <f t="shared" si="168"/>
        <v>0</v>
      </c>
      <c r="AG545">
        <f t="shared" si="168"/>
        <v>0</v>
      </c>
      <c r="AH545">
        <f t="shared" si="168"/>
        <v>0</v>
      </c>
      <c r="AI545">
        <f t="shared" si="168"/>
        <v>0</v>
      </c>
      <c r="AJ545">
        <f t="shared" si="168"/>
        <v>0</v>
      </c>
      <c r="AK545">
        <f t="shared" si="168"/>
        <v>0</v>
      </c>
      <c r="AL545">
        <f t="shared" si="168"/>
        <v>0</v>
      </c>
      <c r="AM545">
        <f t="shared" si="163"/>
        <v>26</v>
      </c>
      <c r="AN545">
        <f t="shared" si="164"/>
        <v>0</v>
      </c>
      <c r="AO545">
        <f t="shared" si="165"/>
        <v>0</v>
      </c>
      <c r="AP545">
        <f t="shared" si="166"/>
        <v>1</v>
      </c>
      <c r="AQ545">
        <f t="shared" si="167"/>
        <v>1</v>
      </c>
    </row>
    <row r="546" spans="1:43" x14ac:dyDescent="0.2">
      <c r="A546">
        <v>545</v>
      </c>
      <c r="B546">
        <v>1</v>
      </c>
      <c r="C546" t="s">
        <v>782</v>
      </c>
      <c r="D546" t="s">
        <v>13</v>
      </c>
      <c r="E546">
        <v>50</v>
      </c>
      <c r="F546">
        <v>1</v>
      </c>
      <c r="G546">
        <v>0</v>
      </c>
      <c r="H546" t="s">
        <v>772</v>
      </c>
      <c r="I546">
        <v>106.425</v>
      </c>
      <c r="J546" t="s">
        <v>783</v>
      </c>
      <c r="K546" t="s">
        <v>20</v>
      </c>
      <c r="L546">
        <v>0</v>
      </c>
      <c r="M546" t="b">
        <f t="shared" si="153"/>
        <v>0</v>
      </c>
      <c r="N546" t="str">
        <f>IF(E546&lt;&gt;"",INDEX(group!$A$1:$C$10,MATCH(E546,group!A:A,1),3),"NA")</f>
        <v>50 - 59</v>
      </c>
      <c r="O546" t="str">
        <f>VLOOKUP(H546,group!E:F,2,0)</f>
        <v>PC</v>
      </c>
      <c r="P546" t="str">
        <f>IF(I546&lt;&gt;"",INDEX(group!$L$1:$N$100,MATCH(I546,group!L:L,1),3),"NA")</f>
        <v>100 - 109</v>
      </c>
      <c r="Q546">
        <f t="shared" si="154"/>
        <v>545</v>
      </c>
      <c r="R546">
        <f t="shared" si="155"/>
        <v>1</v>
      </c>
      <c r="S546">
        <f t="shared" si="156"/>
        <v>0</v>
      </c>
      <c r="T546">
        <f t="shared" si="157"/>
        <v>0</v>
      </c>
      <c r="U546">
        <f t="shared" si="158"/>
        <v>1</v>
      </c>
      <c r="V546">
        <f t="shared" si="159"/>
        <v>0</v>
      </c>
      <c r="W546">
        <f t="shared" si="160"/>
        <v>50</v>
      </c>
      <c r="X546">
        <f t="shared" si="161"/>
        <v>1</v>
      </c>
      <c r="Y546">
        <f t="shared" si="162"/>
        <v>0</v>
      </c>
      <c r="Z546">
        <f t="shared" si="151"/>
        <v>0</v>
      </c>
      <c r="AA546">
        <f t="shared" si="168"/>
        <v>0</v>
      </c>
      <c r="AB546">
        <f t="shared" si="168"/>
        <v>0</v>
      </c>
      <c r="AC546">
        <f t="shared" si="168"/>
        <v>0</v>
      </c>
      <c r="AD546">
        <f t="shared" si="168"/>
        <v>0</v>
      </c>
      <c r="AE546">
        <f t="shared" si="168"/>
        <v>0</v>
      </c>
      <c r="AF546">
        <f t="shared" ref="AA546:AL567" si="169">IF($O546&amp;"_ticket"=AF$1,1,0)</f>
        <v>1</v>
      </c>
      <c r="AG546">
        <f t="shared" si="169"/>
        <v>0</v>
      </c>
      <c r="AH546">
        <f t="shared" si="169"/>
        <v>0</v>
      </c>
      <c r="AI546">
        <f t="shared" si="169"/>
        <v>0</v>
      </c>
      <c r="AJ546">
        <f t="shared" si="169"/>
        <v>0</v>
      </c>
      <c r="AK546">
        <f t="shared" si="169"/>
        <v>0</v>
      </c>
      <c r="AL546">
        <f t="shared" si="169"/>
        <v>0</v>
      </c>
      <c r="AM546">
        <f t="shared" si="163"/>
        <v>106.425</v>
      </c>
      <c r="AN546">
        <f t="shared" si="164"/>
        <v>1</v>
      </c>
      <c r="AO546">
        <f t="shared" si="165"/>
        <v>0</v>
      </c>
      <c r="AP546">
        <f t="shared" si="166"/>
        <v>0</v>
      </c>
      <c r="AQ546">
        <f t="shared" si="167"/>
        <v>0</v>
      </c>
    </row>
    <row r="547" spans="1:43" x14ac:dyDescent="0.2">
      <c r="A547">
        <v>546</v>
      </c>
      <c r="B547">
        <v>1</v>
      </c>
      <c r="C547" t="s">
        <v>784</v>
      </c>
      <c r="D547" t="s">
        <v>13</v>
      </c>
      <c r="E547">
        <v>64</v>
      </c>
      <c r="F547">
        <v>0</v>
      </c>
      <c r="G547">
        <v>0</v>
      </c>
      <c r="H547">
        <v>693</v>
      </c>
      <c r="I547">
        <v>26</v>
      </c>
      <c r="K547" t="s">
        <v>15</v>
      </c>
      <c r="L547">
        <v>0</v>
      </c>
      <c r="M547" t="b">
        <f t="shared" si="153"/>
        <v>0</v>
      </c>
      <c r="N547" t="str">
        <f>IF(E547&lt;&gt;"",INDEX(group!$A$1:$C$10,MATCH(E547,group!A:A,1),3),"NA")</f>
        <v>60 - 69</v>
      </c>
      <c r="O547" t="str">
        <f>VLOOKUP(H547,group!E:F,2,0)</f>
        <v>numeric</v>
      </c>
      <c r="P547" t="str">
        <f>IF(I547&lt;&gt;"",INDEX(group!$L$1:$N$100,MATCH(I547,group!L:L,1),3),"NA")</f>
        <v>20 - 29</v>
      </c>
      <c r="Q547">
        <f t="shared" si="154"/>
        <v>546</v>
      </c>
      <c r="R547">
        <f t="shared" si="155"/>
        <v>1</v>
      </c>
      <c r="S547">
        <f t="shared" si="156"/>
        <v>0</v>
      </c>
      <c r="T547">
        <f t="shared" si="157"/>
        <v>0</v>
      </c>
      <c r="U547">
        <f t="shared" si="158"/>
        <v>1</v>
      </c>
      <c r="V547">
        <f t="shared" si="159"/>
        <v>0</v>
      </c>
      <c r="W547">
        <f t="shared" si="160"/>
        <v>64</v>
      </c>
      <c r="X547">
        <f t="shared" si="161"/>
        <v>0</v>
      </c>
      <c r="Y547">
        <f t="shared" si="162"/>
        <v>0</v>
      </c>
      <c r="Z547">
        <f t="shared" si="151"/>
        <v>0</v>
      </c>
      <c r="AA547">
        <f t="shared" si="169"/>
        <v>0</v>
      </c>
      <c r="AB547">
        <f t="shared" si="169"/>
        <v>0</v>
      </c>
      <c r="AC547">
        <f t="shared" si="169"/>
        <v>0</v>
      </c>
      <c r="AD547">
        <f t="shared" si="169"/>
        <v>1</v>
      </c>
      <c r="AE547">
        <f t="shared" si="169"/>
        <v>0</v>
      </c>
      <c r="AF547">
        <f t="shared" si="169"/>
        <v>0</v>
      </c>
      <c r="AG547">
        <f t="shared" si="169"/>
        <v>0</v>
      </c>
      <c r="AH547">
        <f t="shared" si="169"/>
        <v>0</v>
      </c>
      <c r="AI547">
        <f t="shared" si="169"/>
        <v>0</v>
      </c>
      <c r="AJ547">
        <f t="shared" si="169"/>
        <v>0</v>
      </c>
      <c r="AK547">
        <f t="shared" si="169"/>
        <v>0</v>
      </c>
      <c r="AL547">
        <f t="shared" si="169"/>
        <v>0</v>
      </c>
      <c r="AM547">
        <f t="shared" si="163"/>
        <v>26</v>
      </c>
      <c r="AN547">
        <f t="shared" si="164"/>
        <v>0</v>
      </c>
      <c r="AO547">
        <f t="shared" si="165"/>
        <v>0</v>
      </c>
      <c r="AP547">
        <f t="shared" si="166"/>
        <v>1</v>
      </c>
      <c r="AQ547">
        <f t="shared" si="167"/>
        <v>0</v>
      </c>
    </row>
    <row r="548" spans="1:43" x14ac:dyDescent="0.2">
      <c r="A548">
        <v>547</v>
      </c>
      <c r="B548">
        <v>2</v>
      </c>
      <c r="C548" t="s">
        <v>785</v>
      </c>
      <c r="D548" t="s">
        <v>17</v>
      </c>
      <c r="E548">
        <v>19</v>
      </c>
      <c r="F548">
        <v>1</v>
      </c>
      <c r="G548">
        <v>0</v>
      </c>
      <c r="H548">
        <v>2908</v>
      </c>
      <c r="I548">
        <v>26</v>
      </c>
      <c r="K548" t="s">
        <v>15</v>
      </c>
      <c r="L548">
        <v>1</v>
      </c>
      <c r="M548" t="b">
        <f t="shared" si="153"/>
        <v>0</v>
      </c>
      <c r="N548" t="str">
        <f>IF(E548&lt;&gt;"",INDEX(group!$A$1:$C$10,MATCH(E548,group!A:A,1),3),"NA")</f>
        <v>10 - 19</v>
      </c>
      <c r="O548" t="str">
        <f>VLOOKUP(H548,group!E:F,2,0)</f>
        <v>numeric</v>
      </c>
      <c r="P548" t="str">
        <f>IF(I548&lt;&gt;"",INDEX(group!$L$1:$N$100,MATCH(I548,group!L:L,1),3),"NA")</f>
        <v>20 - 29</v>
      </c>
      <c r="Q548">
        <f t="shared" si="154"/>
        <v>547</v>
      </c>
      <c r="R548">
        <f t="shared" si="155"/>
        <v>0</v>
      </c>
      <c r="S548">
        <f t="shared" si="156"/>
        <v>1</v>
      </c>
      <c r="T548">
        <f t="shared" si="157"/>
        <v>0</v>
      </c>
      <c r="U548">
        <f t="shared" si="158"/>
        <v>0</v>
      </c>
      <c r="V548">
        <f t="shared" si="159"/>
        <v>1</v>
      </c>
      <c r="W548">
        <f t="shared" si="160"/>
        <v>19</v>
      </c>
      <c r="X548">
        <f t="shared" si="161"/>
        <v>1</v>
      </c>
      <c r="Y548">
        <f t="shared" si="162"/>
        <v>0</v>
      </c>
      <c r="Z548">
        <f t="shared" si="151"/>
        <v>0</v>
      </c>
      <c r="AA548">
        <f t="shared" si="169"/>
        <v>0</v>
      </c>
      <c r="AB548">
        <f t="shared" si="169"/>
        <v>0</v>
      </c>
      <c r="AC548">
        <f t="shared" si="169"/>
        <v>0</v>
      </c>
      <c r="AD548">
        <f t="shared" si="169"/>
        <v>1</v>
      </c>
      <c r="AE548">
        <f t="shared" si="169"/>
        <v>0</v>
      </c>
      <c r="AF548">
        <f t="shared" si="169"/>
        <v>0</v>
      </c>
      <c r="AG548">
        <f t="shared" si="169"/>
        <v>0</v>
      </c>
      <c r="AH548">
        <f t="shared" si="169"/>
        <v>0</v>
      </c>
      <c r="AI548">
        <f t="shared" si="169"/>
        <v>0</v>
      </c>
      <c r="AJ548">
        <f t="shared" si="169"/>
        <v>0</v>
      </c>
      <c r="AK548">
        <f t="shared" si="169"/>
        <v>0</v>
      </c>
      <c r="AL548">
        <f t="shared" si="169"/>
        <v>0</v>
      </c>
      <c r="AM548">
        <f t="shared" si="163"/>
        <v>26</v>
      </c>
      <c r="AN548">
        <f t="shared" si="164"/>
        <v>0</v>
      </c>
      <c r="AO548">
        <f t="shared" si="165"/>
        <v>0</v>
      </c>
      <c r="AP548">
        <f t="shared" si="166"/>
        <v>1</v>
      </c>
      <c r="AQ548">
        <f t="shared" si="167"/>
        <v>1</v>
      </c>
    </row>
    <row r="549" spans="1:43" x14ac:dyDescent="0.2">
      <c r="A549">
        <v>548</v>
      </c>
      <c r="B549">
        <v>2</v>
      </c>
      <c r="C549" t="s">
        <v>786</v>
      </c>
      <c r="D549" t="s">
        <v>13</v>
      </c>
      <c r="F549">
        <v>0</v>
      </c>
      <c r="G549">
        <v>0</v>
      </c>
      <c r="H549" t="s">
        <v>787</v>
      </c>
      <c r="I549">
        <v>13.862500000000001</v>
      </c>
      <c r="K549" t="s">
        <v>20</v>
      </c>
      <c r="L549">
        <v>1</v>
      </c>
      <c r="M549" t="b">
        <f t="shared" si="153"/>
        <v>1</v>
      </c>
      <c r="N549" t="str">
        <f>IF(E549&lt;&gt;"",INDEX(group!$A$1:$C$10,MATCH(E549,group!A:A,1),3),"NA")</f>
        <v>NA</v>
      </c>
      <c r="O549" t="str">
        <f>VLOOKUP(H549,group!E:F,2,0)</f>
        <v>SC</v>
      </c>
      <c r="P549" t="str">
        <f>IF(I549&lt;&gt;"",INDEX(group!$L$1:$N$100,MATCH(I549,group!L:L,1),3),"NA")</f>
        <v>10 - 19</v>
      </c>
      <c r="Q549">
        <f t="shared" si="154"/>
        <v>548</v>
      </c>
      <c r="R549">
        <f t="shared" si="155"/>
        <v>0</v>
      </c>
      <c r="S549">
        <f t="shared" si="156"/>
        <v>1</v>
      </c>
      <c r="T549">
        <f t="shared" si="157"/>
        <v>0</v>
      </c>
      <c r="U549">
        <f t="shared" si="158"/>
        <v>1</v>
      </c>
      <c r="V549">
        <f t="shared" si="159"/>
        <v>0</v>
      </c>
      <c r="W549">
        <f t="shared" si="160"/>
        <v>29.9</v>
      </c>
      <c r="X549">
        <f t="shared" si="161"/>
        <v>0</v>
      </c>
      <c r="Y549">
        <f t="shared" si="162"/>
        <v>0</v>
      </c>
      <c r="Z549">
        <f t="shared" ref="Z549:Z612" si="170">IF($O549&amp;"_ticket"=Z$1,1,0)</f>
        <v>0</v>
      </c>
      <c r="AA549">
        <f t="shared" si="169"/>
        <v>0</v>
      </c>
      <c r="AB549">
        <f t="shared" si="169"/>
        <v>0</v>
      </c>
      <c r="AC549">
        <f t="shared" si="169"/>
        <v>0</v>
      </c>
      <c r="AD549">
        <f t="shared" si="169"/>
        <v>0</v>
      </c>
      <c r="AE549">
        <f t="shared" si="169"/>
        <v>0</v>
      </c>
      <c r="AF549">
        <f t="shared" si="169"/>
        <v>0</v>
      </c>
      <c r="AG549">
        <f t="shared" si="169"/>
        <v>0</v>
      </c>
      <c r="AH549">
        <f t="shared" si="169"/>
        <v>1</v>
      </c>
      <c r="AI549">
        <f t="shared" si="169"/>
        <v>0</v>
      </c>
      <c r="AJ549">
        <f t="shared" si="169"/>
        <v>0</v>
      </c>
      <c r="AK549">
        <f t="shared" si="169"/>
        <v>0</v>
      </c>
      <c r="AL549">
        <f t="shared" si="169"/>
        <v>0</v>
      </c>
      <c r="AM549">
        <f t="shared" si="163"/>
        <v>13.862500000000001</v>
      </c>
      <c r="AN549">
        <f t="shared" si="164"/>
        <v>1</v>
      </c>
      <c r="AO549">
        <f t="shared" si="165"/>
        <v>0</v>
      </c>
      <c r="AP549">
        <f t="shared" si="166"/>
        <v>0</v>
      </c>
      <c r="AQ549">
        <f t="shared" si="167"/>
        <v>1</v>
      </c>
    </row>
    <row r="550" spans="1:43" x14ac:dyDescent="0.2">
      <c r="A550">
        <v>549</v>
      </c>
      <c r="B550">
        <v>3</v>
      </c>
      <c r="C550" t="s">
        <v>788</v>
      </c>
      <c r="D550" t="s">
        <v>13</v>
      </c>
      <c r="E550">
        <v>33</v>
      </c>
      <c r="F550">
        <v>1</v>
      </c>
      <c r="G550">
        <v>1</v>
      </c>
      <c r="H550">
        <v>363291</v>
      </c>
      <c r="I550">
        <v>20.524999999999999</v>
      </c>
      <c r="K550" t="s">
        <v>15</v>
      </c>
      <c r="L550">
        <v>0</v>
      </c>
      <c r="M550" t="b">
        <f t="shared" si="153"/>
        <v>0</v>
      </c>
      <c r="N550" t="str">
        <f>IF(E550&lt;&gt;"",INDEX(group!$A$1:$C$10,MATCH(E550,group!A:A,1),3),"NA")</f>
        <v>30 - 39</v>
      </c>
      <c r="O550" t="str">
        <f>VLOOKUP(H550,group!E:F,2,0)</f>
        <v>numeric</v>
      </c>
      <c r="P550" t="str">
        <f>IF(I550&lt;&gt;"",INDEX(group!$L$1:$N$100,MATCH(I550,group!L:L,1),3),"NA")</f>
        <v>20 - 29</v>
      </c>
      <c r="Q550">
        <f t="shared" si="154"/>
        <v>549</v>
      </c>
      <c r="R550">
        <f t="shared" si="155"/>
        <v>0</v>
      </c>
      <c r="S550">
        <f t="shared" si="156"/>
        <v>0</v>
      </c>
      <c r="T550">
        <f t="shared" si="157"/>
        <v>1</v>
      </c>
      <c r="U550">
        <f t="shared" si="158"/>
        <v>1</v>
      </c>
      <c r="V550">
        <f t="shared" si="159"/>
        <v>0</v>
      </c>
      <c r="W550">
        <f t="shared" si="160"/>
        <v>33</v>
      </c>
      <c r="X550">
        <f t="shared" si="161"/>
        <v>1</v>
      </c>
      <c r="Y550">
        <f t="shared" si="162"/>
        <v>1</v>
      </c>
      <c r="Z550">
        <f t="shared" si="170"/>
        <v>0</v>
      </c>
      <c r="AA550">
        <f t="shared" si="169"/>
        <v>0</v>
      </c>
      <c r="AB550">
        <f t="shared" si="169"/>
        <v>0</v>
      </c>
      <c r="AC550">
        <f t="shared" si="169"/>
        <v>0</v>
      </c>
      <c r="AD550">
        <f t="shared" si="169"/>
        <v>1</v>
      </c>
      <c r="AE550">
        <f t="shared" si="169"/>
        <v>0</v>
      </c>
      <c r="AF550">
        <f t="shared" si="169"/>
        <v>0</v>
      </c>
      <c r="AG550">
        <f t="shared" si="169"/>
        <v>0</v>
      </c>
      <c r="AH550">
        <f t="shared" si="169"/>
        <v>0</v>
      </c>
      <c r="AI550">
        <f t="shared" si="169"/>
        <v>0</v>
      </c>
      <c r="AJ550">
        <f t="shared" si="169"/>
        <v>0</v>
      </c>
      <c r="AK550">
        <f t="shared" si="169"/>
        <v>0</v>
      </c>
      <c r="AL550">
        <f t="shared" si="169"/>
        <v>0</v>
      </c>
      <c r="AM550">
        <f t="shared" si="163"/>
        <v>20.524999999999999</v>
      </c>
      <c r="AN550">
        <f t="shared" si="164"/>
        <v>0</v>
      </c>
      <c r="AO550">
        <f t="shared" si="165"/>
        <v>0</v>
      </c>
      <c r="AP550">
        <f t="shared" si="166"/>
        <v>1</v>
      </c>
      <c r="AQ550">
        <f t="shared" si="167"/>
        <v>0</v>
      </c>
    </row>
    <row r="551" spans="1:43" x14ac:dyDescent="0.2">
      <c r="A551">
        <v>550</v>
      </c>
      <c r="B551">
        <v>2</v>
      </c>
      <c r="C551" t="s">
        <v>789</v>
      </c>
      <c r="D551" t="s">
        <v>13</v>
      </c>
      <c r="E551">
        <v>8</v>
      </c>
      <c r="F551">
        <v>1</v>
      </c>
      <c r="G551">
        <v>1</v>
      </c>
      <c r="H551" t="s">
        <v>228</v>
      </c>
      <c r="I551">
        <v>36.75</v>
      </c>
      <c r="K551" t="s">
        <v>15</v>
      </c>
      <c r="L551">
        <v>1</v>
      </c>
      <c r="M551" t="b">
        <f t="shared" si="153"/>
        <v>0</v>
      </c>
      <c r="N551" t="str">
        <f>IF(E551&lt;&gt;"",INDEX(group!$A$1:$C$10,MATCH(E551,group!A:A,1),3),"NA")</f>
        <v>0 - 9</v>
      </c>
      <c r="O551" t="str">
        <f>VLOOKUP(H551,group!E:F,2,0)</f>
        <v>CA</v>
      </c>
      <c r="P551" t="str">
        <f>IF(I551&lt;&gt;"",INDEX(group!$L$1:$N$100,MATCH(I551,group!L:L,1),3),"NA")</f>
        <v>30 - 39</v>
      </c>
      <c r="Q551">
        <f t="shared" si="154"/>
        <v>550</v>
      </c>
      <c r="R551">
        <f t="shared" si="155"/>
        <v>0</v>
      </c>
      <c r="S551">
        <f t="shared" si="156"/>
        <v>1</v>
      </c>
      <c r="T551">
        <f t="shared" si="157"/>
        <v>0</v>
      </c>
      <c r="U551">
        <f t="shared" si="158"/>
        <v>1</v>
      </c>
      <c r="V551">
        <f t="shared" si="159"/>
        <v>0</v>
      </c>
      <c r="W551">
        <f t="shared" si="160"/>
        <v>8</v>
      </c>
      <c r="X551">
        <f t="shared" si="161"/>
        <v>1</v>
      </c>
      <c r="Y551">
        <f t="shared" si="162"/>
        <v>1</v>
      </c>
      <c r="Z551">
        <f t="shared" si="170"/>
        <v>0</v>
      </c>
      <c r="AA551">
        <f t="shared" si="169"/>
        <v>0</v>
      </c>
      <c r="AB551">
        <f t="shared" si="169"/>
        <v>1</v>
      </c>
      <c r="AC551">
        <f t="shared" si="169"/>
        <v>0</v>
      </c>
      <c r="AD551">
        <f t="shared" si="169"/>
        <v>0</v>
      </c>
      <c r="AE551">
        <f t="shared" si="169"/>
        <v>0</v>
      </c>
      <c r="AF551">
        <f t="shared" si="169"/>
        <v>0</v>
      </c>
      <c r="AG551">
        <f t="shared" si="169"/>
        <v>0</v>
      </c>
      <c r="AH551">
        <f t="shared" si="169"/>
        <v>0</v>
      </c>
      <c r="AI551">
        <f t="shared" si="169"/>
        <v>0</v>
      </c>
      <c r="AJ551">
        <f t="shared" si="169"/>
        <v>0</v>
      </c>
      <c r="AK551">
        <f t="shared" si="169"/>
        <v>0</v>
      </c>
      <c r="AL551">
        <f t="shared" si="169"/>
        <v>0</v>
      </c>
      <c r="AM551">
        <f t="shared" si="163"/>
        <v>36.75</v>
      </c>
      <c r="AN551">
        <f t="shared" si="164"/>
        <v>0</v>
      </c>
      <c r="AO551">
        <f t="shared" si="165"/>
        <v>0</v>
      </c>
      <c r="AP551">
        <f t="shared" si="166"/>
        <v>1</v>
      </c>
      <c r="AQ551">
        <f t="shared" si="167"/>
        <v>1</v>
      </c>
    </row>
    <row r="552" spans="1:43" x14ac:dyDescent="0.2">
      <c r="A552">
        <v>551</v>
      </c>
      <c r="B552">
        <v>1</v>
      </c>
      <c r="C552" t="s">
        <v>790</v>
      </c>
      <c r="D552" t="s">
        <v>13</v>
      </c>
      <c r="E552">
        <v>17</v>
      </c>
      <c r="F552">
        <v>0</v>
      </c>
      <c r="G552">
        <v>2</v>
      </c>
      <c r="H552">
        <v>17421</v>
      </c>
      <c r="I552">
        <v>110.88330000000001</v>
      </c>
      <c r="J552" t="s">
        <v>791</v>
      </c>
      <c r="K552" t="s">
        <v>20</v>
      </c>
      <c r="L552">
        <v>1</v>
      </c>
      <c r="M552" t="b">
        <f t="shared" si="153"/>
        <v>0</v>
      </c>
      <c r="N552" t="str">
        <f>IF(E552&lt;&gt;"",INDEX(group!$A$1:$C$10,MATCH(E552,group!A:A,1),3),"NA")</f>
        <v>10 - 19</v>
      </c>
      <c r="O552" t="str">
        <f>VLOOKUP(H552,group!E:F,2,0)</f>
        <v>numeric</v>
      </c>
      <c r="P552" t="str">
        <f>IF(I552&lt;&gt;"",INDEX(group!$L$1:$N$100,MATCH(I552,group!L:L,1),3),"NA")</f>
        <v>110 - 129</v>
      </c>
      <c r="Q552">
        <f t="shared" si="154"/>
        <v>551</v>
      </c>
      <c r="R552">
        <f t="shared" si="155"/>
        <v>1</v>
      </c>
      <c r="S552">
        <f t="shared" si="156"/>
        <v>0</v>
      </c>
      <c r="T552">
        <f t="shared" si="157"/>
        <v>0</v>
      </c>
      <c r="U552">
        <f t="shared" si="158"/>
        <v>1</v>
      </c>
      <c r="V552">
        <f t="shared" si="159"/>
        <v>0</v>
      </c>
      <c r="W552">
        <f t="shared" si="160"/>
        <v>17</v>
      </c>
      <c r="X552">
        <f t="shared" si="161"/>
        <v>0</v>
      </c>
      <c r="Y552">
        <f t="shared" si="162"/>
        <v>2</v>
      </c>
      <c r="Z552">
        <f t="shared" si="170"/>
        <v>0</v>
      </c>
      <c r="AA552">
        <f t="shared" si="169"/>
        <v>0</v>
      </c>
      <c r="AB552">
        <f t="shared" si="169"/>
        <v>0</v>
      </c>
      <c r="AC552">
        <f t="shared" si="169"/>
        <v>0</v>
      </c>
      <c r="AD552">
        <f t="shared" si="169"/>
        <v>1</v>
      </c>
      <c r="AE552">
        <f t="shared" si="169"/>
        <v>0</v>
      </c>
      <c r="AF552">
        <f t="shared" si="169"/>
        <v>0</v>
      </c>
      <c r="AG552">
        <f t="shared" si="169"/>
        <v>0</v>
      </c>
      <c r="AH552">
        <f t="shared" si="169"/>
        <v>0</v>
      </c>
      <c r="AI552">
        <f t="shared" si="169"/>
        <v>0</v>
      </c>
      <c r="AJ552">
        <f t="shared" si="169"/>
        <v>0</v>
      </c>
      <c r="AK552">
        <f t="shared" si="169"/>
        <v>0</v>
      </c>
      <c r="AL552">
        <f t="shared" si="169"/>
        <v>0</v>
      </c>
      <c r="AM552">
        <f t="shared" si="163"/>
        <v>110.88330000000001</v>
      </c>
      <c r="AN552">
        <f t="shared" si="164"/>
        <v>1</v>
      </c>
      <c r="AO552">
        <f t="shared" si="165"/>
        <v>0</v>
      </c>
      <c r="AP552">
        <f t="shared" si="166"/>
        <v>0</v>
      </c>
      <c r="AQ552">
        <f t="shared" si="167"/>
        <v>1</v>
      </c>
    </row>
    <row r="553" spans="1:43" x14ac:dyDescent="0.2">
      <c r="A553">
        <v>552</v>
      </c>
      <c r="B553">
        <v>2</v>
      </c>
      <c r="C553" t="s">
        <v>792</v>
      </c>
      <c r="D553" t="s">
        <v>13</v>
      </c>
      <c r="E553">
        <v>27</v>
      </c>
      <c r="F553">
        <v>0</v>
      </c>
      <c r="G553">
        <v>0</v>
      </c>
      <c r="H553">
        <v>244358</v>
      </c>
      <c r="I553">
        <v>26</v>
      </c>
      <c r="K553" t="s">
        <v>15</v>
      </c>
      <c r="L553">
        <v>0</v>
      </c>
      <c r="M553" t="b">
        <f t="shared" si="153"/>
        <v>0</v>
      </c>
      <c r="N553" t="str">
        <f>IF(E553&lt;&gt;"",INDEX(group!$A$1:$C$10,MATCH(E553,group!A:A,1),3),"NA")</f>
        <v>20 - 29</v>
      </c>
      <c r="O553" t="str">
        <f>VLOOKUP(H553,group!E:F,2,0)</f>
        <v>numeric</v>
      </c>
      <c r="P553" t="str">
        <f>IF(I553&lt;&gt;"",INDEX(group!$L$1:$N$100,MATCH(I553,group!L:L,1),3),"NA")</f>
        <v>20 - 29</v>
      </c>
      <c r="Q553">
        <f t="shared" si="154"/>
        <v>552</v>
      </c>
      <c r="R553">
        <f t="shared" si="155"/>
        <v>0</v>
      </c>
      <c r="S553">
        <f t="shared" si="156"/>
        <v>1</v>
      </c>
      <c r="T553">
        <f t="shared" si="157"/>
        <v>0</v>
      </c>
      <c r="U553">
        <f t="shared" si="158"/>
        <v>1</v>
      </c>
      <c r="V553">
        <f t="shared" si="159"/>
        <v>0</v>
      </c>
      <c r="W553">
        <f t="shared" si="160"/>
        <v>27</v>
      </c>
      <c r="X553">
        <f t="shared" si="161"/>
        <v>0</v>
      </c>
      <c r="Y553">
        <f t="shared" si="162"/>
        <v>0</v>
      </c>
      <c r="Z553">
        <f t="shared" si="170"/>
        <v>0</v>
      </c>
      <c r="AA553">
        <f t="shared" si="169"/>
        <v>0</v>
      </c>
      <c r="AB553">
        <f t="shared" si="169"/>
        <v>0</v>
      </c>
      <c r="AC553">
        <f t="shared" si="169"/>
        <v>0</v>
      </c>
      <c r="AD553">
        <f t="shared" si="169"/>
        <v>1</v>
      </c>
      <c r="AE553">
        <f t="shared" si="169"/>
        <v>0</v>
      </c>
      <c r="AF553">
        <f t="shared" si="169"/>
        <v>0</v>
      </c>
      <c r="AG553">
        <f t="shared" si="169"/>
        <v>0</v>
      </c>
      <c r="AH553">
        <f t="shared" si="169"/>
        <v>0</v>
      </c>
      <c r="AI553">
        <f t="shared" si="169"/>
        <v>0</v>
      </c>
      <c r="AJ553">
        <f t="shared" si="169"/>
        <v>0</v>
      </c>
      <c r="AK553">
        <f t="shared" si="169"/>
        <v>0</v>
      </c>
      <c r="AL553">
        <f t="shared" si="169"/>
        <v>0</v>
      </c>
      <c r="AM553">
        <f t="shared" si="163"/>
        <v>26</v>
      </c>
      <c r="AN553">
        <f t="shared" si="164"/>
        <v>0</v>
      </c>
      <c r="AO553">
        <f t="shared" si="165"/>
        <v>0</v>
      </c>
      <c r="AP553">
        <f t="shared" si="166"/>
        <v>1</v>
      </c>
      <c r="AQ553">
        <f t="shared" si="167"/>
        <v>0</v>
      </c>
    </row>
    <row r="554" spans="1:43" x14ac:dyDescent="0.2">
      <c r="A554">
        <v>553</v>
      </c>
      <c r="B554">
        <v>3</v>
      </c>
      <c r="C554" t="s">
        <v>793</v>
      </c>
      <c r="D554" t="s">
        <v>13</v>
      </c>
      <c r="F554">
        <v>0</v>
      </c>
      <c r="G554">
        <v>0</v>
      </c>
      <c r="H554">
        <v>330979</v>
      </c>
      <c r="I554">
        <v>7.8292000000000002</v>
      </c>
      <c r="K554" t="s">
        <v>27</v>
      </c>
      <c r="L554">
        <v>0</v>
      </c>
      <c r="M554" t="b">
        <f t="shared" si="153"/>
        <v>1</v>
      </c>
      <c r="N554" t="str">
        <f>IF(E554&lt;&gt;"",INDEX(group!$A$1:$C$10,MATCH(E554,group!A:A,1),3),"NA")</f>
        <v>NA</v>
      </c>
      <c r="O554" t="str">
        <f>VLOOKUP(H554,group!E:F,2,0)</f>
        <v>numeric</v>
      </c>
      <c r="P554" t="str">
        <f>IF(I554&lt;&gt;"",INDEX(group!$L$1:$N$100,MATCH(I554,group!L:L,1),3),"NA")</f>
        <v>0 - 9</v>
      </c>
      <c r="Q554">
        <f t="shared" si="154"/>
        <v>553</v>
      </c>
      <c r="R554">
        <f t="shared" si="155"/>
        <v>0</v>
      </c>
      <c r="S554">
        <f t="shared" si="156"/>
        <v>0</v>
      </c>
      <c r="T554">
        <f t="shared" si="157"/>
        <v>1</v>
      </c>
      <c r="U554">
        <f t="shared" si="158"/>
        <v>1</v>
      </c>
      <c r="V554">
        <f t="shared" si="159"/>
        <v>0</v>
      </c>
      <c r="W554">
        <f t="shared" si="160"/>
        <v>29.9</v>
      </c>
      <c r="X554">
        <f t="shared" si="161"/>
        <v>0</v>
      </c>
      <c r="Y554">
        <f t="shared" si="162"/>
        <v>0</v>
      </c>
      <c r="Z554">
        <f t="shared" si="170"/>
        <v>0</v>
      </c>
      <c r="AA554">
        <f t="shared" si="169"/>
        <v>0</v>
      </c>
      <c r="AB554">
        <f t="shared" si="169"/>
        <v>0</v>
      </c>
      <c r="AC554">
        <f t="shared" si="169"/>
        <v>0</v>
      </c>
      <c r="AD554">
        <f t="shared" si="169"/>
        <v>1</v>
      </c>
      <c r="AE554">
        <f t="shared" si="169"/>
        <v>0</v>
      </c>
      <c r="AF554">
        <f t="shared" si="169"/>
        <v>0</v>
      </c>
      <c r="AG554">
        <f t="shared" si="169"/>
        <v>0</v>
      </c>
      <c r="AH554">
        <f t="shared" si="169"/>
        <v>0</v>
      </c>
      <c r="AI554">
        <f t="shared" si="169"/>
        <v>0</v>
      </c>
      <c r="AJ554">
        <f t="shared" si="169"/>
        <v>0</v>
      </c>
      <c r="AK554">
        <f t="shared" si="169"/>
        <v>0</v>
      </c>
      <c r="AL554">
        <f t="shared" si="169"/>
        <v>0</v>
      </c>
      <c r="AM554">
        <f t="shared" si="163"/>
        <v>7.8292000000000002</v>
      </c>
      <c r="AN554">
        <f t="shared" si="164"/>
        <v>0</v>
      </c>
      <c r="AO554">
        <f t="shared" si="165"/>
        <v>1</v>
      </c>
      <c r="AP554">
        <f t="shared" si="166"/>
        <v>0</v>
      </c>
      <c r="AQ554">
        <f t="shared" si="167"/>
        <v>0</v>
      </c>
    </row>
    <row r="555" spans="1:43" x14ac:dyDescent="0.2">
      <c r="A555">
        <v>554</v>
      </c>
      <c r="B555">
        <v>3</v>
      </c>
      <c r="C555" t="s">
        <v>794</v>
      </c>
      <c r="D555" t="s">
        <v>13</v>
      </c>
      <c r="E555">
        <v>22</v>
      </c>
      <c r="F555">
        <v>0</v>
      </c>
      <c r="G555">
        <v>0</v>
      </c>
      <c r="H555">
        <v>2620</v>
      </c>
      <c r="I555">
        <v>7.2249999999999996</v>
      </c>
      <c r="K555" t="s">
        <v>20</v>
      </c>
      <c r="L555">
        <v>1</v>
      </c>
      <c r="M555" t="b">
        <f t="shared" si="153"/>
        <v>0</v>
      </c>
      <c r="N555" t="str">
        <f>IF(E555&lt;&gt;"",INDEX(group!$A$1:$C$10,MATCH(E555,group!A:A,1),3),"NA")</f>
        <v>20 - 29</v>
      </c>
      <c r="O555" t="str">
        <f>VLOOKUP(H555,group!E:F,2,0)</f>
        <v>numeric</v>
      </c>
      <c r="P555" t="str">
        <f>IF(I555&lt;&gt;"",INDEX(group!$L$1:$N$100,MATCH(I555,group!L:L,1),3),"NA")</f>
        <v>0 - 9</v>
      </c>
      <c r="Q555">
        <f t="shared" si="154"/>
        <v>554</v>
      </c>
      <c r="R555">
        <f t="shared" si="155"/>
        <v>0</v>
      </c>
      <c r="S555">
        <f t="shared" si="156"/>
        <v>0</v>
      </c>
      <c r="T555">
        <f t="shared" si="157"/>
        <v>1</v>
      </c>
      <c r="U555">
        <f t="shared" si="158"/>
        <v>1</v>
      </c>
      <c r="V555">
        <f t="shared" si="159"/>
        <v>0</v>
      </c>
      <c r="W555">
        <f t="shared" si="160"/>
        <v>22</v>
      </c>
      <c r="X555">
        <f t="shared" si="161"/>
        <v>0</v>
      </c>
      <c r="Y555">
        <f t="shared" si="162"/>
        <v>0</v>
      </c>
      <c r="Z555">
        <f t="shared" si="170"/>
        <v>0</v>
      </c>
      <c r="AA555">
        <f t="shared" si="169"/>
        <v>0</v>
      </c>
      <c r="AB555">
        <f t="shared" si="169"/>
        <v>0</v>
      </c>
      <c r="AC555">
        <f t="shared" si="169"/>
        <v>0</v>
      </c>
      <c r="AD555">
        <f t="shared" si="169"/>
        <v>1</v>
      </c>
      <c r="AE555">
        <f t="shared" si="169"/>
        <v>0</v>
      </c>
      <c r="AF555">
        <f t="shared" si="169"/>
        <v>0</v>
      </c>
      <c r="AG555">
        <f t="shared" si="169"/>
        <v>0</v>
      </c>
      <c r="AH555">
        <f t="shared" si="169"/>
        <v>0</v>
      </c>
      <c r="AI555">
        <f t="shared" si="169"/>
        <v>0</v>
      </c>
      <c r="AJ555">
        <f t="shared" si="169"/>
        <v>0</v>
      </c>
      <c r="AK555">
        <f t="shared" si="169"/>
        <v>0</v>
      </c>
      <c r="AL555">
        <f t="shared" si="169"/>
        <v>0</v>
      </c>
      <c r="AM555">
        <f t="shared" si="163"/>
        <v>7.2249999999999996</v>
      </c>
      <c r="AN555">
        <f t="shared" si="164"/>
        <v>1</v>
      </c>
      <c r="AO555">
        <f t="shared" si="165"/>
        <v>0</v>
      </c>
      <c r="AP555">
        <f t="shared" si="166"/>
        <v>0</v>
      </c>
      <c r="AQ555">
        <f t="shared" si="167"/>
        <v>1</v>
      </c>
    </row>
    <row r="556" spans="1:43" x14ac:dyDescent="0.2">
      <c r="A556">
        <v>555</v>
      </c>
      <c r="B556">
        <v>3</v>
      </c>
      <c r="C556" t="s">
        <v>795</v>
      </c>
      <c r="D556" t="s">
        <v>17</v>
      </c>
      <c r="E556">
        <v>22</v>
      </c>
      <c r="F556">
        <v>0</v>
      </c>
      <c r="G556">
        <v>0</v>
      </c>
      <c r="H556">
        <v>347085</v>
      </c>
      <c r="I556">
        <v>7.7750000000000004</v>
      </c>
      <c r="K556" t="s">
        <v>15</v>
      </c>
      <c r="L556">
        <v>1</v>
      </c>
      <c r="M556" t="b">
        <f t="shared" si="153"/>
        <v>0</v>
      </c>
      <c r="N556" t="str">
        <f>IF(E556&lt;&gt;"",INDEX(group!$A$1:$C$10,MATCH(E556,group!A:A,1),3),"NA")</f>
        <v>20 - 29</v>
      </c>
      <c r="O556" t="str">
        <f>VLOOKUP(H556,group!E:F,2,0)</f>
        <v>numeric</v>
      </c>
      <c r="P556" t="str">
        <f>IF(I556&lt;&gt;"",INDEX(group!$L$1:$N$100,MATCH(I556,group!L:L,1),3),"NA")</f>
        <v>0 - 9</v>
      </c>
      <c r="Q556">
        <f t="shared" si="154"/>
        <v>555</v>
      </c>
      <c r="R556">
        <f t="shared" si="155"/>
        <v>0</v>
      </c>
      <c r="S556">
        <f t="shared" si="156"/>
        <v>0</v>
      </c>
      <c r="T556">
        <f t="shared" si="157"/>
        <v>1</v>
      </c>
      <c r="U556">
        <f t="shared" si="158"/>
        <v>0</v>
      </c>
      <c r="V556">
        <f t="shared" si="159"/>
        <v>1</v>
      </c>
      <c r="W556">
        <f t="shared" si="160"/>
        <v>22</v>
      </c>
      <c r="X556">
        <f t="shared" si="161"/>
        <v>0</v>
      </c>
      <c r="Y556">
        <f t="shared" si="162"/>
        <v>0</v>
      </c>
      <c r="Z556">
        <f t="shared" si="170"/>
        <v>0</v>
      </c>
      <c r="AA556">
        <f t="shared" si="169"/>
        <v>0</v>
      </c>
      <c r="AB556">
        <f t="shared" si="169"/>
        <v>0</v>
      </c>
      <c r="AC556">
        <f t="shared" si="169"/>
        <v>0</v>
      </c>
      <c r="AD556">
        <f t="shared" si="169"/>
        <v>1</v>
      </c>
      <c r="AE556">
        <f t="shared" si="169"/>
        <v>0</v>
      </c>
      <c r="AF556">
        <f t="shared" si="169"/>
        <v>0</v>
      </c>
      <c r="AG556">
        <f t="shared" si="169"/>
        <v>0</v>
      </c>
      <c r="AH556">
        <f t="shared" si="169"/>
        <v>0</v>
      </c>
      <c r="AI556">
        <f t="shared" si="169"/>
        <v>0</v>
      </c>
      <c r="AJ556">
        <f t="shared" si="169"/>
        <v>0</v>
      </c>
      <c r="AK556">
        <f t="shared" si="169"/>
        <v>0</v>
      </c>
      <c r="AL556">
        <f t="shared" si="169"/>
        <v>0</v>
      </c>
      <c r="AM556">
        <f t="shared" si="163"/>
        <v>7.7750000000000004</v>
      </c>
      <c r="AN556">
        <f t="shared" si="164"/>
        <v>0</v>
      </c>
      <c r="AO556">
        <f t="shared" si="165"/>
        <v>0</v>
      </c>
      <c r="AP556">
        <f t="shared" si="166"/>
        <v>1</v>
      </c>
      <c r="AQ556">
        <f t="shared" si="167"/>
        <v>1</v>
      </c>
    </row>
    <row r="557" spans="1:43" x14ac:dyDescent="0.2">
      <c r="A557">
        <v>556</v>
      </c>
      <c r="B557">
        <v>1</v>
      </c>
      <c r="C557" t="s">
        <v>796</v>
      </c>
      <c r="D557" t="s">
        <v>13</v>
      </c>
      <c r="E557">
        <v>62</v>
      </c>
      <c r="F557">
        <v>0</v>
      </c>
      <c r="G557">
        <v>0</v>
      </c>
      <c r="H557">
        <v>113807</v>
      </c>
      <c r="I557">
        <v>26.55</v>
      </c>
      <c r="K557" t="s">
        <v>15</v>
      </c>
      <c r="L557">
        <v>0</v>
      </c>
      <c r="M557" t="b">
        <f t="shared" si="153"/>
        <v>0</v>
      </c>
      <c r="N557" t="str">
        <f>IF(E557&lt;&gt;"",INDEX(group!$A$1:$C$10,MATCH(E557,group!A:A,1),3),"NA")</f>
        <v>60 - 69</v>
      </c>
      <c r="O557" t="str">
        <f>VLOOKUP(H557,group!E:F,2,0)</f>
        <v>numeric</v>
      </c>
      <c r="P557" t="str">
        <f>IF(I557&lt;&gt;"",INDEX(group!$L$1:$N$100,MATCH(I557,group!L:L,1),3),"NA")</f>
        <v>20 - 29</v>
      </c>
      <c r="Q557">
        <f t="shared" si="154"/>
        <v>556</v>
      </c>
      <c r="R557">
        <f t="shared" si="155"/>
        <v>1</v>
      </c>
      <c r="S557">
        <f t="shared" si="156"/>
        <v>0</v>
      </c>
      <c r="T557">
        <f t="shared" si="157"/>
        <v>0</v>
      </c>
      <c r="U557">
        <f t="shared" si="158"/>
        <v>1</v>
      </c>
      <c r="V557">
        <f t="shared" si="159"/>
        <v>0</v>
      </c>
      <c r="W557">
        <f t="shared" si="160"/>
        <v>62</v>
      </c>
      <c r="X557">
        <f t="shared" si="161"/>
        <v>0</v>
      </c>
      <c r="Y557">
        <f t="shared" si="162"/>
        <v>0</v>
      </c>
      <c r="Z557">
        <f t="shared" si="170"/>
        <v>0</v>
      </c>
      <c r="AA557">
        <f t="shared" si="169"/>
        <v>0</v>
      </c>
      <c r="AB557">
        <f t="shared" si="169"/>
        <v>0</v>
      </c>
      <c r="AC557">
        <f t="shared" si="169"/>
        <v>0</v>
      </c>
      <c r="AD557">
        <f t="shared" si="169"/>
        <v>1</v>
      </c>
      <c r="AE557">
        <f t="shared" si="169"/>
        <v>0</v>
      </c>
      <c r="AF557">
        <f t="shared" si="169"/>
        <v>0</v>
      </c>
      <c r="AG557">
        <f t="shared" si="169"/>
        <v>0</v>
      </c>
      <c r="AH557">
        <f t="shared" si="169"/>
        <v>0</v>
      </c>
      <c r="AI557">
        <f t="shared" si="169"/>
        <v>0</v>
      </c>
      <c r="AJ557">
        <f t="shared" si="169"/>
        <v>0</v>
      </c>
      <c r="AK557">
        <f t="shared" si="169"/>
        <v>0</v>
      </c>
      <c r="AL557">
        <f t="shared" si="169"/>
        <v>0</v>
      </c>
      <c r="AM557">
        <f t="shared" si="163"/>
        <v>26.55</v>
      </c>
      <c r="AN557">
        <f t="shared" si="164"/>
        <v>0</v>
      </c>
      <c r="AO557">
        <f t="shared" si="165"/>
        <v>0</v>
      </c>
      <c r="AP557">
        <f t="shared" si="166"/>
        <v>1</v>
      </c>
      <c r="AQ557">
        <f t="shared" si="167"/>
        <v>0</v>
      </c>
    </row>
    <row r="558" spans="1:43" x14ac:dyDescent="0.2">
      <c r="A558">
        <v>557</v>
      </c>
      <c r="B558">
        <v>1</v>
      </c>
      <c r="C558" t="s">
        <v>797</v>
      </c>
      <c r="D558" t="s">
        <v>17</v>
      </c>
      <c r="E558">
        <v>48</v>
      </c>
      <c r="F558">
        <v>1</v>
      </c>
      <c r="G558">
        <v>0</v>
      </c>
      <c r="H558">
        <v>11755</v>
      </c>
      <c r="I558">
        <v>39.6</v>
      </c>
      <c r="J558" t="s">
        <v>798</v>
      </c>
      <c r="K558" t="s">
        <v>20</v>
      </c>
      <c r="L558">
        <v>1</v>
      </c>
      <c r="M558" t="b">
        <f t="shared" si="153"/>
        <v>0</v>
      </c>
      <c r="N558" t="str">
        <f>IF(E558&lt;&gt;"",INDEX(group!$A$1:$C$10,MATCH(E558,group!A:A,1),3),"NA")</f>
        <v>40 - 49</v>
      </c>
      <c r="O558" t="str">
        <f>VLOOKUP(H558,group!E:F,2,0)</f>
        <v>numeric</v>
      </c>
      <c r="P558" t="str">
        <f>IF(I558&lt;&gt;"",INDEX(group!$L$1:$N$100,MATCH(I558,group!L:L,1),3),"NA")</f>
        <v>30 - 39</v>
      </c>
      <c r="Q558">
        <f t="shared" si="154"/>
        <v>557</v>
      </c>
      <c r="R558">
        <f t="shared" si="155"/>
        <v>1</v>
      </c>
      <c r="S558">
        <f t="shared" si="156"/>
        <v>0</v>
      </c>
      <c r="T558">
        <f t="shared" si="157"/>
        <v>0</v>
      </c>
      <c r="U558">
        <f t="shared" si="158"/>
        <v>0</v>
      </c>
      <c r="V558">
        <f t="shared" si="159"/>
        <v>1</v>
      </c>
      <c r="W558">
        <f t="shared" si="160"/>
        <v>48</v>
      </c>
      <c r="X558">
        <f t="shared" si="161"/>
        <v>1</v>
      </c>
      <c r="Y558">
        <f t="shared" si="162"/>
        <v>0</v>
      </c>
      <c r="Z558">
        <f t="shared" si="170"/>
        <v>0</v>
      </c>
      <c r="AA558">
        <f t="shared" si="169"/>
        <v>0</v>
      </c>
      <c r="AB558">
        <f t="shared" si="169"/>
        <v>0</v>
      </c>
      <c r="AC558">
        <f t="shared" si="169"/>
        <v>0</v>
      </c>
      <c r="AD558">
        <f t="shared" si="169"/>
        <v>1</v>
      </c>
      <c r="AE558">
        <f t="shared" si="169"/>
        <v>0</v>
      </c>
      <c r="AF558">
        <f t="shared" si="169"/>
        <v>0</v>
      </c>
      <c r="AG558">
        <f t="shared" si="169"/>
        <v>0</v>
      </c>
      <c r="AH558">
        <f t="shared" si="169"/>
        <v>0</v>
      </c>
      <c r="AI558">
        <f t="shared" si="169"/>
        <v>0</v>
      </c>
      <c r="AJ558">
        <f t="shared" si="169"/>
        <v>0</v>
      </c>
      <c r="AK558">
        <f t="shared" si="169"/>
        <v>0</v>
      </c>
      <c r="AL558">
        <f t="shared" si="169"/>
        <v>0</v>
      </c>
      <c r="AM558">
        <f t="shared" si="163"/>
        <v>39.6</v>
      </c>
      <c r="AN558">
        <f t="shared" si="164"/>
        <v>1</v>
      </c>
      <c r="AO558">
        <f t="shared" si="165"/>
        <v>0</v>
      </c>
      <c r="AP558">
        <f t="shared" si="166"/>
        <v>0</v>
      </c>
      <c r="AQ558">
        <f t="shared" si="167"/>
        <v>1</v>
      </c>
    </row>
    <row r="559" spans="1:43" x14ac:dyDescent="0.2">
      <c r="A559">
        <v>558</v>
      </c>
      <c r="B559">
        <v>1</v>
      </c>
      <c r="C559" t="s">
        <v>799</v>
      </c>
      <c r="D559" t="s">
        <v>13</v>
      </c>
      <c r="F559">
        <v>0</v>
      </c>
      <c r="G559">
        <v>0</v>
      </c>
      <c r="H559" t="s">
        <v>565</v>
      </c>
      <c r="I559">
        <v>227.52500000000001</v>
      </c>
      <c r="K559" t="s">
        <v>20</v>
      </c>
      <c r="L559">
        <v>0</v>
      </c>
      <c r="M559" t="b">
        <f t="shared" si="153"/>
        <v>1</v>
      </c>
      <c r="N559" t="str">
        <f>IF(E559&lt;&gt;"",INDEX(group!$A$1:$C$10,MATCH(E559,group!A:A,1),3),"NA")</f>
        <v>NA</v>
      </c>
      <c r="O559" t="str">
        <f>VLOOKUP(H559,group!E:F,2,0)</f>
        <v>PC</v>
      </c>
      <c r="P559" t="str">
        <f>IF(I559&lt;&gt;"",INDEX(group!$L$1:$N$100,MATCH(I559,group!L:L,1),3),"NA")</f>
        <v>210 - 229</v>
      </c>
      <c r="Q559">
        <f t="shared" si="154"/>
        <v>558</v>
      </c>
      <c r="R559">
        <f t="shared" si="155"/>
        <v>1</v>
      </c>
      <c r="S559">
        <f t="shared" si="156"/>
        <v>0</v>
      </c>
      <c r="T559">
        <f t="shared" si="157"/>
        <v>0</v>
      </c>
      <c r="U559">
        <f t="shared" si="158"/>
        <v>1</v>
      </c>
      <c r="V559">
        <f t="shared" si="159"/>
        <v>0</v>
      </c>
      <c r="W559">
        <f t="shared" si="160"/>
        <v>29.9</v>
      </c>
      <c r="X559">
        <f t="shared" si="161"/>
        <v>0</v>
      </c>
      <c r="Y559">
        <f t="shared" si="162"/>
        <v>0</v>
      </c>
      <c r="Z559">
        <f t="shared" si="170"/>
        <v>0</v>
      </c>
      <c r="AA559">
        <f t="shared" si="169"/>
        <v>0</v>
      </c>
      <c r="AB559">
        <f t="shared" si="169"/>
        <v>0</v>
      </c>
      <c r="AC559">
        <f t="shared" si="169"/>
        <v>0</v>
      </c>
      <c r="AD559">
        <f t="shared" si="169"/>
        <v>0</v>
      </c>
      <c r="AE559">
        <f t="shared" si="169"/>
        <v>0</v>
      </c>
      <c r="AF559">
        <f t="shared" si="169"/>
        <v>1</v>
      </c>
      <c r="AG559">
        <f t="shared" si="169"/>
        <v>0</v>
      </c>
      <c r="AH559">
        <f t="shared" si="169"/>
        <v>0</v>
      </c>
      <c r="AI559">
        <f t="shared" si="169"/>
        <v>0</v>
      </c>
      <c r="AJ559">
        <f t="shared" si="169"/>
        <v>0</v>
      </c>
      <c r="AK559">
        <f t="shared" si="169"/>
        <v>0</v>
      </c>
      <c r="AL559">
        <f t="shared" si="169"/>
        <v>0</v>
      </c>
      <c r="AM559">
        <f t="shared" si="163"/>
        <v>227.52500000000001</v>
      </c>
      <c r="AN559">
        <f t="shared" si="164"/>
        <v>1</v>
      </c>
      <c r="AO559">
        <f t="shared" si="165"/>
        <v>0</v>
      </c>
      <c r="AP559">
        <f t="shared" si="166"/>
        <v>0</v>
      </c>
      <c r="AQ559">
        <f t="shared" si="167"/>
        <v>0</v>
      </c>
    </row>
    <row r="560" spans="1:43" x14ac:dyDescent="0.2">
      <c r="A560">
        <v>559</v>
      </c>
      <c r="B560">
        <v>1</v>
      </c>
      <c r="C560" t="s">
        <v>800</v>
      </c>
      <c r="D560" t="s">
        <v>17</v>
      </c>
      <c r="E560">
        <v>39</v>
      </c>
      <c r="F560">
        <v>1</v>
      </c>
      <c r="G560">
        <v>1</v>
      </c>
      <c r="H560">
        <v>110413</v>
      </c>
      <c r="I560">
        <v>79.650000000000006</v>
      </c>
      <c r="J560" t="s">
        <v>397</v>
      </c>
      <c r="K560" t="s">
        <v>15</v>
      </c>
      <c r="L560">
        <v>1</v>
      </c>
      <c r="M560" t="b">
        <f t="shared" si="153"/>
        <v>0</v>
      </c>
      <c r="N560" t="str">
        <f>IF(E560&lt;&gt;"",INDEX(group!$A$1:$C$10,MATCH(E560,group!A:A,1),3),"NA")</f>
        <v>30 - 39</v>
      </c>
      <c r="O560" t="str">
        <f>VLOOKUP(H560,group!E:F,2,0)</f>
        <v>numeric</v>
      </c>
      <c r="P560" t="str">
        <f>IF(I560&lt;&gt;"",INDEX(group!$L$1:$N$100,MATCH(I560,group!L:L,1),3),"NA")</f>
        <v>70 - 79</v>
      </c>
      <c r="Q560">
        <f t="shared" si="154"/>
        <v>559</v>
      </c>
      <c r="R560">
        <f t="shared" si="155"/>
        <v>1</v>
      </c>
      <c r="S560">
        <f t="shared" si="156"/>
        <v>0</v>
      </c>
      <c r="T560">
        <f t="shared" si="157"/>
        <v>0</v>
      </c>
      <c r="U560">
        <f t="shared" si="158"/>
        <v>0</v>
      </c>
      <c r="V560">
        <f t="shared" si="159"/>
        <v>1</v>
      </c>
      <c r="W560">
        <f t="shared" si="160"/>
        <v>39</v>
      </c>
      <c r="X560">
        <f t="shared" si="161"/>
        <v>1</v>
      </c>
      <c r="Y560">
        <f t="shared" si="162"/>
        <v>1</v>
      </c>
      <c r="Z560">
        <f t="shared" si="170"/>
        <v>0</v>
      </c>
      <c r="AA560">
        <f t="shared" si="169"/>
        <v>0</v>
      </c>
      <c r="AB560">
        <f t="shared" si="169"/>
        <v>0</v>
      </c>
      <c r="AC560">
        <f t="shared" si="169"/>
        <v>0</v>
      </c>
      <c r="AD560">
        <f t="shared" si="169"/>
        <v>1</v>
      </c>
      <c r="AE560">
        <f t="shared" si="169"/>
        <v>0</v>
      </c>
      <c r="AF560">
        <f t="shared" si="169"/>
        <v>0</v>
      </c>
      <c r="AG560">
        <f t="shared" si="169"/>
        <v>0</v>
      </c>
      <c r="AH560">
        <f t="shared" si="169"/>
        <v>0</v>
      </c>
      <c r="AI560">
        <f t="shared" si="169"/>
        <v>0</v>
      </c>
      <c r="AJ560">
        <f t="shared" si="169"/>
        <v>0</v>
      </c>
      <c r="AK560">
        <f t="shared" si="169"/>
        <v>0</v>
      </c>
      <c r="AL560">
        <f t="shared" si="169"/>
        <v>0</v>
      </c>
      <c r="AM560">
        <f t="shared" si="163"/>
        <v>79.650000000000006</v>
      </c>
      <c r="AN560">
        <f t="shared" si="164"/>
        <v>0</v>
      </c>
      <c r="AO560">
        <f t="shared" si="165"/>
        <v>0</v>
      </c>
      <c r="AP560">
        <f t="shared" si="166"/>
        <v>1</v>
      </c>
      <c r="AQ560">
        <f t="shared" si="167"/>
        <v>1</v>
      </c>
    </row>
    <row r="561" spans="1:43" x14ac:dyDescent="0.2">
      <c r="A561">
        <v>560</v>
      </c>
      <c r="B561">
        <v>3</v>
      </c>
      <c r="C561" t="s">
        <v>801</v>
      </c>
      <c r="D561" t="s">
        <v>17</v>
      </c>
      <c r="E561">
        <v>36</v>
      </c>
      <c r="F561">
        <v>1</v>
      </c>
      <c r="G561">
        <v>0</v>
      </c>
      <c r="H561">
        <v>345572</v>
      </c>
      <c r="I561">
        <v>17.399999999999999</v>
      </c>
      <c r="K561" t="s">
        <v>15</v>
      </c>
      <c r="L561">
        <v>1</v>
      </c>
      <c r="M561" t="b">
        <f t="shared" si="153"/>
        <v>0</v>
      </c>
      <c r="N561" t="str">
        <f>IF(E561&lt;&gt;"",INDEX(group!$A$1:$C$10,MATCH(E561,group!A:A,1),3),"NA")</f>
        <v>30 - 39</v>
      </c>
      <c r="O561" t="str">
        <f>VLOOKUP(H561,group!E:F,2,0)</f>
        <v>numeric</v>
      </c>
      <c r="P561" t="str">
        <f>IF(I561&lt;&gt;"",INDEX(group!$L$1:$N$100,MATCH(I561,group!L:L,1),3),"NA")</f>
        <v>10 - 19</v>
      </c>
      <c r="Q561">
        <f t="shared" si="154"/>
        <v>560</v>
      </c>
      <c r="R561">
        <f t="shared" si="155"/>
        <v>0</v>
      </c>
      <c r="S561">
        <f t="shared" si="156"/>
        <v>0</v>
      </c>
      <c r="T561">
        <f t="shared" si="157"/>
        <v>1</v>
      </c>
      <c r="U561">
        <f t="shared" si="158"/>
        <v>0</v>
      </c>
      <c r="V561">
        <f t="shared" si="159"/>
        <v>1</v>
      </c>
      <c r="W561">
        <f t="shared" si="160"/>
        <v>36</v>
      </c>
      <c r="X561">
        <f t="shared" si="161"/>
        <v>1</v>
      </c>
      <c r="Y561">
        <f t="shared" si="162"/>
        <v>0</v>
      </c>
      <c r="Z561">
        <f t="shared" si="170"/>
        <v>0</v>
      </c>
      <c r="AA561">
        <f t="shared" si="169"/>
        <v>0</v>
      </c>
      <c r="AB561">
        <f t="shared" si="169"/>
        <v>0</v>
      </c>
      <c r="AC561">
        <f t="shared" si="169"/>
        <v>0</v>
      </c>
      <c r="AD561">
        <f t="shared" si="169"/>
        <v>1</v>
      </c>
      <c r="AE561">
        <f t="shared" si="169"/>
        <v>0</v>
      </c>
      <c r="AF561">
        <f t="shared" si="169"/>
        <v>0</v>
      </c>
      <c r="AG561">
        <f t="shared" si="169"/>
        <v>0</v>
      </c>
      <c r="AH561">
        <f t="shared" si="169"/>
        <v>0</v>
      </c>
      <c r="AI561">
        <f t="shared" si="169"/>
        <v>0</v>
      </c>
      <c r="AJ561">
        <f t="shared" si="169"/>
        <v>0</v>
      </c>
      <c r="AK561">
        <f t="shared" si="169"/>
        <v>0</v>
      </c>
      <c r="AL561">
        <f t="shared" si="169"/>
        <v>0</v>
      </c>
      <c r="AM561">
        <f t="shared" si="163"/>
        <v>17.399999999999999</v>
      </c>
      <c r="AN561">
        <f t="shared" si="164"/>
        <v>0</v>
      </c>
      <c r="AO561">
        <f t="shared" si="165"/>
        <v>0</v>
      </c>
      <c r="AP561">
        <f t="shared" si="166"/>
        <v>1</v>
      </c>
      <c r="AQ561">
        <f t="shared" si="167"/>
        <v>1</v>
      </c>
    </row>
    <row r="562" spans="1:43" x14ac:dyDescent="0.2">
      <c r="A562">
        <v>561</v>
      </c>
      <c r="B562">
        <v>3</v>
      </c>
      <c r="C562" t="s">
        <v>802</v>
      </c>
      <c r="D562" t="s">
        <v>13</v>
      </c>
      <c r="F562">
        <v>0</v>
      </c>
      <c r="G562">
        <v>0</v>
      </c>
      <c r="H562">
        <v>372622</v>
      </c>
      <c r="I562">
        <v>7.75</v>
      </c>
      <c r="K562" t="s">
        <v>27</v>
      </c>
      <c r="L562">
        <v>0</v>
      </c>
      <c r="M562" t="b">
        <f t="shared" si="153"/>
        <v>1</v>
      </c>
      <c r="N562" t="str">
        <f>IF(E562&lt;&gt;"",INDEX(group!$A$1:$C$10,MATCH(E562,group!A:A,1),3),"NA")</f>
        <v>NA</v>
      </c>
      <c r="O562" t="str">
        <f>VLOOKUP(H562,group!E:F,2,0)</f>
        <v>numeric</v>
      </c>
      <c r="P562" t="str">
        <f>IF(I562&lt;&gt;"",INDEX(group!$L$1:$N$100,MATCH(I562,group!L:L,1),3),"NA")</f>
        <v>0 - 9</v>
      </c>
      <c r="Q562">
        <f t="shared" si="154"/>
        <v>561</v>
      </c>
      <c r="R562">
        <f t="shared" si="155"/>
        <v>0</v>
      </c>
      <c r="S562">
        <f t="shared" si="156"/>
        <v>0</v>
      </c>
      <c r="T562">
        <f t="shared" si="157"/>
        <v>1</v>
      </c>
      <c r="U562">
        <f t="shared" si="158"/>
        <v>1</v>
      </c>
      <c r="V562">
        <f t="shared" si="159"/>
        <v>0</v>
      </c>
      <c r="W562">
        <f t="shared" si="160"/>
        <v>29.9</v>
      </c>
      <c r="X562">
        <f t="shared" si="161"/>
        <v>0</v>
      </c>
      <c r="Y562">
        <f t="shared" si="162"/>
        <v>0</v>
      </c>
      <c r="Z562">
        <f t="shared" si="170"/>
        <v>0</v>
      </c>
      <c r="AA562">
        <f t="shared" si="169"/>
        <v>0</v>
      </c>
      <c r="AB562">
        <f t="shared" si="169"/>
        <v>0</v>
      </c>
      <c r="AC562">
        <f t="shared" si="169"/>
        <v>0</v>
      </c>
      <c r="AD562">
        <f t="shared" si="169"/>
        <v>1</v>
      </c>
      <c r="AE562">
        <f t="shared" si="169"/>
        <v>0</v>
      </c>
      <c r="AF562">
        <f t="shared" si="169"/>
        <v>0</v>
      </c>
      <c r="AG562">
        <f t="shared" si="169"/>
        <v>0</v>
      </c>
      <c r="AH562">
        <f t="shared" si="169"/>
        <v>0</v>
      </c>
      <c r="AI562">
        <f t="shared" si="169"/>
        <v>0</v>
      </c>
      <c r="AJ562">
        <f t="shared" si="169"/>
        <v>0</v>
      </c>
      <c r="AK562">
        <f t="shared" si="169"/>
        <v>0</v>
      </c>
      <c r="AL562">
        <f t="shared" si="169"/>
        <v>0</v>
      </c>
      <c r="AM562">
        <f t="shared" si="163"/>
        <v>7.75</v>
      </c>
      <c r="AN562">
        <f t="shared" si="164"/>
        <v>0</v>
      </c>
      <c r="AO562">
        <f t="shared" si="165"/>
        <v>1</v>
      </c>
      <c r="AP562">
        <f t="shared" si="166"/>
        <v>0</v>
      </c>
      <c r="AQ562">
        <f t="shared" si="167"/>
        <v>0</v>
      </c>
    </row>
    <row r="563" spans="1:43" x14ac:dyDescent="0.2">
      <c r="A563">
        <v>562</v>
      </c>
      <c r="B563">
        <v>3</v>
      </c>
      <c r="C563" t="s">
        <v>803</v>
      </c>
      <c r="D563" t="s">
        <v>13</v>
      </c>
      <c r="E563">
        <v>40</v>
      </c>
      <c r="F563">
        <v>0</v>
      </c>
      <c r="G563">
        <v>0</v>
      </c>
      <c r="H563">
        <v>349251</v>
      </c>
      <c r="I563">
        <v>7.8958000000000004</v>
      </c>
      <c r="K563" t="s">
        <v>15</v>
      </c>
      <c r="L563">
        <v>0</v>
      </c>
      <c r="M563" t="b">
        <f t="shared" si="153"/>
        <v>0</v>
      </c>
      <c r="N563" t="str">
        <f>IF(E563&lt;&gt;"",INDEX(group!$A$1:$C$10,MATCH(E563,group!A:A,1),3),"NA")</f>
        <v>40 - 49</v>
      </c>
      <c r="O563" t="str">
        <f>VLOOKUP(H563,group!E:F,2,0)</f>
        <v>numeric</v>
      </c>
      <c r="P563" t="str">
        <f>IF(I563&lt;&gt;"",INDEX(group!$L$1:$N$100,MATCH(I563,group!L:L,1),3),"NA")</f>
        <v>0 - 9</v>
      </c>
      <c r="Q563">
        <f t="shared" si="154"/>
        <v>562</v>
      </c>
      <c r="R563">
        <f t="shared" si="155"/>
        <v>0</v>
      </c>
      <c r="S563">
        <f t="shared" si="156"/>
        <v>0</v>
      </c>
      <c r="T563">
        <f t="shared" si="157"/>
        <v>1</v>
      </c>
      <c r="U563">
        <f t="shared" si="158"/>
        <v>1</v>
      </c>
      <c r="V563">
        <f t="shared" si="159"/>
        <v>0</v>
      </c>
      <c r="W563">
        <f t="shared" si="160"/>
        <v>40</v>
      </c>
      <c r="X563">
        <f t="shared" si="161"/>
        <v>0</v>
      </c>
      <c r="Y563">
        <f t="shared" si="162"/>
        <v>0</v>
      </c>
      <c r="Z563">
        <f t="shared" si="170"/>
        <v>0</v>
      </c>
      <c r="AA563">
        <f t="shared" si="169"/>
        <v>0</v>
      </c>
      <c r="AB563">
        <f t="shared" si="169"/>
        <v>0</v>
      </c>
      <c r="AC563">
        <f t="shared" si="169"/>
        <v>0</v>
      </c>
      <c r="AD563">
        <f t="shared" si="169"/>
        <v>1</v>
      </c>
      <c r="AE563">
        <f t="shared" si="169"/>
        <v>0</v>
      </c>
      <c r="AF563">
        <f t="shared" si="169"/>
        <v>0</v>
      </c>
      <c r="AG563">
        <f t="shared" si="169"/>
        <v>0</v>
      </c>
      <c r="AH563">
        <f t="shared" si="169"/>
        <v>0</v>
      </c>
      <c r="AI563">
        <f t="shared" si="169"/>
        <v>0</v>
      </c>
      <c r="AJ563">
        <f t="shared" si="169"/>
        <v>0</v>
      </c>
      <c r="AK563">
        <f t="shared" si="169"/>
        <v>0</v>
      </c>
      <c r="AL563">
        <f t="shared" si="169"/>
        <v>0</v>
      </c>
      <c r="AM563">
        <f t="shared" si="163"/>
        <v>7.8958000000000004</v>
      </c>
      <c r="AN563">
        <f t="shared" si="164"/>
        <v>0</v>
      </c>
      <c r="AO563">
        <f t="shared" si="165"/>
        <v>0</v>
      </c>
      <c r="AP563">
        <f t="shared" si="166"/>
        <v>1</v>
      </c>
      <c r="AQ563">
        <f t="shared" si="167"/>
        <v>0</v>
      </c>
    </row>
    <row r="564" spans="1:43" x14ac:dyDescent="0.2">
      <c r="A564">
        <v>563</v>
      </c>
      <c r="B564">
        <v>2</v>
      </c>
      <c r="C564" t="s">
        <v>804</v>
      </c>
      <c r="D564" t="s">
        <v>13</v>
      </c>
      <c r="E564">
        <v>28</v>
      </c>
      <c r="F564">
        <v>0</v>
      </c>
      <c r="G564">
        <v>0</v>
      </c>
      <c r="H564">
        <v>218629</v>
      </c>
      <c r="I564">
        <v>13.5</v>
      </c>
      <c r="K564" t="s">
        <v>15</v>
      </c>
      <c r="L564">
        <v>0</v>
      </c>
      <c r="M564" t="b">
        <f t="shared" si="153"/>
        <v>0</v>
      </c>
      <c r="N564" t="str">
        <f>IF(E564&lt;&gt;"",INDEX(group!$A$1:$C$10,MATCH(E564,group!A:A,1),3),"NA")</f>
        <v>20 - 29</v>
      </c>
      <c r="O564" t="str">
        <f>VLOOKUP(H564,group!E:F,2,0)</f>
        <v>numeric</v>
      </c>
      <c r="P564" t="str">
        <f>IF(I564&lt;&gt;"",INDEX(group!$L$1:$N$100,MATCH(I564,group!L:L,1),3),"NA")</f>
        <v>10 - 19</v>
      </c>
      <c r="Q564">
        <f t="shared" si="154"/>
        <v>563</v>
      </c>
      <c r="R564">
        <f t="shared" si="155"/>
        <v>0</v>
      </c>
      <c r="S564">
        <f t="shared" si="156"/>
        <v>1</v>
      </c>
      <c r="T564">
        <f t="shared" si="157"/>
        <v>0</v>
      </c>
      <c r="U564">
        <f t="shared" si="158"/>
        <v>1</v>
      </c>
      <c r="V564">
        <f t="shared" si="159"/>
        <v>0</v>
      </c>
      <c r="W564">
        <f t="shared" si="160"/>
        <v>28</v>
      </c>
      <c r="X564">
        <f t="shared" si="161"/>
        <v>0</v>
      </c>
      <c r="Y564">
        <f t="shared" si="162"/>
        <v>0</v>
      </c>
      <c r="Z564">
        <f t="shared" si="170"/>
        <v>0</v>
      </c>
      <c r="AA564">
        <f t="shared" si="169"/>
        <v>0</v>
      </c>
      <c r="AB564">
        <f t="shared" si="169"/>
        <v>0</v>
      </c>
      <c r="AC564">
        <f t="shared" si="169"/>
        <v>0</v>
      </c>
      <c r="AD564">
        <f t="shared" si="169"/>
        <v>1</v>
      </c>
      <c r="AE564">
        <f t="shared" si="169"/>
        <v>0</v>
      </c>
      <c r="AF564">
        <f t="shared" si="169"/>
        <v>0</v>
      </c>
      <c r="AG564">
        <f t="shared" si="169"/>
        <v>0</v>
      </c>
      <c r="AH564">
        <f t="shared" si="169"/>
        <v>0</v>
      </c>
      <c r="AI564">
        <f t="shared" si="169"/>
        <v>0</v>
      </c>
      <c r="AJ564">
        <f t="shared" si="169"/>
        <v>0</v>
      </c>
      <c r="AK564">
        <f t="shared" si="169"/>
        <v>0</v>
      </c>
      <c r="AL564">
        <f t="shared" si="169"/>
        <v>0</v>
      </c>
      <c r="AM564">
        <f t="shared" si="163"/>
        <v>13.5</v>
      </c>
      <c r="AN564">
        <f t="shared" si="164"/>
        <v>0</v>
      </c>
      <c r="AO564">
        <f t="shared" si="165"/>
        <v>0</v>
      </c>
      <c r="AP564">
        <f t="shared" si="166"/>
        <v>1</v>
      </c>
      <c r="AQ564">
        <f t="shared" si="167"/>
        <v>0</v>
      </c>
    </row>
    <row r="565" spans="1:43" x14ac:dyDescent="0.2">
      <c r="A565">
        <v>564</v>
      </c>
      <c r="B565">
        <v>3</v>
      </c>
      <c r="C565" t="s">
        <v>805</v>
      </c>
      <c r="D565" t="s">
        <v>13</v>
      </c>
      <c r="F565">
        <v>0</v>
      </c>
      <c r="G565">
        <v>0</v>
      </c>
      <c r="H565" t="s">
        <v>806</v>
      </c>
      <c r="I565">
        <v>8.0500000000000007</v>
      </c>
      <c r="K565" t="s">
        <v>15</v>
      </c>
      <c r="L565">
        <v>0</v>
      </c>
      <c r="M565" t="b">
        <f t="shared" si="153"/>
        <v>1</v>
      </c>
      <c r="N565" t="str">
        <f>IF(E565&lt;&gt;"",INDEX(group!$A$1:$C$10,MATCH(E565,group!A:A,1),3),"NA")</f>
        <v>NA</v>
      </c>
      <c r="O565" t="str">
        <f>VLOOKUP(H565,group!E:F,2,0)</f>
        <v>SOTON</v>
      </c>
      <c r="P565" t="str">
        <f>IF(I565&lt;&gt;"",INDEX(group!$L$1:$N$100,MATCH(I565,group!L:L,1),3),"NA")</f>
        <v>0 - 9</v>
      </c>
      <c r="Q565">
        <f t="shared" si="154"/>
        <v>564</v>
      </c>
      <c r="R565">
        <f t="shared" si="155"/>
        <v>0</v>
      </c>
      <c r="S565">
        <f t="shared" si="156"/>
        <v>0</v>
      </c>
      <c r="T565">
        <f t="shared" si="157"/>
        <v>1</v>
      </c>
      <c r="U565">
        <f t="shared" si="158"/>
        <v>1</v>
      </c>
      <c r="V565">
        <f t="shared" si="159"/>
        <v>0</v>
      </c>
      <c r="W565">
        <f t="shared" si="160"/>
        <v>29.9</v>
      </c>
      <c r="X565">
        <f t="shared" si="161"/>
        <v>0</v>
      </c>
      <c r="Y565">
        <f t="shared" si="162"/>
        <v>0</v>
      </c>
      <c r="Z565">
        <f t="shared" si="170"/>
        <v>0</v>
      </c>
      <c r="AA565">
        <f t="shared" si="169"/>
        <v>0</v>
      </c>
      <c r="AB565">
        <f t="shared" si="169"/>
        <v>0</v>
      </c>
      <c r="AC565">
        <f t="shared" si="169"/>
        <v>0</v>
      </c>
      <c r="AD565">
        <f t="shared" si="169"/>
        <v>0</v>
      </c>
      <c r="AE565">
        <f t="shared" si="169"/>
        <v>0</v>
      </c>
      <c r="AF565">
        <f t="shared" si="169"/>
        <v>0</v>
      </c>
      <c r="AG565">
        <f t="shared" si="169"/>
        <v>0</v>
      </c>
      <c r="AH565">
        <f t="shared" si="169"/>
        <v>0</v>
      </c>
      <c r="AI565">
        <f t="shared" si="169"/>
        <v>0</v>
      </c>
      <c r="AJ565">
        <f t="shared" si="169"/>
        <v>1</v>
      </c>
      <c r="AK565">
        <f t="shared" si="169"/>
        <v>0</v>
      </c>
      <c r="AL565">
        <f t="shared" si="169"/>
        <v>0</v>
      </c>
      <c r="AM565">
        <f t="shared" si="163"/>
        <v>8.0500000000000007</v>
      </c>
      <c r="AN565">
        <f t="shared" si="164"/>
        <v>0</v>
      </c>
      <c r="AO565">
        <f t="shared" si="165"/>
        <v>0</v>
      </c>
      <c r="AP565">
        <f t="shared" si="166"/>
        <v>1</v>
      </c>
      <c r="AQ565">
        <f t="shared" si="167"/>
        <v>0</v>
      </c>
    </row>
    <row r="566" spans="1:43" x14ac:dyDescent="0.2">
      <c r="A566">
        <v>565</v>
      </c>
      <c r="B566">
        <v>3</v>
      </c>
      <c r="C566" t="s">
        <v>807</v>
      </c>
      <c r="D566" t="s">
        <v>17</v>
      </c>
      <c r="F566">
        <v>0</v>
      </c>
      <c r="G566">
        <v>0</v>
      </c>
      <c r="H566" t="s">
        <v>808</v>
      </c>
      <c r="I566">
        <v>8.0500000000000007</v>
      </c>
      <c r="K566" t="s">
        <v>15</v>
      </c>
      <c r="L566">
        <v>0</v>
      </c>
      <c r="M566" t="b">
        <f t="shared" si="153"/>
        <v>1</v>
      </c>
      <c r="N566" t="str">
        <f>IF(E566&lt;&gt;"",INDEX(group!$A$1:$C$10,MATCH(E566,group!A:A,1),3),"NA")</f>
        <v>NA</v>
      </c>
      <c r="O566" t="str">
        <f>VLOOKUP(H566,group!E:F,2,0)</f>
        <v>SOTON</v>
      </c>
      <c r="P566" t="str">
        <f>IF(I566&lt;&gt;"",INDEX(group!$L$1:$N$100,MATCH(I566,group!L:L,1),3),"NA")</f>
        <v>0 - 9</v>
      </c>
      <c r="Q566">
        <f t="shared" si="154"/>
        <v>565</v>
      </c>
      <c r="R566">
        <f t="shared" si="155"/>
        <v>0</v>
      </c>
      <c r="S566">
        <f t="shared" si="156"/>
        <v>0</v>
      </c>
      <c r="T566">
        <f t="shared" si="157"/>
        <v>1</v>
      </c>
      <c r="U566">
        <f t="shared" si="158"/>
        <v>0</v>
      </c>
      <c r="V566">
        <f t="shared" si="159"/>
        <v>1</v>
      </c>
      <c r="W566">
        <f t="shared" si="160"/>
        <v>29.9</v>
      </c>
      <c r="X566">
        <f t="shared" si="161"/>
        <v>0</v>
      </c>
      <c r="Y566">
        <f t="shared" si="162"/>
        <v>0</v>
      </c>
      <c r="Z566">
        <f t="shared" si="170"/>
        <v>0</v>
      </c>
      <c r="AA566">
        <f t="shared" si="169"/>
        <v>0</v>
      </c>
      <c r="AB566">
        <f t="shared" si="169"/>
        <v>0</v>
      </c>
      <c r="AC566">
        <f t="shared" si="169"/>
        <v>0</v>
      </c>
      <c r="AD566">
        <f t="shared" si="169"/>
        <v>0</v>
      </c>
      <c r="AE566">
        <f t="shared" si="169"/>
        <v>0</v>
      </c>
      <c r="AF566">
        <f t="shared" si="169"/>
        <v>0</v>
      </c>
      <c r="AG566">
        <f t="shared" si="169"/>
        <v>0</v>
      </c>
      <c r="AH566">
        <f t="shared" si="169"/>
        <v>0</v>
      </c>
      <c r="AI566">
        <f t="shared" si="169"/>
        <v>0</v>
      </c>
      <c r="AJ566">
        <f t="shared" si="169"/>
        <v>1</v>
      </c>
      <c r="AK566">
        <f t="shared" si="169"/>
        <v>0</v>
      </c>
      <c r="AL566">
        <f t="shared" si="169"/>
        <v>0</v>
      </c>
      <c r="AM566">
        <f t="shared" si="163"/>
        <v>8.0500000000000007</v>
      </c>
      <c r="AN566">
        <f t="shared" si="164"/>
        <v>0</v>
      </c>
      <c r="AO566">
        <f t="shared" si="165"/>
        <v>0</v>
      </c>
      <c r="AP566">
        <f t="shared" si="166"/>
        <v>1</v>
      </c>
      <c r="AQ566">
        <f t="shared" si="167"/>
        <v>0</v>
      </c>
    </row>
    <row r="567" spans="1:43" x14ac:dyDescent="0.2">
      <c r="A567">
        <v>566</v>
      </c>
      <c r="B567">
        <v>3</v>
      </c>
      <c r="C567" t="s">
        <v>809</v>
      </c>
      <c r="D567" t="s">
        <v>13</v>
      </c>
      <c r="E567">
        <v>24</v>
      </c>
      <c r="F567">
        <v>2</v>
      </c>
      <c r="G567">
        <v>0</v>
      </c>
      <c r="H567" t="s">
        <v>810</v>
      </c>
      <c r="I567">
        <v>24.15</v>
      </c>
      <c r="K567" t="s">
        <v>15</v>
      </c>
      <c r="L567">
        <v>0</v>
      </c>
      <c r="M567" t="b">
        <f t="shared" si="153"/>
        <v>0</v>
      </c>
      <c r="N567" t="str">
        <f>IF(E567&lt;&gt;"",INDEX(group!$A$1:$C$10,MATCH(E567,group!A:A,1),3),"NA")</f>
        <v>20 - 29</v>
      </c>
      <c r="O567" t="str">
        <f>VLOOKUP(H567,group!E:F,2,0)</f>
        <v>A</v>
      </c>
      <c r="P567" t="str">
        <f>IF(I567&lt;&gt;"",INDEX(group!$L$1:$N$100,MATCH(I567,group!L:L,1),3),"NA")</f>
        <v>20 - 29</v>
      </c>
      <c r="Q567">
        <f t="shared" si="154"/>
        <v>566</v>
      </c>
      <c r="R567">
        <f t="shared" si="155"/>
        <v>0</v>
      </c>
      <c r="S567">
        <f t="shared" si="156"/>
        <v>0</v>
      </c>
      <c r="T567">
        <f t="shared" si="157"/>
        <v>1</v>
      </c>
      <c r="U567">
        <f t="shared" si="158"/>
        <v>1</v>
      </c>
      <c r="V567">
        <f t="shared" si="159"/>
        <v>0</v>
      </c>
      <c r="W567">
        <f t="shared" si="160"/>
        <v>24</v>
      </c>
      <c r="X567">
        <f t="shared" si="161"/>
        <v>2</v>
      </c>
      <c r="Y567">
        <f t="shared" si="162"/>
        <v>0</v>
      </c>
      <c r="Z567">
        <f t="shared" si="170"/>
        <v>1</v>
      </c>
      <c r="AA567">
        <f t="shared" si="169"/>
        <v>0</v>
      </c>
      <c r="AB567">
        <f t="shared" si="169"/>
        <v>0</v>
      </c>
      <c r="AC567">
        <f t="shared" si="169"/>
        <v>0</v>
      </c>
      <c r="AD567">
        <f t="shared" si="169"/>
        <v>0</v>
      </c>
      <c r="AE567">
        <f t="shared" si="169"/>
        <v>0</v>
      </c>
      <c r="AF567">
        <f t="shared" si="169"/>
        <v>0</v>
      </c>
      <c r="AG567">
        <f t="shared" si="169"/>
        <v>0</v>
      </c>
      <c r="AH567">
        <f t="shared" si="169"/>
        <v>0</v>
      </c>
      <c r="AI567">
        <f t="shared" ref="AA567:AL588" si="171">IF($O567&amp;"_ticket"=AI$1,1,0)</f>
        <v>0</v>
      </c>
      <c r="AJ567">
        <f t="shared" si="171"/>
        <v>0</v>
      </c>
      <c r="AK567">
        <f t="shared" si="171"/>
        <v>0</v>
      </c>
      <c r="AL567">
        <f t="shared" si="171"/>
        <v>0</v>
      </c>
      <c r="AM567">
        <f t="shared" si="163"/>
        <v>24.15</v>
      </c>
      <c r="AN567">
        <f t="shared" si="164"/>
        <v>0</v>
      </c>
      <c r="AO567">
        <f t="shared" si="165"/>
        <v>0</v>
      </c>
      <c r="AP567">
        <f t="shared" si="166"/>
        <v>1</v>
      </c>
      <c r="AQ567">
        <f t="shared" si="167"/>
        <v>0</v>
      </c>
    </row>
    <row r="568" spans="1:43" x14ac:dyDescent="0.2">
      <c r="A568">
        <v>567</v>
      </c>
      <c r="B568">
        <v>3</v>
      </c>
      <c r="C568" t="s">
        <v>811</v>
      </c>
      <c r="D568" t="s">
        <v>13</v>
      </c>
      <c r="E568">
        <v>19</v>
      </c>
      <c r="F568">
        <v>0</v>
      </c>
      <c r="G568">
        <v>0</v>
      </c>
      <c r="H568">
        <v>349205</v>
      </c>
      <c r="I568">
        <v>7.8958000000000004</v>
      </c>
      <c r="K568" t="s">
        <v>15</v>
      </c>
      <c r="L568">
        <v>0</v>
      </c>
      <c r="M568" t="b">
        <f t="shared" si="153"/>
        <v>0</v>
      </c>
      <c r="N568" t="str">
        <f>IF(E568&lt;&gt;"",INDEX(group!$A$1:$C$10,MATCH(E568,group!A:A,1),3),"NA")</f>
        <v>10 - 19</v>
      </c>
      <c r="O568" t="str">
        <f>VLOOKUP(H568,group!E:F,2,0)</f>
        <v>numeric</v>
      </c>
      <c r="P568" t="str">
        <f>IF(I568&lt;&gt;"",INDEX(group!$L$1:$N$100,MATCH(I568,group!L:L,1),3),"NA")</f>
        <v>0 - 9</v>
      </c>
      <c r="Q568">
        <f t="shared" si="154"/>
        <v>567</v>
      </c>
      <c r="R568">
        <f t="shared" si="155"/>
        <v>0</v>
      </c>
      <c r="S568">
        <f t="shared" si="156"/>
        <v>0</v>
      </c>
      <c r="T568">
        <f t="shared" si="157"/>
        <v>1</v>
      </c>
      <c r="U568">
        <f t="shared" si="158"/>
        <v>1</v>
      </c>
      <c r="V568">
        <f t="shared" si="159"/>
        <v>0</v>
      </c>
      <c r="W568">
        <f t="shared" si="160"/>
        <v>19</v>
      </c>
      <c r="X568">
        <f t="shared" si="161"/>
        <v>0</v>
      </c>
      <c r="Y568">
        <f t="shared" si="162"/>
        <v>0</v>
      </c>
      <c r="Z568">
        <f t="shared" si="170"/>
        <v>0</v>
      </c>
      <c r="AA568">
        <f t="shared" si="171"/>
        <v>0</v>
      </c>
      <c r="AB568">
        <f t="shared" si="171"/>
        <v>0</v>
      </c>
      <c r="AC568">
        <f t="shared" si="171"/>
        <v>0</v>
      </c>
      <c r="AD568">
        <f t="shared" si="171"/>
        <v>1</v>
      </c>
      <c r="AE568">
        <f t="shared" si="171"/>
        <v>0</v>
      </c>
      <c r="AF568">
        <f t="shared" si="171"/>
        <v>0</v>
      </c>
      <c r="AG568">
        <f t="shared" si="171"/>
        <v>0</v>
      </c>
      <c r="AH568">
        <f t="shared" si="171"/>
        <v>0</v>
      </c>
      <c r="AI568">
        <f t="shared" si="171"/>
        <v>0</v>
      </c>
      <c r="AJ568">
        <f t="shared" si="171"/>
        <v>0</v>
      </c>
      <c r="AK568">
        <f t="shared" si="171"/>
        <v>0</v>
      </c>
      <c r="AL568">
        <f t="shared" si="171"/>
        <v>0</v>
      </c>
      <c r="AM568">
        <f t="shared" si="163"/>
        <v>7.8958000000000004</v>
      </c>
      <c r="AN568">
        <f t="shared" si="164"/>
        <v>0</v>
      </c>
      <c r="AO568">
        <f t="shared" si="165"/>
        <v>0</v>
      </c>
      <c r="AP568">
        <f t="shared" si="166"/>
        <v>1</v>
      </c>
      <c r="AQ568">
        <f t="shared" si="167"/>
        <v>0</v>
      </c>
    </row>
    <row r="569" spans="1:43" x14ac:dyDescent="0.2">
      <c r="A569">
        <v>568</v>
      </c>
      <c r="B569">
        <v>3</v>
      </c>
      <c r="C569" t="s">
        <v>812</v>
      </c>
      <c r="D569" t="s">
        <v>17</v>
      </c>
      <c r="E569">
        <v>29</v>
      </c>
      <c r="F569">
        <v>0</v>
      </c>
      <c r="G569">
        <v>4</v>
      </c>
      <c r="H569">
        <v>349909</v>
      </c>
      <c r="I569">
        <v>21.074999999999999</v>
      </c>
      <c r="K569" t="s">
        <v>15</v>
      </c>
      <c r="L569">
        <v>0</v>
      </c>
      <c r="M569" t="b">
        <f t="shared" si="153"/>
        <v>0</v>
      </c>
      <c r="N569" t="str">
        <f>IF(E569&lt;&gt;"",INDEX(group!$A$1:$C$10,MATCH(E569,group!A:A,1),3),"NA")</f>
        <v>20 - 29</v>
      </c>
      <c r="O569" t="str">
        <f>VLOOKUP(H569,group!E:F,2,0)</f>
        <v>numeric</v>
      </c>
      <c r="P569" t="str">
        <f>IF(I569&lt;&gt;"",INDEX(group!$L$1:$N$100,MATCH(I569,group!L:L,1),3),"NA")</f>
        <v>20 - 29</v>
      </c>
      <c r="Q569">
        <f t="shared" si="154"/>
        <v>568</v>
      </c>
      <c r="R569">
        <f t="shared" si="155"/>
        <v>0</v>
      </c>
      <c r="S569">
        <f t="shared" si="156"/>
        <v>0</v>
      </c>
      <c r="T569">
        <f t="shared" si="157"/>
        <v>1</v>
      </c>
      <c r="U569">
        <f t="shared" si="158"/>
        <v>0</v>
      </c>
      <c r="V569">
        <f t="shared" si="159"/>
        <v>1</v>
      </c>
      <c r="W569">
        <f t="shared" si="160"/>
        <v>29</v>
      </c>
      <c r="X569">
        <f t="shared" si="161"/>
        <v>0</v>
      </c>
      <c r="Y569">
        <f t="shared" si="162"/>
        <v>4</v>
      </c>
      <c r="Z569">
        <f t="shared" si="170"/>
        <v>0</v>
      </c>
      <c r="AA569">
        <f t="shared" si="171"/>
        <v>0</v>
      </c>
      <c r="AB569">
        <f t="shared" si="171"/>
        <v>0</v>
      </c>
      <c r="AC569">
        <f t="shared" si="171"/>
        <v>0</v>
      </c>
      <c r="AD569">
        <f t="shared" si="171"/>
        <v>1</v>
      </c>
      <c r="AE569">
        <f t="shared" si="171"/>
        <v>0</v>
      </c>
      <c r="AF569">
        <f t="shared" si="171"/>
        <v>0</v>
      </c>
      <c r="AG569">
        <f t="shared" si="171"/>
        <v>0</v>
      </c>
      <c r="AH569">
        <f t="shared" si="171"/>
        <v>0</v>
      </c>
      <c r="AI569">
        <f t="shared" si="171"/>
        <v>0</v>
      </c>
      <c r="AJ569">
        <f t="shared" si="171"/>
        <v>0</v>
      </c>
      <c r="AK569">
        <f t="shared" si="171"/>
        <v>0</v>
      </c>
      <c r="AL569">
        <f t="shared" si="171"/>
        <v>0</v>
      </c>
      <c r="AM569">
        <f t="shared" si="163"/>
        <v>21.074999999999999</v>
      </c>
      <c r="AN569">
        <f t="shared" si="164"/>
        <v>0</v>
      </c>
      <c r="AO569">
        <f t="shared" si="165"/>
        <v>0</v>
      </c>
      <c r="AP569">
        <f t="shared" si="166"/>
        <v>1</v>
      </c>
      <c r="AQ569">
        <f t="shared" si="167"/>
        <v>0</v>
      </c>
    </row>
    <row r="570" spans="1:43" x14ac:dyDescent="0.2">
      <c r="A570">
        <v>569</v>
      </c>
      <c r="B570">
        <v>3</v>
      </c>
      <c r="C570" t="s">
        <v>813</v>
      </c>
      <c r="D570" t="s">
        <v>13</v>
      </c>
      <c r="F570">
        <v>0</v>
      </c>
      <c r="G570">
        <v>0</v>
      </c>
      <c r="H570">
        <v>2686</v>
      </c>
      <c r="I570">
        <v>7.2291999999999996</v>
      </c>
      <c r="K570" t="s">
        <v>20</v>
      </c>
      <c r="L570">
        <v>0</v>
      </c>
      <c r="M570" t="b">
        <f t="shared" si="153"/>
        <v>1</v>
      </c>
      <c r="N570" t="str">
        <f>IF(E570&lt;&gt;"",INDEX(group!$A$1:$C$10,MATCH(E570,group!A:A,1),3),"NA")</f>
        <v>NA</v>
      </c>
      <c r="O570" t="str">
        <f>VLOOKUP(H570,group!E:F,2,0)</f>
        <v>numeric</v>
      </c>
      <c r="P570" t="str">
        <f>IF(I570&lt;&gt;"",INDEX(group!$L$1:$N$100,MATCH(I570,group!L:L,1),3),"NA")</f>
        <v>0 - 9</v>
      </c>
      <c r="Q570">
        <f t="shared" si="154"/>
        <v>569</v>
      </c>
      <c r="R570">
        <f t="shared" si="155"/>
        <v>0</v>
      </c>
      <c r="S570">
        <f t="shared" si="156"/>
        <v>0</v>
      </c>
      <c r="T570">
        <f t="shared" si="157"/>
        <v>1</v>
      </c>
      <c r="U570">
        <f t="shared" si="158"/>
        <v>1</v>
      </c>
      <c r="V570">
        <f t="shared" si="159"/>
        <v>0</v>
      </c>
      <c r="W570">
        <f t="shared" si="160"/>
        <v>29.9</v>
      </c>
      <c r="X570">
        <f t="shared" si="161"/>
        <v>0</v>
      </c>
      <c r="Y570">
        <f t="shared" si="162"/>
        <v>0</v>
      </c>
      <c r="Z570">
        <f t="shared" si="170"/>
        <v>0</v>
      </c>
      <c r="AA570">
        <f t="shared" si="171"/>
        <v>0</v>
      </c>
      <c r="AB570">
        <f t="shared" si="171"/>
        <v>0</v>
      </c>
      <c r="AC570">
        <f t="shared" si="171"/>
        <v>0</v>
      </c>
      <c r="AD570">
        <f t="shared" si="171"/>
        <v>1</v>
      </c>
      <c r="AE570">
        <f t="shared" si="171"/>
        <v>0</v>
      </c>
      <c r="AF570">
        <f t="shared" si="171"/>
        <v>0</v>
      </c>
      <c r="AG570">
        <f t="shared" si="171"/>
        <v>0</v>
      </c>
      <c r="AH570">
        <f t="shared" si="171"/>
        <v>0</v>
      </c>
      <c r="AI570">
        <f t="shared" si="171"/>
        <v>0</v>
      </c>
      <c r="AJ570">
        <f t="shared" si="171"/>
        <v>0</v>
      </c>
      <c r="AK570">
        <f t="shared" si="171"/>
        <v>0</v>
      </c>
      <c r="AL570">
        <f t="shared" si="171"/>
        <v>0</v>
      </c>
      <c r="AM570">
        <f t="shared" si="163"/>
        <v>7.2291999999999996</v>
      </c>
      <c r="AN570">
        <f t="shared" si="164"/>
        <v>1</v>
      </c>
      <c r="AO570">
        <f t="shared" si="165"/>
        <v>0</v>
      </c>
      <c r="AP570">
        <f t="shared" si="166"/>
        <v>0</v>
      </c>
      <c r="AQ570">
        <f t="shared" si="167"/>
        <v>0</v>
      </c>
    </row>
    <row r="571" spans="1:43" x14ac:dyDescent="0.2">
      <c r="A571">
        <v>570</v>
      </c>
      <c r="B571">
        <v>3</v>
      </c>
      <c r="C571" t="s">
        <v>814</v>
      </c>
      <c r="D571" t="s">
        <v>13</v>
      </c>
      <c r="E571">
        <v>32</v>
      </c>
      <c r="F571">
        <v>0</v>
      </c>
      <c r="G571">
        <v>0</v>
      </c>
      <c r="H571">
        <v>350417</v>
      </c>
      <c r="I571">
        <v>7.8541999999999996</v>
      </c>
      <c r="K571" t="s">
        <v>15</v>
      </c>
      <c r="L571">
        <v>1</v>
      </c>
      <c r="M571" t="b">
        <f t="shared" si="153"/>
        <v>0</v>
      </c>
      <c r="N571" t="str">
        <f>IF(E571&lt;&gt;"",INDEX(group!$A$1:$C$10,MATCH(E571,group!A:A,1),3),"NA")</f>
        <v>30 - 39</v>
      </c>
      <c r="O571" t="str">
        <f>VLOOKUP(H571,group!E:F,2,0)</f>
        <v>numeric</v>
      </c>
      <c r="P571" t="str">
        <f>IF(I571&lt;&gt;"",INDEX(group!$L$1:$N$100,MATCH(I571,group!L:L,1),3),"NA")</f>
        <v>0 - 9</v>
      </c>
      <c r="Q571">
        <f t="shared" si="154"/>
        <v>570</v>
      </c>
      <c r="R571">
        <f t="shared" si="155"/>
        <v>0</v>
      </c>
      <c r="S571">
        <f t="shared" si="156"/>
        <v>0</v>
      </c>
      <c r="T571">
        <f t="shared" si="157"/>
        <v>1</v>
      </c>
      <c r="U571">
        <f t="shared" si="158"/>
        <v>1</v>
      </c>
      <c r="V571">
        <f t="shared" si="159"/>
        <v>0</v>
      </c>
      <c r="W571">
        <f t="shared" si="160"/>
        <v>32</v>
      </c>
      <c r="X571">
        <f t="shared" si="161"/>
        <v>0</v>
      </c>
      <c r="Y571">
        <f t="shared" si="162"/>
        <v>0</v>
      </c>
      <c r="Z571">
        <f t="shared" si="170"/>
        <v>0</v>
      </c>
      <c r="AA571">
        <f t="shared" si="171"/>
        <v>0</v>
      </c>
      <c r="AB571">
        <f t="shared" si="171"/>
        <v>0</v>
      </c>
      <c r="AC571">
        <f t="shared" si="171"/>
        <v>0</v>
      </c>
      <c r="AD571">
        <f t="shared" si="171"/>
        <v>1</v>
      </c>
      <c r="AE571">
        <f t="shared" si="171"/>
        <v>0</v>
      </c>
      <c r="AF571">
        <f t="shared" si="171"/>
        <v>0</v>
      </c>
      <c r="AG571">
        <f t="shared" si="171"/>
        <v>0</v>
      </c>
      <c r="AH571">
        <f t="shared" si="171"/>
        <v>0</v>
      </c>
      <c r="AI571">
        <f t="shared" si="171"/>
        <v>0</v>
      </c>
      <c r="AJ571">
        <f t="shared" si="171"/>
        <v>0</v>
      </c>
      <c r="AK571">
        <f t="shared" si="171"/>
        <v>0</v>
      </c>
      <c r="AL571">
        <f t="shared" si="171"/>
        <v>0</v>
      </c>
      <c r="AM571">
        <f t="shared" si="163"/>
        <v>7.8541999999999996</v>
      </c>
      <c r="AN571">
        <f t="shared" si="164"/>
        <v>0</v>
      </c>
      <c r="AO571">
        <f t="shared" si="165"/>
        <v>0</v>
      </c>
      <c r="AP571">
        <f t="shared" si="166"/>
        <v>1</v>
      </c>
      <c r="AQ571">
        <f t="shared" si="167"/>
        <v>1</v>
      </c>
    </row>
    <row r="572" spans="1:43" x14ac:dyDescent="0.2">
      <c r="A572">
        <v>571</v>
      </c>
      <c r="B572">
        <v>2</v>
      </c>
      <c r="C572" t="s">
        <v>815</v>
      </c>
      <c r="D572" t="s">
        <v>13</v>
      </c>
      <c r="E572">
        <v>62</v>
      </c>
      <c r="F572">
        <v>0</v>
      </c>
      <c r="G572">
        <v>0</v>
      </c>
      <c r="H572" t="s">
        <v>816</v>
      </c>
      <c r="I572">
        <v>10.5</v>
      </c>
      <c r="K572" t="s">
        <v>15</v>
      </c>
      <c r="L572">
        <v>1</v>
      </c>
      <c r="M572" t="b">
        <f t="shared" si="153"/>
        <v>0</v>
      </c>
      <c r="N572" t="str">
        <f>IF(E572&lt;&gt;"",INDEX(group!$A$1:$C$10,MATCH(E572,group!A:A,1),3),"NA")</f>
        <v>60 - 69</v>
      </c>
      <c r="O572" t="str">
        <f>VLOOKUP(H572,group!E:F,2,0)</f>
        <v>Others</v>
      </c>
      <c r="P572" t="str">
        <f>IF(I572&lt;&gt;"",INDEX(group!$L$1:$N$100,MATCH(I572,group!L:L,1),3),"NA")</f>
        <v>10 - 19</v>
      </c>
      <c r="Q572">
        <f t="shared" si="154"/>
        <v>571</v>
      </c>
      <c r="R572">
        <f t="shared" si="155"/>
        <v>0</v>
      </c>
      <c r="S572">
        <f t="shared" si="156"/>
        <v>1</v>
      </c>
      <c r="T572">
        <f t="shared" si="157"/>
        <v>0</v>
      </c>
      <c r="U572">
        <f t="shared" si="158"/>
        <v>1</v>
      </c>
      <c r="V572">
        <f t="shared" si="159"/>
        <v>0</v>
      </c>
      <c r="W572">
        <f t="shared" si="160"/>
        <v>62</v>
      </c>
      <c r="X572">
        <f t="shared" si="161"/>
        <v>0</v>
      </c>
      <c r="Y572">
        <f t="shared" si="162"/>
        <v>0</v>
      </c>
      <c r="Z572">
        <f t="shared" si="170"/>
        <v>0</v>
      </c>
      <c r="AA572">
        <f t="shared" si="171"/>
        <v>0</v>
      </c>
      <c r="AB572">
        <f t="shared" si="171"/>
        <v>0</v>
      </c>
      <c r="AC572">
        <f t="shared" si="171"/>
        <v>0</v>
      </c>
      <c r="AD572">
        <f t="shared" si="171"/>
        <v>0</v>
      </c>
      <c r="AE572">
        <f t="shared" si="171"/>
        <v>1</v>
      </c>
      <c r="AF572">
        <f t="shared" si="171"/>
        <v>0</v>
      </c>
      <c r="AG572">
        <f t="shared" si="171"/>
        <v>0</v>
      </c>
      <c r="AH572">
        <f t="shared" si="171"/>
        <v>0</v>
      </c>
      <c r="AI572">
        <f t="shared" si="171"/>
        <v>0</v>
      </c>
      <c r="AJ572">
        <f t="shared" si="171"/>
        <v>0</v>
      </c>
      <c r="AK572">
        <f t="shared" si="171"/>
        <v>0</v>
      </c>
      <c r="AL572">
        <f t="shared" si="171"/>
        <v>0</v>
      </c>
      <c r="AM572">
        <f t="shared" si="163"/>
        <v>10.5</v>
      </c>
      <c r="AN572">
        <f t="shared" si="164"/>
        <v>0</v>
      </c>
      <c r="AO572">
        <f t="shared" si="165"/>
        <v>0</v>
      </c>
      <c r="AP572">
        <f t="shared" si="166"/>
        <v>1</v>
      </c>
      <c r="AQ572">
        <f t="shared" si="167"/>
        <v>1</v>
      </c>
    </row>
    <row r="573" spans="1:43" x14ac:dyDescent="0.2">
      <c r="A573">
        <v>572</v>
      </c>
      <c r="B573">
        <v>1</v>
      </c>
      <c r="C573" t="s">
        <v>817</v>
      </c>
      <c r="D573" t="s">
        <v>17</v>
      </c>
      <c r="E573">
        <v>53</v>
      </c>
      <c r="F573">
        <v>2</v>
      </c>
      <c r="G573">
        <v>0</v>
      </c>
      <c r="H573">
        <v>11769</v>
      </c>
      <c r="I573">
        <v>51.479199999999999</v>
      </c>
      <c r="J573" t="s">
        <v>818</v>
      </c>
      <c r="K573" t="s">
        <v>15</v>
      </c>
      <c r="L573">
        <v>1</v>
      </c>
      <c r="M573" t="b">
        <f t="shared" si="153"/>
        <v>0</v>
      </c>
      <c r="N573" t="str">
        <f>IF(E573&lt;&gt;"",INDEX(group!$A$1:$C$10,MATCH(E573,group!A:A,1),3),"NA")</f>
        <v>50 - 59</v>
      </c>
      <c r="O573" t="str">
        <f>VLOOKUP(H573,group!E:F,2,0)</f>
        <v>numeric</v>
      </c>
      <c r="P573" t="str">
        <f>IF(I573&lt;&gt;"",INDEX(group!$L$1:$N$100,MATCH(I573,group!L:L,1),3),"NA")</f>
        <v>50 - 59</v>
      </c>
      <c r="Q573">
        <f t="shared" si="154"/>
        <v>572</v>
      </c>
      <c r="R573">
        <f t="shared" si="155"/>
        <v>1</v>
      </c>
      <c r="S573">
        <f t="shared" si="156"/>
        <v>0</v>
      </c>
      <c r="T573">
        <f t="shared" si="157"/>
        <v>0</v>
      </c>
      <c r="U573">
        <f t="shared" si="158"/>
        <v>0</v>
      </c>
      <c r="V573">
        <f t="shared" si="159"/>
        <v>1</v>
      </c>
      <c r="W573">
        <f t="shared" si="160"/>
        <v>53</v>
      </c>
      <c r="X573">
        <f t="shared" si="161"/>
        <v>2</v>
      </c>
      <c r="Y573">
        <f t="shared" si="162"/>
        <v>0</v>
      </c>
      <c r="Z573">
        <f t="shared" si="170"/>
        <v>0</v>
      </c>
      <c r="AA573">
        <f t="shared" si="171"/>
        <v>0</v>
      </c>
      <c r="AB573">
        <f t="shared" si="171"/>
        <v>0</v>
      </c>
      <c r="AC573">
        <f t="shared" si="171"/>
        <v>0</v>
      </c>
      <c r="AD573">
        <f t="shared" si="171"/>
        <v>1</v>
      </c>
      <c r="AE573">
        <f t="shared" si="171"/>
        <v>0</v>
      </c>
      <c r="AF573">
        <f t="shared" si="171"/>
        <v>0</v>
      </c>
      <c r="AG573">
        <f t="shared" si="171"/>
        <v>0</v>
      </c>
      <c r="AH573">
        <f t="shared" si="171"/>
        <v>0</v>
      </c>
      <c r="AI573">
        <f t="shared" si="171"/>
        <v>0</v>
      </c>
      <c r="AJ573">
        <f t="shared" si="171"/>
        <v>0</v>
      </c>
      <c r="AK573">
        <f t="shared" si="171"/>
        <v>0</v>
      </c>
      <c r="AL573">
        <f t="shared" si="171"/>
        <v>0</v>
      </c>
      <c r="AM573">
        <f t="shared" si="163"/>
        <v>51.479199999999999</v>
      </c>
      <c r="AN573">
        <f t="shared" si="164"/>
        <v>0</v>
      </c>
      <c r="AO573">
        <f t="shared" si="165"/>
        <v>0</v>
      </c>
      <c r="AP573">
        <f t="shared" si="166"/>
        <v>1</v>
      </c>
      <c r="AQ573">
        <f t="shared" si="167"/>
        <v>1</v>
      </c>
    </row>
    <row r="574" spans="1:43" x14ac:dyDescent="0.2">
      <c r="A574">
        <v>573</v>
      </c>
      <c r="B574">
        <v>1</v>
      </c>
      <c r="C574" t="s">
        <v>819</v>
      </c>
      <c r="D574" t="s">
        <v>13</v>
      </c>
      <c r="E574">
        <v>36</v>
      </c>
      <c r="F574">
        <v>0</v>
      </c>
      <c r="G574">
        <v>0</v>
      </c>
      <c r="H574" t="s">
        <v>820</v>
      </c>
      <c r="I574">
        <v>26.387499999999999</v>
      </c>
      <c r="J574" t="s">
        <v>738</v>
      </c>
      <c r="K574" t="s">
        <v>15</v>
      </c>
      <c r="L574">
        <v>1</v>
      </c>
      <c r="M574" t="b">
        <f t="shared" si="153"/>
        <v>0</v>
      </c>
      <c r="N574" t="str">
        <f>IF(E574&lt;&gt;"",INDEX(group!$A$1:$C$10,MATCH(E574,group!A:A,1),3),"NA")</f>
        <v>30 - 39</v>
      </c>
      <c r="O574" t="str">
        <f>VLOOKUP(H574,group!E:F,2,0)</f>
        <v>PC</v>
      </c>
      <c r="P574" t="str">
        <f>IF(I574&lt;&gt;"",INDEX(group!$L$1:$N$100,MATCH(I574,group!L:L,1),3),"NA")</f>
        <v>20 - 29</v>
      </c>
      <c r="Q574">
        <f t="shared" si="154"/>
        <v>573</v>
      </c>
      <c r="R574">
        <f t="shared" si="155"/>
        <v>1</v>
      </c>
      <c r="S574">
        <f t="shared" si="156"/>
        <v>0</v>
      </c>
      <c r="T574">
        <f t="shared" si="157"/>
        <v>0</v>
      </c>
      <c r="U574">
        <f t="shared" si="158"/>
        <v>1</v>
      </c>
      <c r="V574">
        <f t="shared" si="159"/>
        <v>0</v>
      </c>
      <c r="W574">
        <f t="shared" si="160"/>
        <v>36</v>
      </c>
      <c r="X574">
        <f t="shared" si="161"/>
        <v>0</v>
      </c>
      <c r="Y574">
        <f t="shared" si="162"/>
        <v>0</v>
      </c>
      <c r="Z574">
        <f t="shared" si="170"/>
        <v>0</v>
      </c>
      <c r="AA574">
        <f t="shared" si="171"/>
        <v>0</v>
      </c>
      <c r="AB574">
        <f t="shared" si="171"/>
        <v>0</v>
      </c>
      <c r="AC574">
        <f t="shared" si="171"/>
        <v>0</v>
      </c>
      <c r="AD574">
        <f t="shared" si="171"/>
        <v>0</v>
      </c>
      <c r="AE574">
        <f t="shared" si="171"/>
        <v>0</v>
      </c>
      <c r="AF574">
        <f t="shared" si="171"/>
        <v>1</v>
      </c>
      <c r="AG574">
        <f t="shared" si="171"/>
        <v>0</v>
      </c>
      <c r="AH574">
        <f t="shared" si="171"/>
        <v>0</v>
      </c>
      <c r="AI574">
        <f t="shared" si="171"/>
        <v>0</v>
      </c>
      <c r="AJ574">
        <f t="shared" si="171"/>
        <v>0</v>
      </c>
      <c r="AK574">
        <f t="shared" si="171"/>
        <v>0</v>
      </c>
      <c r="AL574">
        <f t="shared" si="171"/>
        <v>0</v>
      </c>
      <c r="AM574">
        <f t="shared" si="163"/>
        <v>26.387499999999999</v>
      </c>
      <c r="AN574">
        <f t="shared" si="164"/>
        <v>0</v>
      </c>
      <c r="AO574">
        <f t="shared" si="165"/>
        <v>0</v>
      </c>
      <c r="AP574">
        <f t="shared" si="166"/>
        <v>1</v>
      </c>
      <c r="AQ574">
        <f t="shared" si="167"/>
        <v>1</v>
      </c>
    </row>
    <row r="575" spans="1:43" x14ac:dyDescent="0.2">
      <c r="A575">
        <v>574</v>
      </c>
      <c r="B575">
        <v>3</v>
      </c>
      <c r="C575" t="s">
        <v>821</v>
      </c>
      <c r="D575" t="s">
        <v>17</v>
      </c>
      <c r="F575">
        <v>0</v>
      </c>
      <c r="G575">
        <v>0</v>
      </c>
      <c r="H575">
        <v>14312</v>
      </c>
      <c r="I575">
        <v>7.75</v>
      </c>
      <c r="K575" t="s">
        <v>27</v>
      </c>
      <c r="L575">
        <v>1</v>
      </c>
      <c r="M575" t="b">
        <f t="shared" si="153"/>
        <v>1</v>
      </c>
      <c r="N575" t="str">
        <f>IF(E575&lt;&gt;"",INDEX(group!$A$1:$C$10,MATCH(E575,group!A:A,1),3),"NA")</f>
        <v>NA</v>
      </c>
      <c r="O575" t="str">
        <f>VLOOKUP(H575,group!E:F,2,0)</f>
        <v>numeric</v>
      </c>
      <c r="P575" t="str">
        <f>IF(I575&lt;&gt;"",INDEX(group!$L$1:$N$100,MATCH(I575,group!L:L,1),3),"NA")</f>
        <v>0 - 9</v>
      </c>
      <c r="Q575">
        <f t="shared" si="154"/>
        <v>574</v>
      </c>
      <c r="R575">
        <f t="shared" si="155"/>
        <v>0</v>
      </c>
      <c r="S575">
        <f t="shared" si="156"/>
        <v>0</v>
      </c>
      <c r="T575">
        <f t="shared" si="157"/>
        <v>1</v>
      </c>
      <c r="U575">
        <f t="shared" si="158"/>
        <v>0</v>
      </c>
      <c r="V575">
        <f t="shared" si="159"/>
        <v>1</v>
      </c>
      <c r="W575">
        <f t="shared" si="160"/>
        <v>29.9</v>
      </c>
      <c r="X575">
        <f t="shared" si="161"/>
        <v>0</v>
      </c>
      <c r="Y575">
        <f t="shared" si="162"/>
        <v>0</v>
      </c>
      <c r="Z575">
        <f t="shared" si="170"/>
        <v>0</v>
      </c>
      <c r="AA575">
        <f t="shared" si="171"/>
        <v>0</v>
      </c>
      <c r="AB575">
        <f t="shared" si="171"/>
        <v>0</v>
      </c>
      <c r="AC575">
        <f t="shared" si="171"/>
        <v>0</v>
      </c>
      <c r="AD575">
        <f t="shared" si="171"/>
        <v>1</v>
      </c>
      <c r="AE575">
        <f t="shared" si="171"/>
        <v>0</v>
      </c>
      <c r="AF575">
        <f t="shared" si="171"/>
        <v>0</v>
      </c>
      <c r="AG575">
        <f t="shared" si="171"/>
        <v>0</v>
      </c>
      <c r="AH575">
        <f t="shared" si="171"/>
        <v>0</v>
      </c>
      <c r="AI575">
        <f t="shared" si="171"/>
        <v>0</v>
      </c>
      <c r="AJ575">
        <f t="shared" si="171"/>
        <v>0</v>
      </c>
      <c r="AK575">
        <f t="shared" si="171"/>
        <v>0</v>
      </c>
      <c r="AL575">
        <f t="shared" si="171"/>
        <v>0</v>
      </c>
      <c r="AM575">
        <f t="shared" si="163"/>
        <v>7.75</v>
      </c>
      <c r="AN575">
        <f t="shared" si="164"/>
        <v>0</v>
      </c>
      <c r="AO575">
        <f t="shared" si="165"/>
        <v>1</v>
      </c>
      <c r="AP575">
        <f t="shared" si="166"/>
        <v>0</v>
      </c>
      <c r="AQ575">
        <f t="shared" si="167"/>
        <v>1</v>
      </c>
    </row>
    <row r="576" spans="1:43" x14ac:dyDescent="0.2">
      <c r="A576">
        <v>575</v>
      </c>
      <c r="B576">
        <v>3</v>
      </c>
      <c r="C576" t="s">
        <v>822</v>
      </c>
      <c r="D576" t="s">
        <v>13</v>
      </c>
      <c r="E576">
        <v>16</v>
      </c>
      <c r="F576">
        <v>0</v>
      </c>
      <c r="G576">
        <v>0</v>
      </c>
      <c r="H576" t="s">
        <v>823</v>
      </c>
      <c r="I576">
        <v>8.0500000000000007</v>
      </c>
      <c r="K576" t="s">
        <v>15</v>
      </c>
      <c r="L576">
        <v>0</v>
      </c>
      <c r="M576" t="b">
        <f t="shared" si="153"/>
        <v>0</v>
      </c>
      <c r="N576" t="str">
        <f>IF(E576&lt;&gt;"",INDEX(group!$A$1:$C$10,MATCH(E576,group!A:A,1),3),"NA")</f>
        <v>10 - 19</v>
      </c>
      <c r="O576" t="str">
        <f>VLOOKUP(H576,group!E:F,2,0)</f>
        <v>A</v>
      </c>
      <c r="P576" t="str">
        <f>IF(I576&lt;&gt;"",INDEX(group!$L$1:$N$100,MATCH(I576,group!L:L,1),3),"NA")</f>
        <v>0 - 9</v>
      </c>
      <c r="Q576">
        <f t="shared" si="154"/>
        <v>575</v>
      </c>
      <c r="R576">
        <f t="shared" si="155"/>
        <v>0</v>
      </c>
      <c r="S576">
        <f t="shared" si="156"/>
        <v>0</v>
      </c>
      <c r="T576">
        <f t="shared" si="157"/>
        <v>1</v>
      </c>
      <c r="U576">
        <f t="shared" si="158"/>
        <v>1</v>
      </c>
      <c r="V576">
        <f t="shared" si="159"/>
        <v>0</v>
      </c>
      <c r="W576">
        <f t="shared" si="160"/>
        <v>16</v>
      </c>
      <c r="X576">
        <f t="shared" si="161"/>
        <v>0</v>
      </c>
      <c r="Y576">
        <f t="shared" si="162"/>
        <v>0</v>
      </c>
      <c r="Z576">
        <f t="shared" si="170"/>
        <v>1</v>
      </c>
      <c r="AA576">
        <f t="shared" si="171"/>
        <v>0</v>
      </c>
      <c r="AB576">
        <f t="shared" si="171"/>
        <v>0</v>
      </c>
      <c r="AC576">
        <f t="shared" si="171"/>
        <v>0</v>
      </c>
      <c r="AD576">
        <f t="shared" si="171"/>
        <v>0</v>
      </c>
      <c r="AE576">
        <f t="shared" si="171"/>
        <v>0</v>
      </c>
      <c r="AF576">
        <f t="shared" si="171"/>
        <v>0</v>
      </c>
      <c r="AG576">
        <f t="shared" si="171"/>
        <v>0</v>
      </c>
      <c r="AH576">
        <f t="shared" si="171"/>
        <v>0</v>
      </c>
      <c r="AI576">
        <f t="shared" si="171"/>
        <v>0</v>
      </c>
      <c r="AJ576">
        <f t="shared" si="171"/>
        <v>0</v>
      </c>
      <c r="AK576">
        <f t="shared" si="171"/>
        <v>0</v>
      </c>
      <c r="AL576">
        <f t="shared" si="171"/>
        <v>0</v>
      </c>
      <c r="AM576">
        <f t="shared" si="163"/>
        <v>8.0500000000000007</v>
      </c>
      <c r="AN576">
        <f t="shared" si="164"/>
        <v>0</v>
      </c>
      <c r="AO576">
        <f t="shared" si="165"/>
        <v>0</v>
      </c>
      <c r="AP576">
        <f t="shared" si="166"/>
        <v>1</v>
      </c>
      <c r="AQ576">
        <f t="shared" si="167"/>
        <v>0</v>
      </c>
    </row>
    <row r="577" spans="1:43" x14ac:dyDescent="0.2">
      <c r="A577">
        <v>576</v>
      </c>
      <c r="B577">
        <v>3</v>
      </c>
      <c r="C577" t="s">
        <v>824</v>
      </c>
      <c r="D577" t="s">
        <v>13</v>
      </c>
      <c r="E577">
        <v>19</v>
      </c>
      <c r="F577">
        <v>0</v>
      </c>
      <c r="G577">
        <v>0</v>
      </c>
      <c r="H577">
        <v>358585</v>
      </c>
      <c r="I577">
        <v>14.5</v>
      </c>
      <c r="K577" t="s">
        <v>15</v>
      </c>
      <c r="L577">
        <v>0</v>
      </c>
      <c r="M577" t="b">
        <f t="shared" si="153"/>
        <v>0</v>
      </c>
      <c r="N577" t="str">
        <f>IF(E577&lt;&gt;"",INDEX(group!$A$1:$C$10,MATCH(E577,group!A:A,1),3),"NA")</f>
        <v>10 - 19</v>
      </c>
      <c r="O577" t="str">
        <f>VLOOKUP(H577,group!E:F,2,0)</f>
        <v>numeric</v>
      </c>
      <c r="P577" t="str">
        <f>IF(I577&lt;&gt;"",INDEX(group!$L$1:$N$100,MATCH(I577,group!L:L,1),3),"NA")</f>
        <v>10 - 19</v>
      </c>
      <c r="Q577">
        <f t="shared" si="154"/>
        <v>576</v>
      </c>
      <c r="R577">
        <f t="shared" si="155"/>
        <v>0</v>
      </c>
      <c r="S577">
        <f t="shared" si="156"/>
        <v>0</v>
      </c>
      <c r="T577">
        <f t="shared" si="157"/>
        <v>1</v>
      </c>
      <c r="U577">
        <f t="shared" si="158"/>
        <v>1</v>
      </c>
      <c r="V577">
        <f t="shared" si="159"/>
        <v>0</v>
      </c>
      <c r="W577">
        <f t="shared" si="160"/>
        <v>19</v>
      </c>
      <c r="X577">
        <f t="shared" si="161"/>
        <v>0</v>
      </c>
      <c r="Y577">
        <f t="shared" si="162"/>
        <v>0</v>
      </c>
      <c r="Z577">
        <f t="shared" si="170"/>
        <v>0</v>
      </c>
      <c r="AA577">
        <f t="shared" si="171"/>
        <v>0</v>
      </c>
      <c r="AB577">
        <f t="shared" si="171"/>
        <v>0</v>
      </c>
      <c r="AC577">
        <f t="shared" si="171"/>
        <v>0</v>
      </c>
      <c r="AD577">
        <f t="shared" si="171"/>
        <v>1</v>
      </c>
      <c r="AE577">
        <f t="shared" si="171"/>
        <v>0</v>
      </c>
      <c r="AF577">
        <f t="shared" si="171"/>
        <v>0</v>
      </c>
      <c r="AG577">
        <f t="shared" si="171"/>
        <v>0</v>
      </c>
      <c r="AH577">
        <f t="shared" si="171"/>
        <v>0</v>
      </c>
      <c r="AI577">
        <f t="shared" si="171"/>
        <v>0</v>
      </c>
      <c r="AJ577">
        <f t="shared" si="171"/>
        <v>0</v>
      </c>
      <c r="AK577">
        <f t="shared" si="171"/>
        <v>0</v>
      </c>
      <c r="AL577">
        <f t="shared" si="171"/>
        <v>0</v>
      </c>
      <c r="AM577">
        <f t="shared" si="163"/>
        <v>14.5</v>
      </c>
      <c r="AN577">
        <f t="shared" si="164"/>
        <v>0</v>
      </c>
      <c r="AO577">
        <f t="shared" si="165"/>
        <v>0</v>
      </c>
      <c r="AP577">
        <f t="shared" si="166"/>
        <v>1</v>
      </c>
      <c r="AQ577">
        <f t="shared" si="167"/>
        <v>0</v>
      </c>
    </row>
    <row r="578" spans="1:43" x14ac:dyDescent="0.2">
      <c r="A578">
        <v>577</v>
      </c>
      <c r="B578">
        <v>2</v>
      </c>
      <c r="C578" t="s">
        <v>825</v>
      </c>
      <c r="D578" t="s">
        <v>17</v>
      </c>
      <c r="E578">
        <v>34</v>
      </c>
      <c r="F578">
        <v>0</v>
      </c>
      <c r="G578">
        <v>0</v>
      </c>
      <c r="H578">
        <v>243880</v>
      </c>
      <c r="I578">
        <v>13</v>
      </c>
      <c r="K578" t="s">
        <v>15</v>
      </c>
      <c r="L578">
        <v>1</v>
      </c>
      <c r="M578" t="b">
        <f t="shared" si="153"/>
        <v>0</v>
      </c>
      <c r="N578" t="str">
        <f>IF(E578&lt;&gt;"",INDEX(group!$A$1:$C$10,MATCH(E578,group!A:A,1),3),"NA")</f>
        <v>30 - 39</v>
      </c>
      <c r="O578" t="str">
        <f>VLOOKUP(H578,group!E:F,2,0)</f>
        <v>numeric</v>
      </c>
      <c r="P578" t="str">
        <f>IF(I578&lt;&gt;"",INDEX(group!$L$1:$N$100,MATCH(I578,group!L:L,1),3),"NA")</f>
        <v>10 - 19</v>
      </c>
      <c r="Q578">
        <f t="shared" si="154"/>
        <v>577</v>
      </c>
      <c r="R578">
        <f t="shared" si="155"/>
        <v>0</v>
      </c>
      <c r="S578">
        <f t="shared" si="156"/>
        <v>1</v>
      </c>
      <c r="T578">
        <f t="shared" si="157"/>
        <v>0</v>
      </c>
      <c r="U578">
        <f t="shared" si="158"/>
        <v>0</v>
      </c>
      <c r="V578">
        <f t="shared" si="159"/>
        <v>1</v>
      </c>
      <c r="W578">
        <f t="shared" si="160"/>
        <v>34</v>
      </c>
      <c r="X578">
        <f t="shared" si="161"/>
        <v>0</v>
      </c>
      <c r="Y578">
        <f t="shared" si="162"/>
        <v>0</v>
      </c>
      <c r="Z578">
        <f t="shared" si="170"/>
        <v>0</v>
      </c>
      <c r="AA578">
        <f t="shared" si="171"/>
        <v>0</v>
      </c>
      <c r="AB578">
        <f t="shared" si="171"/>
        <v>0</v>
      </c>
      <c r="AC578">
        <f t="shared" si="171"/>
        <v>0</v>
      </c>
      <c r="AD578">
        <f t="shared" si="171"/>
        <v>1</v>
      </c>
      <c r="AE578">
        <f t="shared" si="171"/>
        <v>0</v>
      </c>
      <c r="AF578">
        <f t="shared" si="171"/>
        <v>0</v>
      </c>
      <c r="AG578">
        <f t="shared" si="171"/>
        <v>0</v>
      </c>
      <c r="AH578">
        <f t="shared" si="171"/>
        <v>0</v>
      </c>
      <c r="AI578">
        <f t="shared" si="171"/>
        <v>0</v>
      </c>
      <c r="AJ578">
        <f t="shared" si="171"/>
        <v>0</v>
      </c>
      <c r="AK578">
        <f t="shared" si="171"/>
        <v>0</v>
      </c>
      <c r="AL578">
        <f t="shared" si="171"/>
        <v>0</v>
      </c>
      <c r="AM578">
        <f t="shared" si="163"/>
        <v>13</v>
      </c>
      <c r="AN578">
        <f t="shared" si="164"/>
        <v>0</v>
      </c>
      <c r="AO578">
        <f t="shared" si="165"/>
        <v>0</v>
      </c>
      <c r="AP578">
        <f t="shared" si="166"/>
        <v>1</v>
      </c>
      <c r="AQ578">
        <f t="shared" si="167"/>
        <v>1</v>
      </c>
    </row>
    <row r="579" spans="1:43" x14ac:dyDescent="0.2">
      <c r="A579">
        <v>578</v>
      </c>
      <c r="B579">
        <v>1</v>
      </c>
      <c r="C579" t="s">
        <v>826</v>
      </c>
      <c r="D579" t="s">
        <v>17</v>
      </c>
      <c r="E579">
        <v>39</v>
      </c>
      <c r="F579">
        <v>1</v>
      </c>
      <c r="G579">
        <v>0</v>
      </c>
      <c r="H579">
        <v>13507</v>
      </c>
      <c r="I579">
        <v>55.9</v>
      </c>
      <c r="J579" t="s">
        <v>631</v>
      </c>
      <c r="K579" t="s">
        <v>15</v>
      </c>
      <c r="L579">
        <v>1</v>
      </c>
      <c r="M579" t="b">
        <f t="shared" ref="M579:M642" si="172">COUNTA(A579:I579,K579)&lt;10</f>
        <v>0</v>
      </c>
      <c r="N579" t="str">
        <f>IF(E579&lt;&gt;"",INDEX(group!$A$1:$C$10,MATCH(E579,group!A:A,1),3),"NA")</f>
        <v>30 - 39</v>
      </c>
      <c r="O579" t="str">
        <f>VLOOKUP(H579,group!E:F,2,0)</f>
        <v>numeric</v>
      </c>
      <c r="P579" t="str">
        <f>IF(I579&lt;&gt;"",INDEX(group!$L$1:$N$100,MATCH(I579,group!L:L,1),3),"NA")</f>
        <v>50 - 59</v>
      </c>
      <c r="Q579">
        <f t="shared" ref="Q579:Q642" si="173">A579</f>
        <v>578</v>
      </c>
      <c r="R579">
        <f t="shared" ref="R579:R642" si="174">IF(B579=1,1,0)</f>
        <v>1</v>
      </c>
      <c r="S579">
        <f t="shared" ref="S579:S642" si="175">IF(B579=2,1,0)</f>
        <v>0</v>
      </c>
      <c r="T579">
        <f t="shared" ref="T579:T642" si="176">IF(B579=3,1,0)</f>
        <v>0</v>
      </c>
      <c r="U579">
        <f t="shared" ref="U579:U642" si="177">IF(D579="male",1,0)</f>
        <v>0</v>
      </c>
      <c r="V579">
        <f t="shared" ref="V579:V642" si="178">IF(D579="female",1,0)</f>
        <v>1</v>
      </c>
      <c r="W579">
        <f t="shared" ref="W579:W642" si="179">IF(E579&lt;&gt;"",E579,29.9)</f>
        <v>39</v>
      </c>
      <c r="X579">
        <f t="shared" ref="X579:X642" si="180">F579</f>
        <v>1</v>
      </c>
      <c r="Y579">
        <f t="shared" ref="Y579:Y642" si="181">G579</f>
        <v>0</v>
      </c>
      <c r="Z579">
        <f t="shared" si="170"/>
        <v>0</v>
      </c>
      <c r="AA579">
        <f t="shared" si="171"/>
        <v>0</v>
      </c>
      <c r="AB579">
        <f t="shared" si="171"/>
        <v>0</v>
      </c>
      <c r="AC579">
        <f t="shared" si="171"/>
        <v>0</v>
      </c>
      <c r="AD579">
        <f t="shared" si="171"/>
        <v>1</v>
      </c>
      <c r="AE579">
        <f t="shared" si="171"/>
        <v>0</v>
      </c>
      <c r="AF579">
        <f t="shared" si="171"/>
        <v>0</v>
      </c>
      <c r="AG579">
        <f t="shared" si="171"/>
        <v>0</v>
      </c>
      <c r="AH579">
        <f t="shared" si="171"/>
        <v>0</v>
      </c>
      <c r="AI579">
        <f t="shared" si="171"/>
        <v>0</v>
      </c>
      <c r="AJ579">
        <f t="shared" si="171"/>
        <v>0</v>
      </c>
      <c r="AK579">
        <f t="shared" si="171"/>
        <v>0</v>
      </c>
      <c r="AL579">
        <f t="shared" si="171"/>
        <v>0</v>
      </c>
      <c r="AM579">
        <f t="shared" ref="AM579:AM642" si="182">I579</f>
        <v>55.9</v>
      </c>
      <c r="AN579">
        <f t="shared" ref="AN579:AN642" si="183">IF(K579="C",1,0)</f>
        <v>0</v>
      </c>
      <c r="AO579">
        <f t="shared" ref="AO579:AO642" si="184">IF(K579="Q",1,0)</f>
        <v>0</v>
      </c>
      <c r="AP579">
        <f t="shared" ref="AP579:AP642" si="185">IF(K579="S",1,0)</f>
        <v>1</v>
      </c>
      <c r="AQ579">
        <f t="shared" ref="AQ579:AQ642" si="186">IF(L579&lt;&gt;"",L579,"")</f>
        <v>1</v>
      </c>
    </row>
    <row r="580" spans="1:43" x14ac:dyDescent="0.2">
      <c r="A580">
        <v>579</v>
      </c>
      <c r="B580">
        <v>3</v>
      </c>
      <c r="C580" t="s">
        <v>827</v>
      </c>
      <c r="D580" t="s">
        <v>17</v>
      </c>
      <c r="F580">
        <v>1</v>
      </c>
      <c r="G580">
        <v>0</v>
      </c>
      <c r="H580">
        <v>2689</v>
      </c>
      <c r="I580">
        <v>14.458299999999999</v>
      </c>
      <c r="K580" t="s">
        <v>20</v>
      </c>
      <c r="L580">
        <v>0</v>
      </c>
      <c r="M580" t="b">
        <f t="shared" si="172"/>
        <v>1</v>
      </c>
      <c r="N580" t="str">
        <f>IF(E580&lt;&gt;"",INDEX(group!$A$1:$C$10,MATCH(E580,group!A:A,1),3),"NA")</f>
        <v>NA</v>
      </c>
      <c r="O580" t="str">
        <f>VLOOKUP(H580,group!E:F,2,0)</f>
        <v>numeric</v>
      </c>
      <c r="P580" t="str">
        <f>IF(I580&lt;&gt;"",INDEX(group!$L$1:$N$100,MATCH(I580,group!L:L,1),3),"NA")</f>
        <v>10 - 19</v>
      </c>
      <c r="Q580">
        <f t="shared" si="173"/>
        <v>579</v>
      </c>
      <c r="R580">
        <f t="shared" si="174"/>
        <v>0</v>
      </c>
      <c r="S580">
        <f t="shared" si="175"/>
        <v>0</v>
      </c>
      <c r="T580">
        <f t="shared" si="176"/>
        <v>1</v>
      </c>
      <c r="U580">
        <f t="shared" si="177"/>
        <v>0</v>
      </c>
      <c r="V580">
        <f t="shared" si="178"/>
        <v>1</v>
      </c>
      <c r="W580">
        <f t="shared" si="179"/>
        <v>29.9</v>
      </c>
      <c r="X580">
        <f t="shared" si="180"/>
        <v>1</v>
      </c>
      <c r="Y580">
        <f t="shared" si="181"/>
        <v>0</v>
      </c>
      <c r="Z580">
        <f t="shared" si="170"/>
        <v>0</v>
      </c>
      <c r="AA580">
        <f t="shared" si="171"/>
        <v>0</v>
      </c>
      <c r="AB580">
        <f t="shared" si="171"/>
        <v>0</v>
      </c>
      <c r="AC580">
        <f t="shared" si="171"/>
        <v>0</v>
      </c>
      <c r="AD580">
        <f t="shared" si="171"/>
        <v>1</v>
      </c>
      <c r="AE580">
        <f t="shared" si="171"/>
        <v>0</v>
      </c>
      <c r="AF580">
        <f t="shared" si="171"/>
        <v>0</v>
      </c>
      <c r="AG580">
        <f t="shared" si="171"/>
        <v>0</v>
      </c>
      <c r="AH580">
        <f t="shared" si="171"/>
        <v>0</v>
      </c>
      <c r="AI580">
        <f t="shared" si="171"/>
        <v>0</v>
      </c>
      <c r="AJ580">
        <f t="shared" si="171"/>
        <v>0</v>
      </c>
      <c r="AK580">
        <f t="shared" si="171"/>
        <v>0</v>
      </c>
      <c r="AL580">
        <f t="shared" si="171"/>
        <v>0</v>
      </c>
      <c r="AM580">
        <f t="shared" si="182"/>
        <v>14.458299999999999</v>
      </c>
      <c r="AN580">
        <f t="shared" si="183"/>
        <v>1</v>
      </c>
      <c r="AO580">
        <f t="shared" si="184"/>
        <v>0</v>
      </c>
      <c r="AP580">
        <f t="shared" si="185"/>
        <v>0</v>
      </c>
      <c r="AQ580">
        <f t="shared" si="186"/>
        <v>0</v>
      </c>
    </row>
    <row r="581" spans="1:43" x14ac:dyDescent="0.2">
      <c r="A581">
        <v>580</v>
      </c>
      <c r="B581">
        <v>3</v>
      </c>
      <c r="C581" t="s">
        <v>828</v>
      </c>
      <c r="D581" t="s">
        <v>13</v>
      </c>
      <c r="E581">
        <v>32</v>
      </c>
      <c r="F581">
        <v>0</v>
      </c>
      <c r="G581">
        <v>0</v>
      </c>
      <c r="H581" t="s">
        <v>829</v>
      </c>
      <c r="I581">
        <v>7.9249999999999998</v>
      </c>
      <c r="K581" t="s">
        <v>15</v>
      </c>
      <c r="L581">
        <v>1</v>
      </c>
      <c r="M581" t="b">
        <f t="shared" si="172"/>
        <v>0</v>
      </c>
      <c r="N581" t="str">
        <f>IF(E581&lt;&gt;"",INDEX(group!$A$1:$C$10,MATCH(E581,group!A:A,1),3),"NA")</f>
        <v>30 - 39</v>
      </c>
      <c r="O581" t="str">
        <f>VLOOKUP(H581,group!E:F,2,0)</f>
        <v>STON</v>
      </c>
      <c r="P581" t="str">
        <f>IF(I581&lt;&gt;"",INDEX(group!$L$1:$N$100,MATCH(I581,group!L:L,1),3),"NA")</f>
        <v>0 - 9</v>
      </c>
      <c r="Q581">
        <f t="shared" si="173"/>
        <v>580</v>
      </c>
      <c r="R581">
        <f t="shared" si="174"/>
        <v>0</v>
      </c>
      <c r="S581">
        <f t="shared" si="175"/>
        <v>0</v>
      </c>
      <c r="T581">
        <f t="shared" si="176"/>
        <v>1</v>
      </c>
      <c r="U581">
        <f t="shared" si="177"/>
        <v>1</v>
      </c>
      <c r="V581">
        <f t="shared" si="178"/>
        <v>0</v>
      </c>
      <c r="W581">
        <f t="shared" si="179"/>
        <v>32</v>
      </c>
      <c r="X581">
        <f t="shared" si="180"/>
        <v>0</v>
      </c>
      <c r="Y581">
        <f t="shared" si="181"/>
        <v>0</v>
      </c>
      <c r="Z581">
        <f t="shared" si="170"/>
        <v>0</v>
      </c>
      <c r="AA581">
        <f t="shared" si="171"/>
        <v>0</v>
      </c>
      <c r="AB581">
        <f t="shared" si="171"/>
        <v>0</v>
      </c>
      <c r="AC581">
        <f t="shared" si="171"/>
        <v>0</v>
      </c>
      <c r="AD581">
        <f t="shared" si="171"/>
        <v>0</v>
      </c>
      <c r="AE581">
        <f t="shared" si="171"/>
        <v>0</v>
      </c>
      <c r="AF581">
        <f t="shared" si="171"/>
        <v>0</v>
      </c>
      <c r="AG581">
        <f t="shared" si="171"/>
        <v>0</v>
      </c>
      <c r="AH581">
        <f t="shared" si="171"/>
        <v>0</v>
      </c>
      <c r="AI581">
        <f t="shared" si="171"/>
        <v>0</v>
      </c>
      <c r="AJ581">
        <f t="shared" si="171"/>
        <v>0</v>
      </c>
      <c r="AK581">
        <f t="shared" si="171"/>
        <v>1</v>
      </c>
      <c r="AL581">
        <f t="shared" si="171"/>
        <v>0</v>
      </c>
      <c r="AM581">
        <f t="shared" si="182"/>
        <v>7.9249999999999998</v>
      </c>
      <c r="AN581">
        <f t="shared" si="183"/>
        <v>0</v>
      </c>
      <c r="AO581">
        <f t="shared" si="184"/>
        <v>0</v>
      </c>
      <c r="AP581">
        <f t="shared" si="185"/>
        <v>1</v>
      </c>
      <c r="AQ581">
        <f t="shared" si="186"/>
        <v>1</v>
      </c>
    </row>
    <row r="582" spans="1:43" x14ac:dyDescent="0.2">
      <c r="A582">
        <v>581</v>
      </c>
      <c r="B582">
        <v>2</v>
      </c>
      <c r="C582" t="s">
        <v>830</v>
      </c>
      <c r="D582" t="s">
        <v>17</v>
      </c>
      <c r="E582">
        <v>25</v>
      </c>
      <c r="F582">
        <v>1</v>
      </c>
      <c r="G582">
        <v>1</v>
      </c>
      <c r="H582">
        <v>237789</v>
      </c>
      <c r="I582">
        <v>30</v>
      </c>
      <c r="K582" t="s">
        <v>15</v>
      </c>
      <c r="L582">
        <v>1</v>
      </c>
      <c r="M582" t="b">
        <f t="shared" si="172"/>
        <v>0</v>
      </c>
      <c r="N582" t="str">
        <f>IF(E582&lt;&gt;"",INDEX(group!$A$1:$C$10,MATCH(E582,group!A:A,1),3),"NA")</f>
        <v>20 - 29</v>
      </c>
      <c r="O582" t="str">
        <f>VLOOKUP(H582,group!E:F,2,0)</f>
        <v>numeric</v>
      </c>
      <c r="P582" t="str">
        <f>IF(I582&lt;&gt;"",INDEX(group!$L$1:$N$100,MATCH(I582,group!L:L,1),3),"NA")</f>
        <v>30 - 39</v>
      </c>
      <c r="Q582">
        <f t="shared" si="173"/>
        <v>581</v>
      </c>
      <c r="R582">
        <f t="shared" si="174"/>
        <v>0</v>
      </c>
      <c r="S582">
        <f t="shared" si="175"/>
        <v>1</v>
      </c>
      <c r="T582">
        <f t="shared" si="176"/>
        <v>0</v>
      </c>
      <c r="U582">
        <f t="shared" si="177"/>
        <v>0</v>
      </c>
      <c r="V582">
        <f t="shared" si="178"/>
        <v>1</v>
      </c>
      <c r="W582">
        <f t="shared" si="179"/>
        <v>25</v>
      </c>
      <c r="X582">
        <f t="shared" si="180"/>
        <v>1</v>
      </c>
      <c r="Y582">
        <f t="shared" si="181"/>
        <v>1</v>
      </c>
      <c r="Z582">
        <f t="shared" si="170"/>
        <v>0</v>
      </c>
      <c r="AA582">
        <f t="shared" si="171"/>
        <v>0</v>
      </c>
      <c r="AB582">
        <f t="shared" si="171"/>
        <v>0</v>
      </c>
      <c r="AC582">
        <f t="shared" si="171"/>
        <v>0</v>
      </c>
      <c r="AD582">
        <f t="shared" si="171"/>
        <v>1</v>
      </c>
      <c r="AE582">
        <f t="shared" si="171"/>
        <v>0</v>
      </c>
      <c r="AF582">
        <f t="shared" si="171"/>
        <v>0</v>
      </c>
      <c r="AG582">
        <f t="shared" si="171"/>
        <v>0</v>
      </c>
      <c r="AH582">
        <f t="shared" si="171"/>
        <v>0</v>
      </c>
      <c r="AI582">
        <f t="shared" si="171"/>
        <v>0</v>
      </c>
      <c r="AJ582">
        <f t="shared" si="171"/>
        <v>0</v>
      </c>
      <c r="AK582">
        <f t="shared" si="171"/>
        <v>0</v>
      </c>
      <c r="AL582">
        <f t="shared" si="171"/>
        <v>0</v>
      </c>
      <c r="AM582">
        <f t="shared" si="182"/>
        <v>30</v>
      </c>
      <c r="AN582">
        <f t="shared" si="183"/>
        <v>0</v>
      </c>
      <c r="AO582">
        <f t="shared" si="184"/>
        <v>0</v>
      </c>
      <c r="AP582">
        <f t="shared" si="185"/>
        <v>1</v>
      </c>
      <c r="AQ582">
        <f t="shared" si="186"/>
        <v>1</v>
      </c>
    </row>
    <row r="583" spans="1:43" x14ac:dyDescent="0.2">
      <c r="A583">
        <v>582</v>
      </c>
      <c r="B583">
        <v>1</v>
      </c>
      <c r="C583" t="s">
        <v>831</v>
      </c>
      <c r="D583" t="s">
        <v>17</v>
      </c>
      <c r="E583">
        <v>39</v>
      </c>
      <c r="F583">
        <v>1</v>
      </c>
      <c r="G583">
        <v>1</v>
      </c>
      <c r="H583">
        <v>17421</v>
      </c>
      <c r="I583">
        <v>110.88330000000001</v>
      </c>
      <c r="J583" t="s">
        <v>832</v>
      </c>
      <c r="K583" t="s">
        <v>20</v>
      </c>
      <c r="L583">
        <v>1</v>
      </c>
      <c r="M583" t="b">
        <f t="shared" si="172"/>
        <v>0</v>
      </c>
      <c r="N583" t="str">
        <f>IF(E583&lt;&gt;"",INDEX(group!$A$1:$C$10,MATCH(E583,group!A:A,1),3),"NA")</f>
        <v>30 - 39</v>
      </c>
      <c r="O583" t="str">
        <f>VLOOKUP(H583,group!E:F,2,0)</f>
        <v>numeric</v>
      </c>
      <c r="P583" t="str">
        <f>IF(I583&lt;&gt;"",INDEX(group!$L$1:$N$100,MATCH(I583,group!L:L,1),3),"NA")</f>
        <v>110 - 129</v>
      </c>
      <c r="Q583">
        <f t="shared" si="173"/>
        <v>582</v>
      </c>
      <c r="R583">
        <f t="shared" si="174"/>
        <v>1</v>
      </c>
      <c r="S583">
        <f t="shared" si="175"/>
        <v>0</v>
      </c>
      <c r="T583">
        <f t="shared" si="176"/>
        <v>0</v>
      </c>
      <c r="U583">
        <f t="shared" si="177"/>
        <v>0</v>
      </c>
      <c r="V583">
        <f t="shared" si="178"/>
        <v>1</v>
      </c>
      <c r="W583">
        <f t="shared" si="179"/>
        <v>39</v>
      </c>
      <c r="X583">
        <f t="shared" si="180"/>
        <v>1</v>
      </c>
      <c r="Y583">
        <f t="shared" si="181"/>
        <v>1</v>
      </c>
      <c r="Z583">
        <f t="shared" si="170"/>
        <v>0</v>
      </c>
      <c r="AA583">
        <f t="shared" si="171"/>
        <v>0</v>
      </c>
      <c r="AB583">
        <f t="shared" si="171"/>
        <v>0</v>
      </c>
      <c r="AC583">
        <f t="shared" si="171"/>
        <v>0</v>
      </c>
      <c r="AD583">
        <f t="shared" si="171"/>
        <v>1</v>
      </c>
      <c r="AE583">
        <f t="shared" si="171"/>
        <v>0</v>
      </c>
      <c r="AF583">
        <f t="shared" si="171"/>
        <v>0</v>
      </c>
      <c r="AG583">
        <f t="shared" si="171"/>
        <v>0</v>
      </c>
      <c r="AH583">
        <f t="shared" si="171"/>
        <v>0</v>
      </c>
      <c r="AI583">
        <f t="shared" si="171"/>
        <v>0</v>
      </c>
      <c r="AJ583">
        <f t="shared" si="171"/>
        <v>0</v>
      </c>
      <c r="AK583">
        <f t="shared" si="171"/>
        <v>0</v>
      </c>
      <c r="AL583">
        <f t="shared" si="171"/>
        <v>0</v>
      </c>
      <c r="AM583">
        <f t="shared" si="182"/>
        <v>110.88330000000001</v>
      </c>
      <c r="AN583">
        <f t="shared" si="183"/>
        <v>1</v>
      </c>
      <c r="AO583">
        <f t="shared" si="184"/>
        <v>0</v>
      </c>
      <c r="AP583">
        <f t="shared" si="185"/>
        <v>0</v>
      </c>
      <c r="AQ583">
        <f t="shared" si="186"/>
        <v>1</v>
      </c>
    </row>
    <row r="584" spans="1:43" x14ac:dyDescent="0.2">
      <c r="A584">
        <v>583</v>
      </c>
      <c r="B584">
        <v>2</v>
      </c>
      <c r="C584" t="s">
        <v>833</v>
      </c>
      <c r="D584" t="s">
        <v>13</v>
      </c>
      <c r="E584">
        <v>54</v>
      </c>
      <c r="F584">
        <v>0</v>
      </c>
      <c r="G584">
        <v>0</v>
      </c>
      <c r="H584">
        <v>28403</v>
      </c>
      <c r="I584">
        <v>26</v>
      </c>
      <c r="K584" t="s">
        <v>15</v>
      </c>
      <c r="L584">
        <v>0</v>
      </c>
      <c r="M584" t="b">
        <f t="shared" si="172"/>
        <v>0</v>
      </c>
      <c r="N584" t="str">
        <f>IF(E584&lt;&gt;"",INDEX(group!$A$1:$C$10,MATCH(E584,group!A:A,1),3),"NA")</f>
        <v>50 - 59</v>
      </c>
      <c r="O584" t="str">
        <f>VLOOKUP(H584,group!E:F,2,0)</f>
        <v>numeric</v>
      </c>
      <c r="P584" t="str">
        <f>IF(I584&lt;&gt;"",INDEX(group!$L$1:$N$100,MATCH(I584,group!L:L,1),3),"NA")</f>
        <v>20 - 29</v>
      </c>
      <c r="Q584">
        <f t="shared" si="173"/>
        <v>583</v>
      </c>
      <c r="R584">
        <f t="shared" si="174"/>
        <v>0</v>
      </c>
      <c r="S584">
        <f t="shared" si="175"/>
        <v>1</v>
      </c>
      <c r="T584">
        <f t="shared" si="176"/>
        <v>0</v>
      </c>
      <c r="U584">
        <f t="shared" si="177"/>
        <v>1</v>
      </c>
      <c r="V584">
        <f t="shared" si="178"/>
        <v>0</v>
      </c>
      <c r="W584">
        <f t="shared" si="179"/>
        <v>54</v>
      </c>
      <c r="X584">
        <f t="shared" si="180"/>
        <v>0</v>
      </c>
      <c r="Y584">
        <f t="shared" si="181"/>
        <v>0</v>
      </c>
      <c r="Z584">
        <f t="shared" si="170"/>
        <v>0</v>
      </c>
      <c r="AA584">
        <f t="shared" si="171"/>
        <v>0</v>
      </c>
      <c r="AB584">
        <f t="shared" si="171"/>
        <v>0</v>
      </c>
      <c r="AC584">
        <f t="shared" si="171"/>
        <v>0</v>
      </c>
      <c r="AD584">
        <f t="shared" si="171"/>
        <v>1</v>
      </c>
      <c r="AE584">
        <f t="shared" si="171"/>
        <v>0</v>
      </c>
      <c r="AF584">
        <f t="shared" si="171"/>
        <v>0</v>
      </c>
      <c r="AG584">
        <f t="shared" si="171"/>
        <v>0</v>
      </c>
      <c r="AH584">
        <f t="shared" si="171"/>
        <v>0</v>
      </c>
      <c r="AI584">
        <f t="shared" si="171"/>
        <v>0</v>
      </c>
      <c r="AJ584">
        <f t="shared" si="171"/>
        <v>0</v>
      </c>
      <c r="AK584">
        <f t="shared" si="171"/>
        <v>0</v>
      </c>
      <c r="AL584">
        <f t="shared" si="171"/>
        <v>0</v>
      </c>
      <c r="AM584">
        <f t="shared" si="182"/>
        <v>26</v>
      </c>
      <c r="AN584">
        <f t="shared" si="183"/>
        <v>0</v>
      </c>
      <c r="AO584">
        <f t="shared" si="184"/>
        <v>0</v>
      </c>
      <c r="AP584">
        <f t="shared" si="185"/>
        <v>1</v>
      </c>
      <c r="AQ584">
        <f t="shared" si="186"/>
        <v>0</v>
      </c>
    </row>
    <row r="585" spans="1:43" x14ac:dyDescent="0.2">
      <c r="A585">
        <v>584</v>
      </c>
      <c r="B585">
        <v>1</v>
      </c>
      <c r="C585" t="s">
        <v>834</v>
      </c>
      <c r="D585" t="s">
        <v>13</v>
      </c>
      <c r="E585">
        <v>36</v>
      </c>
      <c r="F585">
        <v>0</v>
      </c>
      <c r="G585">
        <v>0</v>
      </c>
      <c r="H585">
        <v>13049</v>
      </c>
      <c r="I585">
        <v>40.125</v>
      </c>
      <c r="J585" t="s">
        <v>835</v>
      </c>
      <c r="K585" t="s">
        <v>20</v>
      </c>
      <c r="L585">
        <v>0</v>
      </c>
      <c r="M585" t="b">
        <f t="shared" si="172"/>
        <v>0</v>
      </c>
      <c r="N585" t="str">
        <f>IF(E585&lt;&gt;"",INDEX(group!$A$1:$C$10,MATCH(E585,group!A:A,1),3),"NA")</f>
        <v>30 - 39</v>
      </c>
      <c r="O585" t="str">
        <f>VLOOKUP(H585,group!E:F,2,0)</f>
        <v>numeric</v>
      </c>
      <c r="P585" t="str">
        <f>IF(I585&lt;&gt;"",INDEX(group!$L$1:$N$100,MATCH(I585,group!L:L,1),3),"NA")</f>
        <v>40 - 49</v>
      </c>
      <c r="Q585">
        <f t="shared" si="173"/>
        <v>584</v>
      </c>
      <c r="R585">
        <f t="shared" si="174"/>
        <v>1</v>
      </c>
      <c r="S585">
        <f t="shared" si="175"/>
        <v>0</v>
      </c>
      <c r="T585">
        <f t="shared" si="176"/>
        <v>0</v>
      </c>
      <c r="U585">
        <f t="shared" si="177"/>
        <v>1</v>
      </c>
      <c r="V585">
        <f t="shared" si="178"/>
        <v>0</v>
      </c>
      <c r="W585">
        <f t="shared" si="179"/>
        <v>36</v>
      </c>
      <c r="X585">
        <f t="shared" si="180"/>
        <v>0</v>
      </c>
      <c r="Y585">
        <f t="shared" si="181"/>
        <v>0</v>
      </c>
      <c r="Z585">
        <f t="shared" si="170"/>
        <v>0</v>
      </c>
      <c r="AA585">
        <f t="shared" si="171"/>
        <v>0</v>
      </c>
      <c r="AB585">
        <f t="shared" si="171"/>
        <v>0</v>
      </c>
      <c r="AC585">
        <f t="shared" si="171"/>
        <v>0</v>
      </c>
      <c r="AD585">
        <f t="shared" si="171"/>
        <v>1</v>
      </c>
      <c r="AE585">
        <f t="shared" si="171"/>
        <v>0</v>
      </c>
      <c r="AF585">
        <f t="shared" si="171"/>
        <v>0</v>
      </c>
      <c r="AG585">
        <f t="shared" si="171"/>
        <v>0</v>
      </c>
      <c r="AH585">
        <f t="shared" si="171"/>
        <v>0</v>
      </c>
      <c r="AI585">
        <f t="shared" si="171"/>
        <v>0</v>
      </c>
      <c r="AJ585">
        <f t="shared" si="171"/>
        <v>0</v>
      </c>
      <c r="AK585">
        <f t="shared" si="171"/>
        <v>0</v>
      </c>
      <c r="AL585">
        <f t="shared" si="171"/>
        <v>0</v>
      </c>
      <c r="AM585">
        <f t="shared" si="182"/>
        <v>40.125</v>
      </c>
      <c r="AN585">
        <f t="shared" si="183"/>
        <v>1</v>
      </c>
      <c r="AO585">
        <f t="shared" si="184"/>
        <v>0</v>
      </c>
      <c r="AP585">
        <f t="shared" si="185"/>
        <v>0</v>
      </c>
      <c r="AQ585">
        <f t="shared" si="186"/>
        <v>0</v>
      </c>
    </row>
    <row r="586" spans="1:43" x14ac:dyDescent="0.2">
      <c r="A586">
        <v>585</v>
      </c>
      <c r="B586">
        <v>3</v>
      </c>
      <c r="C586" t="s">
        <v>836</v>
      </c>
      <c r="D586" t="s">
        <v>13</v>
      </c>
      <c r="F586">
        <v>0</v>
      </c>
      <c r="G586">
        <v>0</v>
      </c>
      <c r="H586">
        <v>3411</v>
      </c>
      <c r="I586">
        <v>8.7125000000000004</v>
      </c>
      <c r="K586" t="s">
        <v>20</v>
      </c>
      <c r="L586">
        <v>0</v>
      </c>
      <c r="M586" t="b">
        <f t="shared" si="172"/>
        <v>1</v>
      </c>
      <c r="N586" t="str">
        <f>IF(E586&lt;&gt;"",INDEX(group!$A$1:$C$10,MATCH(E586,group!A:A,1),3),"NA")</f>
        <v>NA</v>
      </c>
      <c r="O586" t="str">
        <f>VLOOKUP(H586,group!E:F,2,0)</f>
        <v>numeric</v>
      </c>
      <c r="P586" t="str">
        <f>IF(I586&lt;&gt;"",INDEX(group!$L$1:$N$100,MATCH(I586,group!L:L,1),3),"NA")</f>
        <v>0 - 9</v>
      </c>
      <c r="Q586">
        <f t="shared" si="173"/>
        <v>585</v>
      </c>
      <c r="R586">
        <f t="shared" si="174"/>
        <v>0</v>
      </c>
      <c r="S586">
        <f t="shared" si="175"/>
        <v>0</v>
      </c>
      <c r="T586">
        <f t="shared" si="176"/>
        <v>1</v>
      </c>
      <c r="U586">
        <f t="shared" si="177"/>
        <v>1</v>
      </c>
      <c r="V586">
        <f t="shared" si="178"/>
        <v>0</v>
      </c>
      <c r="W586">
        <f t="shared" si="179"/>
        <v>29.9</v>
      </c>
      <c r="X586">
        <f t="shared" si="180"/>
        <v>0</v>
      </c>
      <c r="Y586">
        <f t="shared" si="181"/>
        <v>0</v>
      </c>
      <c r="Z586">
        <f t="shared" si="170"/>
        <v>0</v>
      </c>
      <c r="AA586">
        <f t="shared" si="171"/>
        <v>0</v>
      </c>
      <c r="AB586">
        <f t="shared" si="171"/>
        <v>0</v>
      </c>
      <c r="AC586">
        <f t="shared" si="171"/>
        <v>0</v>
      </c>
      <c r="AD586">
        <f t="shared" si="171"/>
        <v>1</v>
      </c>
      <c r="AE586">
        <f t="shared" si="171"/>
        <v>0</v>
      </c>
      <c r="AF586">
        <f t="shared" si="171"/>
        <v>0</v>
      </c>
      <c r="AG586">
        <f t="shared" si="171"/>
        <v>0</v>
      </c>
      <c r="AH586">
        <f t="shared" si="171"/>
        <v>0</v>
      </c>
      <c r="AI586">
        <f t="shared" si="171"/>
        <v>0</v>
      </c>
      <c r="AJ586">
        <f t="shared" si="171"/>
        <v>0</v>
      </c>
      <c r="AK586">
        <f t="shared" si="171"/>
        <v>0</v>
      </c>
      <c r="AL586">
        <f t="shared" si="171"/>
        <v>0</v>
      </c>
      <c r="AM586">
        <f t="shared" si="182"/>
        <v>8.7125000000000004</v>
      </c>
      <c r="AN586">
        <f t="shared" si="183"/>
        <v>1</v>
      </c>
      <c r="AO586">
        <f t="shared" si="184"/>
        <v>0</v>
      </c>
      <c r="AP586">
        <f t="shared" si="185"/>
        <v>0</v>
      </c>
      <c r="AQ586">
        <f t="shared" si="186"/>
        <v>0</v>
      </c>
    </row>
    <row r="587" spans="1:43" x14ac:dyDescent="0.2">
      <c r="A587">
        <v>586</v>
      </c>
      <c r="B587">
        <v>1</v>
      </c>
      <c r="C587" t="s">
        <v>837</v>
      </c>
      <c r="D587" t="s">
        <v>17</v>
      </c>
      <c r="E587">
        <v>18</v>
      </c>
      <c r="F587">
        <v>0</v>
      </c>
      <c r="G587">
        <v>2</v>
      </c>
      <c r="H587">
        <v>110413</v>
      </c>
      <c r="I587">
        <v>79.650000000000006</v>
      </c>
      <c r="J587" t="s">
        <v>838</v>
      </c>
      <c r="K587" t="s">
        <v>15</v>
      </c>
      <c r="L587">
        <v>1</v>
      </c>
      <c r="M587" t="b">
        <f t="shared" si="172"/>
        <v>0</v>
      </c>
      <c r="N587" t="str">
        <f>IF(E587&lt;&gt;"",INDEX(group!$A$1:$C$10,MATCH(E587,group!A:A,1),3),"NA")</f>
        <v>10 - 19</v>
      </c>
      <c r="O587" t="str">
        <f>VLOOKUP(H587,group!E:F,2,0)</f>
        <v>numeric</v>
      </c>
      <c r="P587" t="str">
        <f>IF(I587&lt;&gt;"",INDEX(group!$L$1:$N$100,MATCH(I587,group!L:L,1),3),"NA")</f>
        <v>70 - 79</v>
      </c>
      <c r="Q587">
        <f t="shared" si="173"/>
        <v>586</v>
      </c>
      <c r="R587">
        <f t="shared" si="174"/>
        <v>1</v>
      </c>
      <c r="S587">
        <f t="shared" si="175"/>
        <v>0</v>
      </c>
      <c r="T587">
        <f t="shared" si="176"/>
        <v>0</v>
      </c>
      <c r="U587">
        <f t="shared" si="177"/>
        <v>0</v>
      </c>
      <c r="V587">
        <f t="shared" si="178"/>
        <v>1</v>
      </c>
      <c r="W587">
        <f t="shared" si="179"/>
        <v>18</v>
      </c>
      <c r="X587">
        <f t="shared" si="180"/>
        <v>0</v>
      </c>
      <c r="Y587">
        <f t="shared" si="181"/>
        <v>2</v>
      </c>
      <c r="Z587">
        <f t="shared" si="170"/>
        <v>0</v>
      </c>
      <c r="AA587">
        <f t="shared" si="171"/>
        <v>0</v>
      </c>
      <c r="AB587">
        <f t="shared" si="171"/>
        <v>0</v>
      </c>
      <c r="AC587">
        <f t="shared" si="171"/>
        <v>0</v>
      </c>
      <c r="AD587">
        <f t="shared" si="171"/>
        <v>1</v>
      </c>
      <c r="AE587">
        <f t="shared" si="171"/>
        <v>0</v>
      </c>
      <c r="AF587">
        <f t="shared" si="171"/>
        <v>0</v>
      </c>
      <c r="AG587">
        <f t="shared" si="171"/>
        <v>0</v>
      </c>
      <c r="AH587">
        <f t="shared" si="171"/>
        <v>0</v>
      </c>
      <c r="AI587">
        <f t="shared" si="171"/>
        <v>0</v>
      </c>
      <c r="AJ587">
        <f t="shared" si="171"/>
        <v>0</v>
      </c>
      <c r="AK587">
        <f t="shared" si="171"/>
        <v>0</v>
      </c>
      <c r="AL587">
        <f t="shared" si="171"/>
        <v>0</v>
      </c>
      <c r="AM587">
        <f t="shared" si="182"/>
        <v>79.650000000000006</v>
      </c>
      <c r="AN587">
        <f t="shared" si="183"/>
        <v>0</v>
      </c>
      <c r="AO587">
        <f t="shared" si="184"/>
        <v>0</v>
      </c>
      <c r="AP587">
        <f t="shared" si="185"/>
        <v>1</v>
      </c>
      <c r="AQ587">
        <f t="shared" si="186"/>
        <v>1</v>
      </c>
    </row>
    <row r="588" spans="1:43" x14ac:dyDescent="0.2">
      <c r="A588">
        <v>587</v>
      </c>
      <c r="B588">
        <v>2</v>
      </c>
      <c r="C588" t="s">
        <v>839</v>
      </c>
      <c r="D588" t="s">
        <v>13</v>
      </c>
      <c r="E588">
        <v>47</v>
      </c>
      <c r="F588">
        <v>0</v>
      </c>
      <c r="G588">
        <v>0</v>
      </c>
      <c r="H588">
        <v>237565</v>
      </c>
      <c r="I588">
        <v>15</v>
      </c>
      <c r="K588" t="s">
        <v>15</v>
      </c>
      <c r="L588">
        <v>0</v>
      </c>
      <c r="M588" t="b">
        <f t="shared" si="172"/>
        <v>0</v>
      </c>
      <c r="N588" t="str">
        <f>IF(E588&lt;&gt;"",INDEX(group!$A$1:$C$10,MATCH(E588,group!A:A,1),3),"NA")</f>
        <v>40 - 49</v>
      </c>
      <c r="O588" t="str">
        <f>VLOOKUP(H588,group!E:F,2,0)</f>
        <v>numeric</v>
      </c>
      <c r="P588" t="str">
        <f>IF(I588&lt;&gt;"",INDEX(group!$L$1:$N$100,MATCH(I588,group!L:L,1),3),"NA")</f>
        <v>10 - 19</v>
      </c>
      <c r="Q588">
        <f t="shared" si="173"/>
        <v>587</v>
      </c>
      <c r="R588">
        <f t="shared" si="174"/>
        <v>0</v>
      </c>
      <c r="S588">
        <f t="shared" si="175"/>
        <v>1</v>
      </c>
      <c r="T588">
        <f t="shared" si="176"/>
        <v>0</v>
      </c>
      <c r="U588">
        <f t="shared" si="177"/>
        <v>1</v>
      </c>
      <c r="V588">
        <f t="shared" si="178"/>
        <v>0</v>
      </c>
      <c r="W588">
        <f t="shared" si="179"/>
        <v>47</v>
      </c>
      <c r="X588">
        <f t="shared" si="180"/>
        <v>0</v>
      </c>
      <c r="Y588">
        <f t="shared" si="181"/>
        <v>0</v>
      </c>
      <c r="Z588">
        <f t="shared" si="170"/>
        <v>0</v>
      </c>
      <c r="AA588">
        <f t="shared" si="171"/>
        <v>0</v>
      </c>
      <c r="AB588">
        <f t="shared" si="171"/>
        <v>0</v>
      </c>
      <c r="AC588">
        <f t="shared" si="171"/>
        <v>0</v>
      </c>
      <c r="AD588">
        <f t="shared" si="171"/>
        <v>1</v>
      </c>
      <c r="AE588">
        <f t="shared" si="171"/>
        <v>0</v>
      </c>
      <c r="AF588">
        <f t="shared" si="171"/>
        <v>0</v>
      </c>
      <c r="AG588">
        <f t="shared" si="171"/>
        <v>0</v>
      </c>
      <c r="AH588">
        <f t="shared" si="171"/>
        <v>0</v>
      </c>
      <c r="AI588">
        <f t="shared" si="171"/>
        <v>0</v>
      </c>
      <c r="AJ588">
        <f t="shared" si="171"/>
        <v>0</v>
      </c>
      <c r="AK588">
        <f t="shared" si="171"/>
        <v>0</v>
      </c>
      <c r="AL588">
        <f t="shared" ref="AA588:AL610" si="187">IF($O588&amp;"_ticket"=AL$1,1,0)</f>
        <v>0</v>
      </c>
      <c r="AM588">
        <f t="shared" si="182"/>
        <v>15</v>
      </c>
      <c r="AN588">
        <f t="shared" si="183"/>
        <v>0</v>
      </c>
      <c r="AO588">
        <f t="shared" si="184"/>
        <v>0</v>
      </c>
      <c r="AP588">
        <f t="shared" si="185"/>
        <v>1</v>
      </c>
      <c r="AQ588">
        <f t="shared" si="186"/>
        <v>0</v>
      </c>
    </row>
    <row r="589" spans="1:43" x14ac:dyDescent="0.2">
      <c r="A589">
        <v>588</v>
      </c>
      <c r="B589">
        <v>1</v>
      </c>
      <c r="C589" t="s">
        <v>840</v>
      </c>
      <c r="D589" t="s">
        <v>13</v>
      </c>
      <c r="E589">
        <v>60</v>
      </c>
      <c r="F589">
        <v>1</v>
      </c>
      <c r="G589">
        <v>1</v>
      </c>
      <c r="H589">
        <v>13567</v>
      </c>
      <c r="I589">
        <v>79.2</v>
      </c>
      <c r="J589" t="s">
        <v>841</v>
      </c>
      <c r="K589" t="s">
        <v>20</v>
      </c>
      <c r="L589">
        <v>1</v>
      </c>
      <c r="M589" t="b">
        <f t="shared" si="172"/>
        <v>0</v>
      </c>
      <c r="N589" t="str">
        <f>IF(E589&lt;&gt;"",INDEX(group!$A$1:$C$10,MATCH(E589,group!A:A,1),3),"NA")</f>
        <v>60 - 69</v>
      </c>
      <c r="O589" t="str">
        <f>VLOOKUP(H589,group!E:F,2,0)</f>
        <v>numeric</v>
      </c>
      <c r="P589" t="str">
        <f>IF(I589&lt;&gt;"",INDEX(group!$L$1:$N$100,MATCH(I589,group!L:L,1),3),"NA")</f>
        <v>70 - 79</v>
      </c>
      <c r="Q589">
        <f t="shared" si="173"/>
        <v>588</v>
      </c>
      <c r="R589">
        <f t="shared" si="174"/>
        <v>1</v>
      </c>
      <c r="S589">
        <f t="shared" si="175"/>
        <v>0</v>
      </c>
      <c r="T589">
        <f t="shared" si="176"/>
        <v>0</v>
      </c>
      <c r="U589">
        <f t="shared" si="177"/>
        <v>1</v>
      </c>
      <c r="V589">
        <f t="shared" si="178"/>
        <v>0</v>
      </c>
      <c r="W589">
        <f t="shared" si="179"/>
        <v>60</v>
      </c>
      <c r="X589">
        <f t="shared" si="180"/>
        <v>1</v>
      </c>
      <c r="Y589">
        <f t="shared" si="181"/>
        <v>1</v>
      </c>
      <c r="Z589">
        <f t="shared" si="170"/>
        <v>0</v>
      </c>
      <c r="AA589">
        <f t="shared" si="187"/>
        <v>0</v>
      </c>
      <c r="AB589">
        <f t="shared" si="187"/>
        <v>0</v>
      </c>
      <c r="AC589">
        <f t="shared" si="187"/>
        <v>0</v>
      </c>
      <c r="AD589">
        <f t="shared" si="187"/>
        <v>1</v>
      </c>
      <c r="AE589">
        <f t="shared" si="187"/>
        <v>0</v>
      </c>
      <c r="AF589">
        <f t="shared" si="187"/>
        <v>0</v>
      </c>
      <c r="AG589">
        <f t="shared" si="187"/>
        <v>0</v>
      </c>
      <c r="AH589">
        <f t="shared" si="187"/>
        <v>0</v>
      </c>
      <c r="AI589">
        <f t="shared" si="187"/>
        <v>0</v>
      </c>
      <c r="AJ589">
        <f t="shared" si="187"/>
        <v>0</v>
      </c>
      <c r="AK589">
        <f t="shared" si="187"/>
        <v>0</v>
      </c>
      <c r="AL589">
        <f t="shared" si="187"/>
        <v>0</v>
      </c>
      <c r="AM589">
        <f t="shared" si="182"/>
        <v>79.2</v>
      </c>
      <c r="AN589">
        <f t="shared" si="183"/>
        <v>1</v>
      </c>
      <c r="AO589">
        <f t="shared" si="184"/>
        <v>0</v>
      </c>
      <c r="AP589">
        <f t="shared" si="185"/>
        <v>0</v>
      </c>
      <c r="AQ589">
        <f t="shared" si="186"/>
        <v>1</v>
      </c>
    </row>
    <row r="590" spans="1:43" x14ac:dyDescent="0.2">
      <c r="A590">
        <v>589</v>
      </c>
      <c r="B590">
        <v>3</v>
      </c>
      <c r="C590" t="s">
        <v>842</v>
      </c>
      <c r="D590" t="s">
        <v>13</v>
      </c>
      <c r="E590">
        <v>22</v>
      </c>
      <c r="F590">
        <v>0</v>
      </c>
      <c r="G590">
        <v>0</v>
      </c>
      <c r="H590">
        <v>14973</v>
      </c>
      <c r="I590">
        <v>8.0500000000000007</v>
      </c>
      <c r="K590" t="s">
        <v>15</v>
      </c>
      <c r="L590">
        <v>0</v>
      </c>
      <c r="M590" t="b">
        <f t="shared" si="172"/>
        <v>0</v>
      </c>
      <c r="N590" t="str">
        <f>IF(E590&lt;&gt;"",INDEX(group!$A$1:$C$10,MATCH(E590,group!A:A,1),3),"NA")</f>
        <v>20 - 29</v>
      </c>
      <c r="O590" t="str">
        <f>VLOOKUP(H590,group!E:F,2,0)</f>
        <v>numeric</v>
      </c>
      <c r="P590" t="str">
        <f>IF(I590&lt;&gt;"",INDEX(group!$L$1:$N$100,MATCH(I590,group!L:L,1),3),"NA")</f>
        <v>0 - 9</v>
      </c>
      <c r="Q590">
        <f t="shared" si="173"/>
        <v>589</v>
      </c>
      <c r="R590">
        <f t="shared" si="174"/>
        <v>0</v>
      </c>
      <c r="S590">
        <f t="shared" si="175"/>
        <v>0</v>
      </c>
      <c r="T590">
        <f t="shared" si="176"/>
        <v>1</v>
      </c>
      <c r="U590">
        <f t="shared" si="177"/>
        <v>1</v>
      </c>
      <c r="V590">
        <f t="shared" si="178"/>
        <v>0</v>
      </c>
      <c r="W590">
        <f t="shared" si="179"/>
        <v>22</v>
      </c>
      <c r="X590">
        <f t="shared" si="180"/>
        <v>0</v>
      </c>
      <c r="Y590">
        <f t="shared" si="181"/>
        <v>0</v>
      </c>
      <c r="Z590">
        <f t="shared" si="170"/>
        <v>0</v>
      </c>
      <c r="AA590">
        <f t="shared" si="187"/>
        <v>0</v>
      </c>
      <c r="AB590">
        <f t="shared" si="187"/>
        <v>0</v>
      </c>
      <c r="AC590">
        <f t="shared" si="187"/>
        <v>0</v>
      </c>
      <c r="AD590">
        <f t="shared" si="187"/>
        <v>1</v>
      </c>
      <c r="AE590">
        <f t="shared" si="187"/>
        <v>0</v>
      </c>
      <c r="AF590">
        <f t="shared" si="187"/>
        <v>0</v>
      </c>
      <c r="AG590">
        <f t="shared" si="187"/>
        <v>0</v>
      </c>
      <c r="AH590">
        <f t="shared" si="187"/>
        <v>0</v>
      </c>
      <c r="AI590">
        <f t="shared" si="187"/>
        <v>0</v>
      </c>
      <c r="AJ590">
        <f t="shared" si="187"/>
        <v>0</v>
      </c>
      <c r="AK590">
        <f t="shared" si="187"/>
        <v>0</v>
      </c>
      <c r="AL590">
        <f t="shared" si="187"/>
        <v>0</v>
      </c>
      <c r="AM590">
        <f t="shared" si="182"/>
        <v>8.0500000000000007</v>
      </c>
      <c r="AN590">
        <f t="shared" si="183"/>
        <v>0</v>
      </c>
      <c r="AO590">
        <f t="shared" si="184"/>
        <v>0</v>
      </c>
      <c r="AP590">
        <f t="shared" si="185"/>
        <v>1</v>
      </c>
      <c r="AQ590">
        <f t="shared" si="186"/>
        <v>0</v>
      </c>
    </row>
    <row r="591" spans="1:43" x14ac:dyDescent="0.2">
      <c r="A591">
        <v>590</v>
      </c>
      <c r="B591">
        <v>3</v>
      </c>
      <c r="C591" t="s">
        <v>843</v>
      </c>
      <c r="D591" t="s">
        <v>13</v>
      </c>
      <c r="F591">
        <v>0</v>
      </c>
      <c r="G591">
        <v>0</v>
      </c>
      <c r="H591" t="s">
        <v>844</v>
      </c>
      <c r="I591">
        <v>8.0500000000000007</v>
      </c>
      <c r="K591" t="s">
        <v>15</v>
      </c>
      <c r="L591">
        <v>0</v>
      </c>
      <c r="M591" t="b">
        <f t="shared" si="172"/>
        <v>1</v>
      </c>
      <c r="N591" t="str">
        <f>IF(E591&lt;&gt;"",INDEX(group!$A$1:$C$10,MATCH(E591,group!A:A,1),3),"NA")</f>
        <v>NA</v>
      </c>
      <c r="O591" t="str">
        <f>VLOOKUP(H591,group!E:F,2,0)</f>
        <v>A</v>
      </c>
      <c r="P591" t="str">
        <f>IF(I591&lt;&gt;"",INDEX(group!$L$1:$N$100,MATCH(I591,group!L:L,1),3),"NA")</f>
        <v>0 - 9</v>
      </c>
      <c r="Q591">
        <f t="shared" si="173"/>
        <v>590</v>
      </c>
      <c r="R591">
        <f t="shared" si="174"/>
        <v>0</v>
      </c>
      <c r="S591">
        <f t="shared" si="175"/>
        <v>0</v>
      </c>
      <c r="T591">
        <f t="shared" si="176"/>
        <v>1</v>
      </c>
      <c r="U591">
        <f t="shared" si="177"/>
        <v>1</v>
      </c>
      <c r="V591">
        <f t="shared" si="178"/>
        <v>0</v>
      </c>
      <c r="W591">
        <f t="shared" si="179"/>
        <v>29.9</v>
      </c>
      <c r="X591">
        <f t="shared" si="180"/>
        <v>0</v>
      </c>
      <c r="Y591">
        <f t="shared" si="181"/>
        <v>0</v>
      </c>
      <c r="Z591">
        <f t="shared" si="170"/>
        <v>1</v>
      </c>
      <c r="AA591">
        <f t="shared" si="187"/>
        <v>0</v>
      </c>
      <c r="AB591">
        <f t="shared" si="187"/>
        <v>0</v>
      </c>
      <c r="AC591">
        <f t="shared" si="187"/>
        <v>0</v>
      </c>
      <c r="AD591">
        <f t="shared" si="187"/>
        <v>0</v>
      </c>
      <c r="AE591">
        <f t="shared" si="187"/>
        <v>0</v>
      </c>
      <c r="AF591">
        <f t="shared" si="187"/>
        <v>0</v>
      </c>
      <c r="AG591">
        <f t="shared" si="187"/>
        <v>0</v>
      </c>
      <c r="AH591">
        <f t="shared" si="187"/>
        <v>0</v>
      </c>
      <c r="AI591">
        <f t="shared" si="187"/>
        <v>0</v>
      </c>
      <c r="AJ591">
        <f t="shared" si="187"/>
        <v>0</v>
      </c>
      <c r="AK591">
        <f t="shared" si="187"/>
        <v>0</v>
      </c>
      <c r="AL591">
        <f t="shared" si="187"/>
        <v>0</v>
      </c>
      <c r="AM591">
        <f t="shared" si="182"/>
        <v>8.0500000000000007</v>
      </c>
      <c r="AN591">
        <f t="shared" si="183"/>
        <v>0</v>
      </c>
      <c r="AO591">
        <f t="shared" si="184"/>
        <v>0</v>
      </c>
      <c r="AP591">
        <f t="shared" si="185"/>
        <v>1</v>
      </c>
      <c r="AQ591">
        <f t="shared" si="186"/>
        <v>0</v>
      </c>
    </row>
    <row r="592" spans="1:43" x14ac:dyDescent="0.2">
      <c r="A592">
        <v>591</v>
      </c>
      <c r="B592">
        <v>3</v>
      </c>
      <c r="C592" t="s">
        <v>845</v>
      </c>
      <c r="D592" t="s">
        <v>13</v>
      </c>
      <c r="E592">
        <v>35</v>
      </c>
      <c r="F592">
        <v>0</v>
      </c>
      <c r="G592">
        <v>0</v>
      </c>
      <c r="H592" t="s">
        <v>846</v>
      </c>
      <c r="I592">
        <v>7.125</v>
      </c>
      <c r="K592" t="s">
        <v>15</v>
      </c>
      <c r="L592">
        <v>0</v>
      </c>
      <c r="M592" t="b">
        <f t="shared" si="172"/>
        <v>0</v>
      </c>
      <c r="N592" t="str">
        <f>IF(E592&lt;&gt;"",INDEX(group!$A$1:$C$10,MATCH(E592,group!A:A,1),3),"NA")</f>
        <v>30 - 39</v>
      </c>
      <c r="O592" t="str">
        <f>VLOOKUP(H592,group!E:F,2,0)</f>
        <v>STON</v>
      </c>
      <c r="P592" t="str">
        <f>IF(I592&lt;&gt;"",INDEX(group!$L$1:$N$100,MATCH(I592,group!L:L,1),3),"NA")</f>
        <v>0 - 9</v>
      </c>
      <c r="Q592">
        <f t="shared" si="173"/>
        <v>591</v>
      </c>
      <c r="R592">
        <f t="shared" si="174"/>
        <v>0</v>
      </c>
      <c r="S592">
        <f t="shared" si="175"/>
        <v>0</v>
      </c>
      <c r="T592">
        <f t="shared" si="176"/>
        <v>1</v>
      </c>
      <c r="U592">
        <f t="shared" si="177"/>
        <v>1</v>
      </c>
      <c r="V592">
        <f t="shared" si="178"/>
        <v>0</v>
      </c>
      <c r="W592">
        <f t="shared" si="179"/>
        <v>35</v>
      </c>
      <c r="X592">
        <f t="shared" si="180"/>
        <v>0</v>
      </c>
      <c r="Y592">
        <f t="shared" si="181"/>
        <v>0</v>
      </c>
      <c r="Z592">
        <f t="shared" si="170"/>
        <v>0</v>
      </c>
      <c r="AA592">
        <f t="shared" si="187"/>
        <v>0</v>
      </c>
      <c r="AB592">
        <f t="shared" si="187"/>
        <v>0</v>
      </c>
      <c r="AC592">
        <f t="shared" si="187"/>
        <v>0</v>
      </c>
      <c r="AD592">
        <f t="shared" si="187"/>
        <v>0</v>
      </c>
      <c r="AE592">
        <f t="shared" si="187"/>
        <v>0</v>
      </c>
      <c r="AF592">
        <f t="shared" si="187"/>
        <v>0</v>
      </c>
      <c r="AG592">
        <f t="shared" si="187"/>
        <v>0</v>
      </c>
      <c r="AH592">
        <f t="shared" si="187"/>
        <v>0</v>
      </c>
      <c r="AI592">
        <f t="shared" si="187"/>
        <v>0</v>
      </c>
      <c r="AJ592">
        <f t="shared" si="187"/>
        <v>0</v>
      </c>
      <c r="AK592">
        <f t="shared" si="187"/>
        <v>1</v>
      </c>
      <c r="AL592">
        <f t="shared" si="187"/>
        <v>0</v>
      </c>
      <c r="AM592">
        <f t="shared" si="182"/>
        <v>7.125</v>
      </c>
      <c r="AN592">
        <f t="shared" si="183"/>
        <v>0</v>
      </c>
      <c r="AO592">
        <f t="shared" si="184"/>
        <v>0</v>
      </c>
      <c r="AP592">
        <f t="shared" si="185"/>
        <v>1</v>
      </c>
      <c r="AQ592">
        <f t="shared" si="186"/>
        <v>0</v>
      </c>
    </row>
    <row r="593" spans="1:43" x14ac:dyDescent="0.2">
      <c r="A593">
        <v>592</v>
      </c>
      <c r="B593">
        <v>1</v>
      </c>
      <c r="C593" t="s">
        <v>847</v>
      </c>
      <c r="D593" t="s">
        <v>17</v>
      </c>
      <c r="E593">
        <v>52</v>
      </c>
      <c r="F593">
        <v>1</v>
      </c>
      <c r="G593">
        <v>0</v>
      </c>
      <c r="H593">
        <v>36947</v>
      </c>
      <c r="I593">
        <v>78.2667</v>
      </c>
      <c r="J593" t="s">
        <v>716</v>
      </c>
      <c r="K593" t="s">
        <v>20</v>
      </c>
      <c r="L593">
        <v>1</v>
      </c>
      <c r="M593" t="b">
        <f t="shared" si="172"/>
        <v>0</v>
      </c>
      <c r="N593" t="str">
        <f>IF(E593&lt;&gt;"",INDEX(group!$A$1:$C$10,MATCH(E593,group!A:A,1),3),"NA")</f>
        <v>50 - 59</v>
      </c>
      <c r="O593" t="str">
        <f>VLOOKUP(H593,group!E:F,2,0)</f>
        <v>numeric</v>
      </c>
      <c r="P593" t="str">
        <f>IF(I593&lt;&gt;"",INDEX(group!$L$1:$N$100,MATCH(I593,group!L:L,1),3),"NA")</f>
        <v>70 - 79</v>
      </c>
      <c r="Q593">
        <f t="shared" si="173"/>
        <v>592</v>
      </c>
      <c r="R593">
        <f t="shared" si="174"/>
        <v>1</v>
      </c>
      <c r="S593">
        <f t="shared" si="175"/>
        <v>0</v>
      </c>
      <c r="T593">
        <f t="shared" si="176"/>
        <v>0</v>
      </c>
      <c r="U593">
        <f t="shared" si="177"/>
        <v>0</v>
      </c>
      <c r="V593">
        <f t="shared" si="178"/>
        <v>1</v>
      </c>
      <c r="W593">
        <f t="shared" si="179"/>
        <v>52</v>
      </c>
      <c r="X593">
        <f t="shared" si="180"/>
        <v>1</v>
      </c>
      <c r="Y593">
        <f t="shared" si="181"/>
        <v>0</v>
      </c>
      <c r="Z593">
        <f t="shared" si="170"/>
        <v>0</v>
      </c>
      <c r="AA593">
        <f t="shared" si="187"/>
        <v>0</v>
      </c>
      <c r="AB593">
        <f t="shared" si="187"/>
        <v>0</v>
      </c>
      <c r="AC593">
        <f t="shared" si="187"/>
        <v>0</v>
      </c>
      <c r="AD593">
        <f t="shared" si="187"/>
        <v>1</v>
      </c>
      <c r="AE593">
        <f t="shared" si="187"/>
        <v>0</v>
      </c>
      <c r="AF593">
        <f t="shared" si="187"/>
        <v>0</v>
      </c>
      <c r="AG593">
        <f t="shared" si="187"/>
        <v>0</v>
      </c>
      <c r="AH593">
        <f t="shared" si="187"/>
        <v>0</v>
      </c>
      <c r="AI593">
        <f t="shared" si="187"/>
        <v>0</v>
      </c>
      <c r="AJ593">
        <f t="shared" si="187"/>
        <v>0</v>
      </c>
      <c r="AK593">
        <f t="shared" si="187"/>
        <v>0</v>
      </c>
      <c r="AL593">
        <f t="shared" si="187"/>
        <v>0</v>
      </c>
      <c r="AM593">
        <f t="shared" si="182"/>
        <v>78.2667</v>
      </c>
      <c r="AN593">
        <f t="shared" si="183"/>
        <v>1</v>
      </c>
      <c r="AO593">
        <f t="shared" si="184"/>
        <v>0</v>
      </c>
      <c r="AP593">
        <f t="shared" si="185"/>
        <v>0</v>
      </c>
      <c r="AQ593">
        <f t="shared" si="186"/>
        <v>1</v>
      </c>
    </row>
    <row r="594" spans="1:43" x14ac:dyDescent="0.2">
      <c r="A594">
        <v>593</v>
      </c>
      <c r="B594">
        <v>3</v>
      </c>
      <c r="C594" t="s">
        <v>848</v>
      </c>
      <c r="D594" t="s">
        <v>13</v>
      </c>
      <c r="E594">
        <v>47</v>
      </c>
      <c r="F594">
        <v>0</v>
      </c>
      <c r="G594">
        <v>0</v>
      </c>
      <c r="H594" t="s">
        <v>849</v>
      </c>
      <c r="I594">
        <v>7.25</v>
      </c>
      <c r="K594" t="s">
        <v>15</v>
      </c>
      <c r="L594">
        <v>0</v>
      </c>
      <c r="M594" t="b">
        <f t="shared" si="172"/>
        <v>0</v>
      </c>
      <c r="N594" t="str">
        <f>IF(E594&lt;&gt;"",INDEX(group!$A$1:$C$10,MATCH(E594,group!A:A,1),3),"NA")</f>
        <v>40 - 49</v>
      </c>
      <c r="O594" t="str">
        <f>VLOOKUP(H594,group!E:F,2,0)</f>
        <v>A</v>
      </c>
      <c r="P594" t="str">
        <f>IF(I594&lt;&gt;"",INDEX(group!$L$1:$N$100,MATCH(I594,group!L:L,1),3),"NA")</f>
        <v>0 - 9</v>
      </c>
      <c r="Q594">
        <f t="shared" si="173"/>
        <v>593</v>
      </c>
      <c r="R594">
        <f t="shared" si="174"/>
        <v>0</v>
      </c>
      <c r="S594">
        <f t="shared" si="175"/>
        <v>0</v>
      </c>
      <c r="T594">
        <f t="shared" si="176"/>
        <v>1</v>
      </c>
      <c r="U594">
        <f t="shared" si="177"/>
        <v>1</v>
      </c>
      <c r="V594">
        <f t="shared" si="178"/>
        <v>0</v>
      </c>
      <c r="W594">
        <f t="shared" si="179"/>
        <v>47</v>
      </c>
      <c r="X594">
        <f t="shared" si="180"/>
        <v>0</v>
      </c>
      <c r="Y594">
        <f t="shared" si="181"/>
        <v>0</v>
      </c>
      <c r="Z594">
        <f t="shared" si="170"/>
        <v>1</v>
      </c>
      <c r="AA594">
        <f t="shared" si="187"/>
        <v>0</v>
      </c>
      <c r="AB594">
        <f t="shared" si="187"/>
        <v>0</v>
      </c>
      <c r="AC594">
        <f t="shared" si="187"/>
        <v>0</v>
      </c>
      <c r="AD594">
        <f t="shared" si="187"/>
        <v>0</v>
      </c>
      <c r="AE594">
        <f t="shared" si="187"/>
        <v>0</v>
      </c>
      <c r="AF594">
        <f t="shared" si="187"/>
        <v>0</v>
      </c>
      <c r="AG594">
        <f t="shared" si="187"/>
        <v>0</v>
      </c>
      <c r="AH594">
        <f t="shared" si="187"/>
        <v>0</v>
      </c>
      <c r="AI594">
        <f t="shared" si="187"/>
        <v>0</v>
      </c>
      <c r="AJ594">
        <f t="shared" si="187"/>
        <v>0</v>
      </c>
      <c r="AK594">
        <f t="shared" si="187"/>
        <v>0</v>
      </c>
      <c r="AL594">
        <f t="shared" si="187"/>
        <v>0</v>
      </c>
      <c r="AM594">
        <f t="shared" si="182"/>
        <v>7.25</v>
      </c>
      <c r="AN594">
        <f t="shared" si="183"/>
        <v>0</v>
      </c>
      <c r="AO594">
        <f t="shared" si="184"/>
        <v>0</v>
      </c>
      <c r="AP594">
        <f t="shared" si="185"/>
        <v>1</v>
      </c>
      <c r="AQ594">
        <f t="shared" si="186"/>
        <v>0</v>
      </c>
    </row>
    <row r="595" spans="1:43" x14ac:dyDescent="0.2">
      <c r="A595">
        <v>594</v>
      </c>
      <c r="B595">
        <v>3</v>
      </c>
      <c r="C595" t="s">
        <v>850</v>
      </c>
      <c r="D595" t="s">
        <v>17</v>
      </c>
      <c r="F595">
        <v>0</v>
      </c>
      <c r="G595">
        <v>2</v>
      </c>
      <c r="H595">
        <v>364848</v>
      </c>
      <c r="I595">
        <v>7.75</v>
      </c>
      <c r="K595" t="s">
        <v>27</v>
      </c>
      <c r="L595">
        <v>0</v>
      </c>
      <c r="M595" t="b">
        <f t="shared" si="172"/>
        <v>1</v>
      </c>
      <c r="N595" t="str">
        <f>IF(E595&lt;&gt;"",INDEX(group!$A$1:$C$10,MATCH(E595,group!A:A,1),3),"NA")</f>
        <v>NA</v>
      </c>
      <c r="O595" t="str">
        <f>VLOOKUP(H595,group!E:F,2,0)</f>
        <v>numeric</v>
      </c>
      <c r="P595" t="str">
        <f>IF(I595&lt;&gt;"",INDEX(group!$L$1:$N$100,MATCH(I595,group!L:L,1),3),"NA")</f>
        <v>0 - 9</v>
      </c>
      <c r="Q595">
        <f t="shared" si="173"/>
        <v>594</v>
      </c>
      <c r="R595">
        <f t="shared" si="174"/>
        <v>0</v>
      </c>
      <c r="S595">
        <f t="shared" si="175"/>
        <v>0</v>
      </c>
      <c r="T595">
        <f t="shared" si="176"/>
        <v>1</v>
      </c>
      <c r="U595">
        <f t="shared" si="177"/>
        <v>0</v>
      </c>
      <c r="V595">
        <f t="shared" si="178"/>
        <v>1</v>
      </c>
      <c r="W595">
        <f t="shared" si="179"/>
        <v>29.9</v>
      </c>
      <c r="X595">
        <f t="shared" si="180"/>
        <v>0</v>
      </c>
      <c r="Y595">
        <f t="shared" si="181"/>
        <v>2</v>
      </c>
      <c r="Z595">
        <f t="shared" si="170"/>
        <v>0</v>
      </c>
      <c r="AA595">
        <f t="shared" si="187"/>
        <v>0</v>
      </c>
      <c r="AB595">
        <f t="shared" si="187"/>
        <v>0</v>
      </c>
      <c r="AC595">
        <f t="shared" si="187"/>
        <v>0</v>
      </c>
      <c r="AD595">
        <f t="shared" si="187"/>
        <v>1</v>
      </c>
      <c r="AE595">
        <f t="shared" si="187"/>
        <v>0</v>
      </c>
      <c r="AF595">
        <f t="shared" si="187"/>
        <v>0</v>
      </c>
      <c r="AG595">
        <f t="shared" si="187"/>
        <v>0</v>
      </c>
      <c r="AH595">
        <f t="shared" si="187"/>
        <v>0</v>
      </c>
      <c r="AI595">
        <f t="shared" si="187"/>
        <v>0</v>
      </c>
      <c r="AJ595">
        <f t="shared" si="187"/>
        <v>0</v>
      </c>
      <c r="AK595">
        <f t="shared" si="187"/>
        <v>0</v>
      </c>
      <c r="AL595">
        <f t="shared" si="187"/>
        <v>0</v>
      </c>
      <c r="AM595">
        <f t="shared" si="182"/>
        <v>7.75</v>
      </c>
      <c r="AN595">
        <f t="shared" si="183"/>
        <v>0</v>
      </c>
      <c r="AO595">
        <f t="shared" si="184"/>
        <v>1</v>
      </c>
      <c r="AP595">
        <f t="shared" si="185"/>
        <v>0</v>
      </c>
      <c r="AQ595">
        <f t="shared" si="186"/>
        <v>0</v>
      </c>
    </row>
    <row r="596" spans="1:43" x14ac:dyDescent="0.2">
      <c r="A596">
        <v>595</v>
      </c>
      <c r="B596">
        <v>2</v>
      </c>
      <c r="C596" t="s">
        <v>851</v>
      </c>
      <c r="D596" t="s">
        <v>13</v>
      </c>
      <c r="E596">
        <v>37</v>
      </c>
      <c r="F596">
        <v>1</v>
      </c>
      <c r="G596">
        <v>0</v>
      </c>
      <c r="H596" t="s">
        <v>852</v>
      </c>
      <c r="I596">
        <v>26</v>
      </c>
      <c r="K596" t="s">
        <v>15</v>
      </c>
      <c r="L596">
        <v>0</v>
      </c>
      <c r="M596" t="b">
        <f t="shared" si="172"/>
        <v>0</v>
      </c>
      <c r="N596" t="str">
        <f>IF(E596&lt;&gt;"",INDEX(group!$A$1:$C$10,MATCH(E596,group!A:A,1),3),"NA")</f>
        <v>30 - 39</v>
      </c>
      <c r="O596" t="str">
        <f>VLOOKUP(H596,group!E:F,2,0)</f>
        <v>SC</v>
      </c>
      <c r="P596" t="str">
        <f>IF(I596&lt;&gt;"",INDEX(group!$L$1:$N$100,MATCH(I596,group!L:L,1),3),"NA")</f>
        <v>20 - 29</v>
      </c>
      <c r="Q596">
        <f t="shared" si="173"/>
        <v>595</v>
      </c>
      <c r="R596">
        <f t="shared" si="174"/>
        <v>0</v>
      </c>
      <c r="S596">
        <f t="shared" si="175"/>
        <v>1</v>
      </c>
      <c r="T596">
        <f t="shared" si="176"/>
        <v>0</v>
      </c>
      <c r="U596">
        <f t="shared" si="177"/>
        <v>1</v>
      </c>
      <c r="V596">
        <f t="shared" si="178"/>
        <v>0</v>
      </c>
      <c r="W596">
        <f t="shared" si="179"/>
        <v>37</v>
      </c>
      <c r="X596">
        <f t="shared" si="180"/>
        <v>1</v>
      </c>
      <c r="Y596">
        <f t="shared" si="181"/>
        <v>0</v>
      </c>
      <c r="Z596">
        <f t="shared" si="170"/>
        <v>0</v>
      </c>
      <c r="AA596">
        <f t="shared" si="187"/>
        <v>0</v>
      </c>
      <c r="AB596">
        <f t="shared" si="187"/>
        <v>0</v>
      </c>
      <c r="AC596">
        <f t="shared" si="187"/>
        <v>0</v>
      </c>
      <c r="AD596">
        <f t="shared" si="187"/>
        <v>0</v>
      </c>
      <c r="AE596">
        <f t="shared" si="187"/>
        <v>0</v>
      </c>
      <c r="AF596">
        <f t="shared" si="187"/>
        <v>0</v>
      </c>
      <c r="AG596">
        <f t="shared" si="187"/>
        <v>0</v>
      </c>
      <c r="AH596">
        <f t="shared" si="187"/>
        <v>1</v>
      </c>
      <c r="AI596">
        <f t="shared" si="187"/>
        <v>0</v>
      </c>
      <c r="AJ596">
        <f t="shared" si="187"/>
        <v>0</v>
      </c>
      <c r="AK596">
        <f t="shared" si="187"/>
        <v>0</v>
      </c>
      <c r="AL596">
        <f t="shared" si="187"/>
        <v>0</v>
      </c>
      <c r="AM596">
        <f t="shared" si="182"/>
        <v>26</v>
      </c>
      <c r="AN596">
        <f t="shared" si="183"/>
        <v>0</v>
      </c>
      <c r="AO596">
        <f t="shared" si="184"/>
        <v>0</v>
      </c>
      <c r="AP596">
        <f t="shared" si="185"/>
        <v>1</v>
      </c>
      <c r="AQ596">
        <f t="shared" si="186"/>
        <v>0</v>
      </c>
    </row>
    <row r="597" spans="1:43" x14ac:dyDescent="0.2">
      <c r="A597">
        <v>596</v>
      </c>
      <c r="B597">
        <v>3</v>
      </c>
      <c r="C597" t="s">
        <v>853</v>
      </c>
      <c r="D597" t="s">
        <v>13</v>
      </c>
      <c r="E597">
        <v>36</v>
      </c>
      <c r="F597">
        <v>1</v>
      </c>
      <c r="G597">
        <v>1</v>
      </c>
      <c r="H597">
        <v>345773</v>
      </c>
      <c r="I597">
        <v>24.15</v>
      </c>
      <c r="K597" t="s">
        <v>15</v>
      </c>
      <c r="L597">
        <v>0</v>
      </c>
      <c r="M597" t="b">
        <f t="shared" si="172"/>
        <v>0</v>
      </c>
      <c r="N597" t="str">
        <f>IF(E597&lt;&gt;"",INDEX(group!$A$1:$C$10,MATCH(E597,group!A:A,1),3),"NA")</f>
        <v>30 - 39</v>
      </c>
      <c r="O597" t="str">
        <f>VLOOKUP(H597,group!E:F,2,0)</f>
        <v>numeric</v>
      </c>
      <c r="P597" t="str">
        <f>IF(I597&lt;&gt;"",INDEX(group!$L$1:$N$100,MATCH(I597,group!L:L,1),3),"NA")</f>
        <v>20 - 29</v>
      </c>
      <c r="Q597">
        <f t="shared" si="173"/>
        <v>596</v>
      </c>
      <c r="R597">
        <f t="shared" si="174"/>
        <v>0</v>
      </c>
      <c r="S597">
        <f t="shared" si="175"/>
        <v>0</v>
      </c>
      <c r="T597">
        <f t="shared" si="176"/>
        <v>1</v>
      </c>
      <c r="U597">
        <f t="shared" si="177"/>
        <v>1</v>
      </c>
      <c r="V597">
        <f t="shared" si="178"/>
        <v>0</v>
      </c>
      <c r="W597">
        <f t="shared" si="179"/>
        <v>36</v>
      </c>
      <c r="X597">
        <f t="shared" si="180"/>
        <v>1</v>
      </c>
      <c r="Y597">
        <f t="shared" si="181"/>
        <v>1</v>
      </c>
      <c r="Z597">
        <f t="shared" si="170"/>
        <v>0</v>
      </c>
      <c r="AA597">
        <f t="shared" si="187"/>
        <v>0</v>
      </c>
      <c r="AB597">
        <f t="shared" si="187"/>
        <v>0</v>
      </c>
      <c r="AC597">
        <f t="shared" si="187"/>
        <v>0</v>
      </c>
      <c r="AD597">
        <f t="shared" si="187"/>
        <v>1</v>
      </c>
      <c r="AE597">
        <f t="shared" si="187"/>
        <v>0</v>
      </c>
      <c r="AF597">
        <f t="shared" si="187"/>
        <v>0</v>
      </c>
      <c r="AG597">
        <f t="shared" si="187"/>
        <v>0</v>
      </c>
      <c r="AH597">
        <f t="shared" si="187"/>
        <v>0</v>
      </c>
      <c r="AI597">
        <f t="shared" si="187"/>
        <v>0</v>
      </c>
      <c r="AJ597">
        <f t="shared" si="187"/>
        <v>0</v>
      </c>
      <c r="AK597">
        <f t="shared" si="187"/>
        <v>0</v>
      </c>
      <c r="AL597">
        <f t="shared" si="187"/>
        <v>0</v>
      </c>
      <c r="AM597">
        <f t="shared" si="182"/>
        <v>24.15</v>
      </c>
      <c r="AN597">
        <f t="shared" si="183"/>
        <v>0</v>
      </c>
      <c r="AO597">
        <f t="shared" si="184"/>
        <v>0</v>
      </c>
      <c r="AP597">
        <f t="shared" si="185"/>
        <v>1</v>
      </c>
      <c r="AQ597">
        <f t="shared" si="186"/>
        <v>0</v>
      </c>
    </row>
    <row r="598" spans="1:43" x14ac:dyDescent="0.2">
      <c r="A598">
        <v>597</v>
      </c>
      <c r="B598">
        <v>2</v>
      </c>
      <c r="C598" t="s">
        <v>854</v>
      </c>
      <c r="D598" t="s">
        <v>17</v>
      </c>
      <c r="F598">
        <v>0</v>
      </c>
      <c r="G598">
        <v>0</v>
      </c>
      <c r="H598">
        <v>248727</v>
      </c>
      <c r="I598">
        <v>33</v>
      </c>
      <c r="K598" t="s">
        <v>15</v>
      </c>
      <c r="L598">
        <v>1</v>
      </c>
      <c r="M598" t="b">
        <f t="shared" si="172"/>
        <v>1</v>
      </c>
      <c r="N598" t="str">
        <f>IF(E598&lt;&gt;"",INDEX(group!$A$1:$C$10,MATCH(E598,group!A:A,1),3),"NA")</f>
        <v>NA</v>
      </c>
      <c r="O598" t="str">
        <f>VLOOKUP(H598,group!E:F,2,0)</f>
        <v>numeric</v>
      </c>
      <c r="P598" t="str">
        <f>IF(I598&lt;&gt;"",INDEX(group!$L$1:$N$100,MATCH(I598,group!L:L,1),3),"NA")</f>
        <v>30 - 39</v>
      </c>
      <c r="Q598">
        <f t="shared" si="173"/>
        <v>597</v>
      </c>
      <c r="R598">
        <f t="shared" si="174"/>
        <v>0</v>
      </c>
      <c r="S598">
        <f t="shared" si="175"/>
        <v>1</v>
      </c>
      <c r="T598">
        <f t="shared" si="176"/>
        <v>0</v>
      </c>
      <c r="U598">
        <f t="shared" si="177"/>
        <v>0</v>
      </c>
      <c r="V598">
        <f t="shared" si="178"/>
        <v>1</v>
      </c>
      <c r="W598">
        <f t="shared" si="179"/>
        <v>29.9</v>
      </c>
      <c r="X598">
        <f t="shared" si="180"/>
        <v>0</v>
      </c>
      <c r="Y598">
        <f t="shared" si="181"/>
        <v>0</v>
      </c>
      <c r="Z598">
        <f t="shared" si="170"/>
        <v>0</v>
      </c>
      <c r="AA598">
        <f t="shared" si="187"/>
        <v>0</v>
      </c>
      <c r="AB598">
        <f t="shared" si="187"/>
        <v>0</v>
      </c>
      <c r="AC598">
        <f t="shared" si="187"/>
        <v>0</v>
      </c>
      <c r="AD598">
        <f t="shared" si="187"/>
        <v>1</v>
      </c>
      <c r="AE598">
        <f t="shared" si="187"/>
        <v>0</v>
      </c>
      <c r="AF598">
        <f t="shared" si="187"/>
        <v>0</v>
      </c>
      <c r="AG598">
        <f t="shared" si="187"/>
        <v>0</v>
      </c>
      <c r="AH598">
        <f t="shared" si="187"/>
        <v>0</v>
      </c>
      <c r="AI598">
        <f t="shared" si="187"/>
        <v>0</v>
      </c>
      <c r="AJ598">
        <f t="shared" si="187"/>
        <v>0</v>
      </c>
      <c r="AK598">
        <f t="shared" si="187"/>
        <v>0</v>
      </c>
      <c r="AL598">
        <f t="shared" si="187"/>
        <v>0</v>
      </c>
      <c r="AM598">
        <f t="shared" si="182"/>
        <v>33</v>
      </c>
      <c r="AN598">
        <f t="shared" si="183"/>
        <v>0</v>
      </c>
      <c r="AO598">
        <f t="shared" si="184"/>
        <v>0</v>
      </c>
      <c r="AP598">
        <f t="shared" si="185"/>
        <v>1</v>
      </c>
      <c r="AQ598">
        <f t="shared" si="186"/>
        <v>1</v>
      </c>
    </row>
    <row r="599" spans="1:43" x14ac:dyDescent="0.2">
      <c r="A599">
        <v>598</v>
      </c>
      <c r="B599">
        <v>3</v>
      </c>
      <c r="C599" t="s">
        <v>855</v>
      </c>
      <c r="D599" t="s">
        <v>13</v>
      </c>
      <c r="E599">
        <v>49</v>
      </c>
      <c r="F599">
        <v>0</v>
      </c>
      <c r="G599">
        <v>0</v>
      </c>
      <c r="H599" t="s">
        <v>280</v>
      </c>
      <c r="I599">
        <v>0</v>
      </c>
      <c r="K599" t="s">
        <v>15</v>
      </c>
      <c r="L599">
        <v>0</v>
      </c>
      <c r="M599" t="b">
        <f t="shared" si="172"/>
        <v>0</v>
      </c>
      <c r="N599" t="str">
        <f>IF(E599&lt;&gt;"",INDEX(group!$A$1:$C$10,MATCH(E599,group!A:A,1),3),"NA")</f>
        <v>40 - 49</v>
      </c>
      <c r="O599" t="str">
        <f>VLOOKUP(H599,group!E:F,2,0)</f>
        <v>Others</v>
      </c>
      <c r="P599" t="str">
        <f>IF(I599&lt;&gt;"",INDEX(group!$L$1:$N$100,MATCH(I599,group!L:L,1),3),"NA")</f>
        <v>0 - 9</v>
      </c>
      <c r="Q599">
        <f t="shared" si="173"/>
        <v>598</v>
      </c>
      <c r="R599">
        <f t="shared" si="174"/>
        <v>0</v>
      </c>
      <c r="S599">
        <f t="shared" si="175"/>
        <v>0</v>
      </c>
      <c r="T599">
        <f t="shared" si="176"/>
        <v>1</v>
      </c>
      <c r="U599">
        <f t="shared" si="177"/>
        <v>1</v>
      </c>
      <c r="V599">
        <f t="shared" si="178"/>
        <v>0</v>
      </c>
      <c r="W599">
        <f t="shared" si="179"/>
        <v>49</v>
      </c>
      <c r="X599">
        <f t="shared" si="180"/>
        <v>0</v>
      </c>
      <c r="Y599">
        <f t="shared" si="181"/>
        <v>0</v>
      </c>
      <c r="Z599">
        <f t="shared" si="170"/>
        <v>0</v>
      </c>
      <c r="AA599">
        <f t="shared" si="187"/>
        <v>0</v>
      </c>
      <c r="AB599">
        <f t="shared" si="187"/>
        <v>0</v>
      </c>
      <c r="AC599">
        <f t="shared" si="187"/>
        <v>0</v>
      </c>
      <c r="AD599">
        <f t="shared" si="187"/>
        <v>0</v>
      </c>
      <c r="AE599">
        <f t="shared" si="187"/>
        <v>1</v>
      </c>
      <c r="AF599">
        <f t="shared" si="187"/>
        <v>0</v>
      </c>
      <c r="AG599">
        <f t="shared" si="187"/>
        <v>0</v>
      </c>
      <c r="AH599">
        <f t="shared" si="187"/>
        <v>0</v>
      </c>
      <c r="AI599">
        <f t="shared" si="187"/>
        <v>0</v>
      </c>
      <c r="AJ599">
        <f t="shared" si="187"/>
        <v>0</v>
      </c>
      <c r="AK599">
        <f t="shared" si="187"/>
        <v>0</v>
      </c>
      <c r="AL599">
        <f t="shared" si="187"/>
        <v>0</v>
      </c>
      <c r="AM599">
        <f t="shared" si="182"/>
        <v>0</v>
      </c>
      <c r="AN599">
        <f t="shared" si="183"/>
        <v>0</v>
      </c>
      <c r="AO599">
        <f t="shared" si="184"/>
        <v>0</v>
      </c>
      <c r="AP599">
        <f t="shared" si="185"/>
        <v>1</v>
      </c>
      <c r="AQ599">
        <f t="shared" si="186"/>
        <v>0</v>
      </c>
    </row>
    <row r="600" spans="1:43" x14ac:dyDescent="0.2">
      <c r="A600">
        <v>599</v>
      </c>
      <c r="B600">
        <v>3</v>
      </c>
      <c r="C600" t="s">
        <v>856</v>
      </c>
      <c r="D600" t="s">
        <v>13</v>
      </c>
      <c r="F600">
        <v>0</v>
      </c>
      <c r="G600">
        <v>0</v>
      </c>
      <c r="H600">
        <v>2664</v>
      </c>
      <c r="I600">
        <v>7.2249999999999996</v>
      </c>
      <c r="K600" t="s">
        <v>20</v>
      </c>
      <c r="L600">
        <v>0</v>
      </c>
      <c r="M600" t="b">
        <f t="shared" si="172"/>
        <v>1</v>
      </c>
      <c r="N600" t="str">
        <f>IF(E600&lt;&gt;"",INDEX(group!$A$1:$C$10,MATCH(E600,group!A:A,1),3),"NA")</f>
        <v>NA</v>
      </c>
      <c r="O600" t="str">
        <f>VLOOKUP(H600,group!E:F,2,0)</f>
        <v>numeric</v>
      </c>
      <c r="P600" t="str">
        <f>IF(I600&lt;&gt;"",INDEX(group!$L$1:$N$100,MATCH(I600,group!L:L,1),3),"NA")</f>
        <v>0 - 9</v>
      </c>
      <c r="Q600">
        <f t="shared" si="173"/>
        <v>599</v>
      </c>
      <c r="R600">
        <f t="shared" si="174"/>
        <v>0</v>
      </c>
      <c r="S600">
        <f t="shared" si="175"/>
        <v>0</v>
      </c>
      <c r="T600">
        <f t="shared" si="176"/>
        <v>1</v>
      </c>
      <c r="U600">
        <f t="shared" si="177"/>
        <v>1</v>
      </c>
      <c r="V600">
        <f t="shared" si="178"/>
        <v>0</v>
      </c>
      <c r="W600">
        <f t="shared" si="179"/>
        <v>29.9</v>
      </c>
      <c r="X600">
        <f t="shared" si="180"/>
        <v>0</v>
      </c>
      <c r="Y600">
        <f t="shared" si="181"/>
        <v>0</v>
      </c>
      <c r="Z600">
        <f t="shared" si="170"/>
        <v>0</v>
      </c>
      <c r="AA600">
        <f t="shared" si="187"/>
        <v>0</v>
      </c>
      <c r="AB600">
        <f t="shared" si="187"/>
        <v>0</v>
      </c>
      <c r="AC600">
        <f t="shared" si="187"/>
        <v>0</v>
      </c>
      <c r="AD600">
        <f t="shared" si="187"/>
        <v>1</v>
      </c>
      <c r="AE600">
        <f t="shared" si="187"/>
        <v>0</v>
      </c>
      <c r="AF600">
        <f t="shared" si="187"/>
        <v>0</v>
      </c>
      <c r="AG600">
        <f t="shared" si="187"/>
        <v>0</v>
      </c>
      <c r="AH600">
        <f t="shared" si="187"/>
        <v>0</v>
      </c>
      <c r="AI600">
        <f t="shared" si="187"/>
        <v>0</v>
      </c>
      <c r="AJ600">
        <f t="shared" si="187"/>
        <v>0</v>
      </c>
      <c r="AK600">
        <f t="shared" si="187"/>
        <v>0</v>
      </c>
      <c r="AL600">
        <f t="shared" si="187"/>
        <v>0</v>
      </c>
      <c r="AM600">
        <f t="shared" si="182"/>
        <v>7.2249999999999996</v>
      </c>
      <c r="AN600">
        <f t="shared" si="183"/>
        <v>1</v>
      </c>
      <c r="AO600">
        <f t="shared" si="184"/>
        <v>0</v>
      </c>
      <c r="AP600">
        <f t="shared" si="185"/>
        <v>0</v>
      </c>
      <c r="AQ600">
        <f t="shared" si="186"/>
        <v>0</v>
      </c>
    </row>
    <row r="601" spans="1:43" x14ac:dyDescent="0.2">
      <c r="A601">
        <v>600</v>
      </c>
      <c r="B601">
        <v>1</v>
      </c>
      <c r="C601" t="s">
        <v>857</v>
      </c>
      <c r="D601" t="s">
        <v>13</v>
      </c>
      <c r="E601">
        <v>49</v>
      </c>
      <c r="F601">
        <v>1</v>
      </c>
      <c r="G601">
        <v>0</v>
      </c>
      <c r="H601" t="s">
        <v>467</v>
      </c>
      <c r="I601">
        <v>56.929200000000002</v>
      </c>
      <c r="J601" t="s">
        <v>858</v>
      </c>
      <c r="K601" t="s">
        <v>20</v>
      </c>
      <c r="L601">
        <v>1</v>
      </c>
      <c r="M601" t="b">
        <f t="shared" si="172"/>
        <v>0</v>
      </c>
      <c r="N601" t="str">
        <f>IF(E601&lt;&gt;"",INDEX(group!$A$1:$C$10,MATCH(E601,group!A:A,1),3),"NA")</f>
        <v>40 - 49</v>
      </c>
      <c r="O601" t="str">
        <f>VLOOKUP(H601,group!E:F,2,0)</f>
        <v>PC</v>
      </c>
      <c r="P601" t="str">
        <f>IF(I601&lt;&gt;"",INDEX(group!$L$1:$N$100,MATCH(I601,group!L:L,1),3),"NA")</f>
        <v>50 - 59</v>
      </c>
      <c r="Q601">
        <f t="shared" si="173"/>
        <v>600</v>
      </c>
      <c r="R601">
        <f t="shared" si="174"/>
        <v>1</v>
      </c>
      <c r="S601">
        <f t="shared" si="175"/>
        <v>0</v>
      </c>
      <c r="T601">
        <f t="shared" si="176"/>
        <v>0</v>
      </c>
      <c r="U601">
        <f t="shared" si="177"/>
        <v>1</v>
      </c>
      <c r="V601">
        <f t="shared" si="178"/>
        <v>0</v>
      </c>
      <c r="W601">
        <f t="shared" si="179"/>
        <v>49</v>
      </c>
      <c r="X601">
        <f t="shared" si="180"/>
        <v>1</v>
      </c>
      <c r="Y601">
        <f t="shared" si="181"/>
        <v>0</v>
      </c>
      <c r="Z601">
        <f t="shared" si="170"/>
        <v>0</v>
      </c>
      <c r="AA601">
        <f t="shared" si="187"/>
        <v>0</v>
      </c>
      <c r="AB601">
        <f t="shared" si="187"/>
        <v>0</v>
      </c>
      <c r="AC601">
        <f t="shared" si="187"/>
        <v>0</v>
      </c>
      <c r="AD601">
        <f t="shared" si="187"/>
        <v>0</v>
      </c>
      <c r="AE601">
        <f t="shared" si="187"/>
        <v>0</v>
      </c>
      <c r="AF601">
        <f t="shared" si="187"/>
        <v>1</v>
      </c>
      <c r="AG601">
        <f t="shared" si="187"/>
        <v>0</v>
      </c>
      <c r="AH601">
        <f t="shared" si="187"/>
        <v>0</v>
      </c>
      <c r="AI601">
        <f t="shared" si="187"/>
        <v>0</v>
      </c>
      <c r="AJ601">
        <f t="shared" si="187"/>
        <v>0</v>
      </c>
      <c r="AK601">
        <f t="shared" si="187"/>
        <v>0</v>
      </c>
      <c r="AL601">
        <f t="shared" si="187"/>
        <v>0</v>
      </c>
      <c r="AM601">
        <f t="shared" si="182"/>
        <v>56.929200000000002</v>
      </c>
      <c r="AN601">
        <f t="shared" si="183"/>
        <v>1</v>
      </c>
      <c r="AO601">
        <f t="shared" si="184"/>
        <v>0</v>
      </c>
      <c r="AP601">
        <f t="shared" si="185"/>
        <v>0</v>
      </c>
      <c r="AQ601">
        <f t="shared" si="186"/>
        <v>1</v>
      </c>
    </row>
    <row r="602" spans="1:43" x14ac:dyDescent="0.2">
      <c r="A602">
        <v>601</v>
      </c>
      <c r="B602">
        <v>2</v>
      </c>
      <c r="C602" t="s">
        <v>859</v>
      </c>
      <c r="D602" t="s">
        <v>17</v>
      </c>
      <c r="E602">
        <v>24</v>
      </c>
      <c r="F602">
        <v>2</v>
      </c>
      <c r="G602">
        <v>1</v>
      </c>
      <c r="H602">
        <v>243847</v>
      </c>
      <c r="I602">
        <v>27</v>
      </c>
      <c r="K602" t="s">
        <v>15</v>
      </c>
      <c r="L602">
        <v>1</v>
      </c>
      <c r="M602" t="b">
        <f t="shared" si="172"/>
        <v>0</v>
      </c>
      <c r="N602" t="str">
        <f>IF(E602&lt;&gt;"",INDEX(group!$A$1:$C$10,MATCH(E602,group!A:A,1),3),"NA")</f>
        <v>20 - 29</v>
      </c>
      <c r="O602" t="str">
        <f>VLOOKUP(H602,group!E:F,2,0)</f>
        <v>numeric</v>
      </c>
      <c r="P602" t="str">
        <f>IF(I602&lt;&gt;"",INDEX(group!$L$1:$N$100,MATCH(I602,group!L:L,1),3),"NA")</f>
        <v>20 - 29</v>
      </c>
      <c r="Q602">
        <f t="shared" si="173"/>
        <v>601</v>
      </c>
      <c r="R602">
        <f t="shared" si="174"/>
        <v>0</v>
      </c>
      <c r="S602">
        <f t="shared" si="175"/>
        <v>1</v>
      </c>
      <c r="T602">
        <f t="shared" si="176"/>
        <v>0</v>
      </c>
      <c r="U602">
        <f t="shared" si="177"/>
        <v>0</v>
      </c>
      <c r="V602">
        <f t="shared" si="178"/>
        <v>1</v>
      </c>
      <c r="W602">
        <f t="shared" si="179"/>
        <v>24</v>
      </c>
      <c r="X602">
        <f t="shared" si="180"/>
        <v>2</v>
      </c>
      <c r="Y602">
        <f t="shared" si="181"/>
        <v>1</v>
      </c>
      <c r="Z602">
        <f t="shared" si="170"/>
        <v>0</v>
      </c>
      <c r="AA602">
        <f t="shared" si="187"/>
        <v>0</v>
      </c>
      <c r="AB602">
        <f t="shared" si="187"/>
        <v>0</v>
      </c>
      <c r="AC602">
        <f t="shared" si="187"/>
        <v>0</v>
      </c>
      <c r="AD602">
        <f t="shared" si="187"/>
        <v>1</v>
      </c>
      <c r="AE602">
        <f t="shared" si="187"/>
        <v>0</v>
      </c>
      <c r="AF602">
        <f t="shared" si="187"/>
        <v>0</v>
      </c>
      <c r="AG602">
        <f t="shared" si="187"/>
        <v>0</v>
      </c>
      <c r="AH602">
        <f t="shared" si="187"/>
        <v>0</v>
      </c>
      <c r="AI602">
        <f t="shared" si="187"/>
        <v>0</v>
      </c>
      <c r="AJ602">
        <f t="shared" si="187"/>
        <v>0</v>
      </c>
      <c r="AK602">
        <f t="shared" si="187"/>
        <v>0</v>
      </c>
      <c r="AL602">
        <f t="shared" si="187"/>
        <v>0</v>
      </c>
      <c r="AM602">
        <f t="shared" si="182"/>
        <v>27</v>
      </c>
      <c r="AN602">
        <f t="shared" si="183"/>
        <v>0</v>
      </c>
      <c r="AO602">
        <f t="shared" si="184"/>
        <v>0</v>
      </c>
      <c r="AP602">
        <f t="shared" si="185"/>
        <v>1</v>
      </c>
      <c r="AQ602">
        <f t="shared" si="186"/>
        <v>1</v>
      </c>
    </row>
    <row r="603" spans="1:43" x14ac:dyDescent="0.2">
      <c r="A603">
        <v>602</v>
      </c>
      <c r="B603">
        <v>3</v>
      </c>
      <c r="C603" t="s">
        <v>860</v>
      </c>
      <c r="D603" t="s">
        <v>13</v>
      </c>
      <c r="F603">
        <v>0</v>
      </c>
      <c r="G603">
        <v>0</v>
      </c>
      <c r="H603">
        <v>349214</v>
      </c>
      <c r="I603">
        <v>7.8958000000000004</v>
      </c>
      <c r="K603" t="s">
        <v>15</v>
      </c>
      <c r="L603">
        <v>0</v>
      </c>
      <c r="M603" t="b">
        <f t="shared" si="172"/>
        <v>1</v>
      </c>
      <c r="N603" t="str">
        <f>IF(E603&lt;&gt;"",INDEX(group!$A$1:$C$10,MATCH(E603,group!A:A,1),3),"NA")</f>
        <v>NA</v>
      </c>
      <c r="O603" t="str">
        <f>VLOOKUP(H603,group!E:F,2,0)</f>
        <v>numeric</v>
      </c>
      <c r="P603" t="str">
        <f>IF(I603&lt;&gt;"",INDEX(group!$L$1:$N$100,MATCH(I603,group!L:L,1),3),"NA")</f>
        <v>0 - 9</v>
      </c>
      <c r="Q603">
        <f t="shared" si="173"/>
        <v>602</v>
      </c>
      <c r="R603">
        <f t="shared" si="174"/>
        <v>0</v>
      </c>
      <c r="S603">
        <f t="shared" si="175"/>
        <v>0</v>
      </c>
      <c r="T603">
        <f t="shared" si="176"/>
        <v>1</v>
      </c>
      <c r="U603">
        <f t="shared" si="177"/>
        <v>1</v>
      </c>
      <c r="V603">
        <f t="shared" si="178"/>
        <v>0</v>
      </c>
      <c r="W603">
        <f t="shared" si="179"/>
        <v>29.9</v>
      </c>
      <c r="X603">
        <f t="shared" si="180"/>
        <v>0</v>
      </c>
      <c r="Y603">
        <f t="shared" si="181"/>
        <v>0</v>
      </c>
      <c r="Z603">
        <f t="shared" si="170"/>
        <v>0</v>
      </c>
      <c r="AA603">
        <f t="shared" si="187"/>
        <v>0</v>
      </c>
      <c r="AB603">
        <f t="shared" si="187"/>
        <v>0</v>
      </c>
      <c r="AC603">
        <f t="shared" si="187"/>
        <v>0</v>
      </c>
      <c r="AD603">
        <f t="shared" si="187"/>
        <v>1</v>
      </c>
      <c r="AE603">
        <f t="shared" si="187"/>
        <v>0</v>
      </c>
      <c r="AF603">
        <f t="shared" si="187"/>
        <v>0</v>
      </c>
      <c r="AG603">
        <f t="shared" si="187"/>
        <v>0</v>
      </c>
      <c r="AH603">
        <f t="shared" si="187"/>
        <v>0</v>
      </c>
      <c r="AI603">
        <f t="shared" si="187"/>
        <v>0</v>
      </c>
      <c r="AJ603">
        <f t="shared" si="187"/>
        <v>0</v>
      </c>
      <c r="AK603">
        <f t="shared" si="187"/>
        <v>0</v>
      </c>
      <c r="AL603">
        <f t="shared" si="187"/>
        <v>0</v>
      </c>
      <c r="AM603">
        <f t="shared" si="182"/>
        <v>7.8958000000000004</v>
      </c>
      <c r="AN603">
        <f t="shared" si="183"/>
        <v>0</v>
      </c>
      <c r="AO603">
        <f t="shared" si="184"/>
        <v>0</v>
      </c>
      <c r="AP603">
        <f t="shared" si="185"/>
        <v>1</v>
      </c>
      <c r="AQ603">
        <f t="shared" si="186"/>
        <v>0</v>
      </c>
    </row>
    <row r="604" spans="1:43" x14ac:dyDescent="0.2">
      <c r="A604">
        <v>603</v>
      </c>
      <c r="B604">
        <v>1</v>
      </c>
      <c r="C604" t="s">
        <v>861</v>
      </c>
      <c r="D604" t="s">
        <v>13</v>
      </c>
      <c r="F604">
        <v>0</v>
      </c>
      <c r="G604">
        <v>0</v>
      </c>
      <c r="H604">
        <v>113796</v>
      </c>
      <c r="I604">
        <v>42.4</v>
      </c>
      <c r="K604" t="s">
        <v>15</v>
      </c>
      <c r="L604">
        <v>0</v>
      </c>
      <c r="M604" t="b">
        <f t="shared" si="172"/>
        <v>1</v>
      </c>
      <c r="N604" t="str">
        <f>IF(E604&lt;&gt;"",INDEX(group!$A$1:$C$10,MATCH(E604,group!A:A,1),3),"NA")</f>
        <v>NA</v>
      </c>
      <c r="O604" t="str">
        <f>VLOOKUP(H604,group!E:F,2,0)</f>
        <v>numeric</v>
      </c>
      <c r="P604" t="str">
        <f>IF(I604&lt;&gt;"",INDEX(group!$L$1:$N$100,MATCH(I604,group!L:L,1),3),"NA")</f>
        <v>40 - 49</v>
      </c>
      <c r="Q604">
        <f t="shared" si="173"/>
        <v>603</v>
      </c>
      <c r="R604">
        <f t="shared" si="174"/>
        <v>1</v>
      </c>
      <c r="S604">
        <f t="shared" si="175"/>
        <v>0</v>
      </c>
      <c r="T604">
        <f t="shared" si="176"/>
        <v>0</v>
      </c>
      <c r="U604">
        <f t="shared" si="177"/>
        <v>1</v>
      </c>
      <c r="V604">
        <f t="shared" si="178"/>
        <v>0</v>
      </c>
      <c r="W604">
        <f t="shared" si="179"/>
        <v>29.9</v>
      </c>
      <c r="X604">
        <f t="shared" si="180"/>
        <v>0</v>
      </c>
      <c r="Y604">
        <f t="shared" si="181"/>
        <v>0</v>
      </c>
      <c r="Z604">
        <f t="shared" si="170"/>
        <v>0</v>
      </c>
      <c r="AA604">
        <f t="shared" si="187"/>
        <v>0</v>
      </c>
      <c r="AB604">
        <f t="shared" si="187"/>
        <v>0</v>
      </c>
      <c r="AC604">
        <f t="shared" si="187"/>
        <v>0</v>
      </c>
      <c r="AD604">
        <f t="shared" si="187"/>
        <v>1</v>
      </c>
      <c r="AE604">
        <f t="shared" si="187"/>
        <v>0</v>
      </c>
      <c r="AF604">
        <f t="shared" si="187"/>
        <v>0</v>
      </c>
      <c r="AG604">
        <f t="shared" si="187"/>
        <v>0</v>
      </c>
      <c r="AH604">
        <f t="shared" si="187"/>
        <v>0</v>
      </c>
      <c r="AI604">
        <f t="shared" si="187"/>
        <v>0</v>
      </c>
      <c r="AJ604">
        <f t="shared" si="187"/>
        <v>0</v>
      </c>
      <c r="AK604">
        <f t="shared" si="187"/>
        <v>0</v>
      </c>
      <c r="AL604">
        <f t="shared" si="187"/>
        <v>0</v>
      </c>
      <c r="AM604">
        <f t="shared" si="182"/>
        <v>42.4</v>
      </c>
      <c r="AN604">
        <f t="shared" si="183"/>
        <v>0</v>
      </c>
      <c r="AO604">
        <f t="shared" si="184"/>
        <v>0</v>
      </c>
      <c r="AP604">
        <f t="shared" si="185"/>
        <v>1</v>
      </c>
      <c r="AQ604">
        <f t="shared" si="186"/>
        <v>0</v>
      </c>
    </row>
    <row r="605" spans="1:43" x14ac:dyDescent="0.2">
      <c r="A605">
        <v>604</v>
      </c>
      <c r="B605">
        <v>3</v>
      </c>
      <c r="C605" t="s">
        <v>862</v>
      </c>
      <c r="D605" t="s">
        <v>13</v>
      </c>
      <c r="E605">
        <v>44</v>
      </c>
      <c r="F605">
        <v>0</v>
      </c>
      <c r="G605">
        <v>0</v>
      </c>
      <c r="H605">
        <v>364511</v>
      </c>
      <c r="I605">
        <v>8.0500000000000007</v>
      </c>
      <c r="K605" t="s">
        <v>15</v>
      </c>
      <c r="L605">
        <v>0</v>
      </c>
      <c r="M605" t="b">
        <f t="shared" si="172"/>
        <v>0</v>
      </c>
      <c r="N605" t="str">
        <f>IF(E605&lt;&gt;"",INDEX(group!$A$1:$C$10,MATCH(E605,group!A:A,1),3),"NA")</f>
        <v>40 - 49</v>
      </c>
      <c r="O605" t="str">
        <f>VLOOKUP(H605,group!E:F,2,0)</f>
        <v>numeric</v>
      </c>
      <c r="P605" t="str">
        <f>IF(I605&lt;&gt;"",INDEX(group!$L$1:$N$100,MATCH(I605,group!L:L,1),3),"NA")</f>
        <v>0 - 9</v>
      </c>
      <c r="Q605">
        <f t="shared" si="173"/>
        <v>604</v>
      </c>
      <c r="R605">
        <f t="shared" si="174"/>
        <v>0</v>
      </c>
      <c r="S605">
        <f t="shared" si="175"/>
        <v>0</v>
      </c>
      <c r="T605">
        <f t="shared" si="176"/>
        <v>1</v>
      </c>
      <c r="U605">
        <f t="shared" si="177"/>
        <v>1</v>
      </c>
      <c r="V605">
        <f t="shared" si="178"/>
        <v>0</v>
      </c>
      <c r="W605">
        <f t="shared" si="179"/>
        <v>44</v>
      </c>
      <c r="X605">
        <f t="shared" si="180"/>
        <v>0</v>
      </c>
      <c r="Y605">
        <f t="shared" si="181"/>
        <v>0</v>
      </c>
      <c r="Z605">
        <f t="shared" si="170"/>
        <v>0</v>
      </c>
      <c r="AA605">
        <f t="shared" si="187"/>
        <v>0</v>
      </c>
      <c r="AB605">
        <f t="shared" si="187"/>
        <v>0</v>
      </c>
      <c r="AC605">
        <f t="shared" si="187"/>
        <v>0</v>
      </c>
      <c r="AD605">
        <f t="shared" si="187"/>
        <v>1</v>
      </c>
      <c r="AE605">
        <f t="shared" si="187"/>
        <v>0</v>
      </c>
      <c r="AF605">
        <f t="shared" si="187"/>
        <v>0</v>
      </c>
      <c r="AG605">
        <f t="shared" si="187"/>
        <v>0</v>
      </c>
      <c r="AH605">
        <f t="shared" si="187"/>
        <v>0</v>
      </c>
      <c r="AI605">
        <f t="shared" si="187"/>
        <v>0</v>
      </c>
      <c r="AJ605">
        <f t="shared" si="187"/>
        <v>0</v>
      </c>
      <c r="AK605">
        <f t="shared" si="187"/>
        <v>0</v>
      </c>
      <c r="AL605">
        <f t="shared" si="187"/>
        <v>0</v>
      </c>
      <c r="AM605">
        <f t="shared" si="182"/>
        <v>8.0500000000000007</v>
      </c>
      <c r="AN605">
        <f t="shared" si="183"/>
        <v>0</v>
      </c>
      <c r="AO605">
        <f t="shared" si="184"/>
        <v>0</v>
      </c>
      <c r="AP605">
        <f t="shared" si="185"/>
        <v>1</v>
      </c>
      <c r="AQ605">
        <f t="shared" si="186"/>
        <v>0</v>
      </c>
    </row>
    <row r="606" spans="1:43" x14ac:dyDescent="0.2">
      <c r="A606">
        <v>605</v>
      </c>
      <c r="B606">
        <v>1</v>
      </c>
      <c r="C606" t="s">
        <v>863</v>
      </c>
      <c r="D606" t="s">
        <v>13</v>
      </c>
      <c r="E606">
        <v>35</v>
      </c>
      <c r="F606">
        <v>0</v>
      </c>
      <c r="G606">
        <v>0</v>
      </c>
      <c r="H606">
        <v>111426</v>
      </c>
      <c r="I606">
        <v>26.55</v>
      </c>
      <c r="K606" t="s">
        <v>20</v>
      </c>
      <c r="L606">
        <v>1</v>
      </c>
      <c r="M606" t="b">
        <f t="shared" si="172"/>
        <v>0</v>
      </c>
      <c r="N606" t="str">
        <f>IF(E606&lt;&gt;"",INDEX(group!$A$1:$C$10,MATCH(E606,group!A:A,1),3),"NA")</f>
        <v>30 - 39</v>
      </c>
      <c r="O606" t="str">
        <f>VLOOKUP(H606,group!E:F,2,0)</f>
        <v>numeric</v>
      </c>
      <c r="P606" t="str">
        <f>IF(I606&lt;&gt;"",INDEX(group!$L$1:$N$100,MATCH(I606,group!L:L,1),3),"NA")</f>
        <v>20 - 29</v>
      </c>
      <c r="Q606">
        <f t="shared" si="173"/>
        <v>605</v>
      </c>
      <c r="R606">
        <f t="shared" si="174"/>
        <v>1</v>
      </c>
      <c r="S606">
        <f t="shared" si="175"/>
        <v>0</v>
      </c>
      <c r="T606">
        <f t="shared" si="176"/>
        <v>0</v>
      </c>
      <c r="U606">
        <f t="shared" si="177"/>
        <v>1</v>
      </c>
      <c r="V606">
        <f t="shared" si="178"/>
        <v>0</v>
      </c>
      <c r="W606">
        <f t="shared" si="179"/>
        <v>35</v>
      </c>
      <c r="X606">
        <f t="shared" si="180"/>
        <v>0</v>
      </c>
      <c r="Y606">
        <f t="shared" si="181"/>
        <v>0</v>
      </c>
      <c r="Z606">
        <f t="shared" si="170"/>
        <v>0</v>
      </c>
      <c r="AA606">
        <f t="shared" si="187"/>
        <v>0</v>
      </c>
      <c r="AB606">
        <f t="shared" si="187"/>
        <v>0</v>
      </c>
      <c r="AC606">
        <f t="shared" si="187"/>
        <v>0</v>
      </c>
      <c r="AD606">
        <f t="shared" si="187"/>
        <v>1</v>
      </c>
      <c r="AE606">
        <f t="shared" si="187"/>
        <v>0</v>
      </c>
      <c r="AF606">
        <f t="shared" si="187"/>
        <v>0</v>
      </c>
      <c r="AG606">
        <f t="shared" si="187"/>
        <v>0</v>
      </c>
      <c r="AH606">
        <f t="shared" si="187"/>
        <v>0</v>
      </c>
      <c r="AI606">
        <f t="shared" si="187"/>
        <v>0</v>
      </c>
      <c r="AJ606">
        <f t="shared" si="187"/>
        <v>0</v>
      </c>
      <c r="AK606">
        <f t="shared" si="187"/>
        <v>0</v>
      </c>
      <c r="AL606">
        <f t="shared" si="187"/>
        <v>0</v>
      </c>
      <c r="AM606">
        <f t="shared" si="182"/>
        <v>26.55</v>
      </c>
      <c r="AN606">
        <f t="shared" si="183"/>
        <v>1</v>
      </c>
      <c r="AO606">
        <f t="shared" si="184"/>
        <v>0</v>
      </c>
      <c r="AP606">
        <f t="shared" si="185"/>
        <v>0</v>
      </c>
      <c r="AQ606">
        <f t="shared" si="186"/>
        <v>1</v>
      </c>
    </row>
    <row r="607" spans="1:43" x14ac:dyDescent="0.2">
      <c r="A607">
        <v>606</v>
      </c>
      <c r="B607">
        <v>3</v>
      </c>
      <c r="C607" t="s">
        <v>864</v>
      </c>
      <c r="D607" t="s">
        <v>13</v>
      </c>
      <c r="E607">
        <v>36</v>
      </c>
      <c r="F607">
        <v>1</v>
      </c>
      <c r="G607">
        <v>0</v>
      </c>
      <c r="H607">
        <v>349910</v>
      </c>
      <c r="I607">
        <v>15.55</v>
      </c>
      <c r="K607" t="s">
        <v>15</v>
      </c>
      <c r="L607">
        <v>0</v>
      </c>
      <c r="M607" t="b">
        <f t="shared" si="172"/>
        <v>0</v>
      </c>
      <c r="N607" t="str">
        <f>IF(E607&lt;&gt;"",INDEX(group!$A$1:$C$10,MATCH(E607,group!A:A,1),3),"NA")</f>
        <v>30 - 39</v>
      </c>
      <c r="O607" t="str">
        <f>VLOOKUP(H607,group!E:F,2,0)</f>
        <v>numeric</v>
      </c>
      <c r="P607" t="str">
        <f>IF(I607&lt;&gt;"",INDEX(group!$L$1:$N$100,MATCH(I607,group!L:L,1),3),"NA")</f>
        <v>10 - 19</v>
      </c>
      <c r="Q607">
        <f t="shared" si="173"/>
        <v>606</v>
      </c>
      <c r="R607">
        <f t="shared" si="174"/>
        <v>0</v>
      </c>
      <c r="S607">
        <f t="shared" si="175"/>
        <v>0</v>
      </c>
      <c r="T607">
        <f t="shared" si="176"/>
        <v>1</v>
      </c>
      <c r="U607">
        <f t="shared" si="177"/>
        <v>1</v>
      </c>
      <c r="V607">
        <f t="shared" si="178"/>
        <v>0</v>
      </c>
      <c r="W607">
        <f t="shared" si="179"/>
        <v>36</v>
      </c>
      <c r="X607">
        <f t="shared" si="180"/>
        <v>1</v>
      </c>
      <c r="Y607">
        <f t="shared" si="181"/>
        <v>0</v>
      </c>
      <c r="Z607">
        <f t="shared" si="170"/>
        <v>0</v>
      </c>
      <c r="AA607">
        <f t="shared" si="187"/>
        <v>0</v>
      </c>
      <c r="AB607">
        <f t="shared" si="187"/>
        <v>0</v>
      </c>
      <c r="AC607">
        <f t="shared" si="187"/>
        <v>0</v>
      </c>
      <c r="AD607">
        <f t="shared" si="187"/>
        <v>1</v>
      </c>
      <c r="AE607">
        <f t="shared" si="187"/>
        <v>0</v>
      </c>
      <c r="AF607">
        <f t="shared" si="187"/>
        <v>0</v>
      </c>
      <c r="AG607">
        <f t="shared" si="187"/>
        <v>0</v>
      </c>
      <c r="AH607">
        <f t="shared" si="187"/>
        <v>0</v>
      </c>
      <c r="AI607">
        <f t="shared" si="187"/>
        <v>0</v>
      </c>
      <c r="AJ607">
        <f t="shared" si="187"/>
        <v>0</v>
      </c>
      <c r="AK607">
        <f t="shared" si="187"/>
        <v>0</v>
      </c>
      <c r="AL607">
        <f t="shared" si="187"/>
        <v>0</v>
      </c>
      <c r="AM607">
        <f t="shared" si="182"/>
        <v>15.55</v>
      </c>
      <c r="AN607">
        <f t="shared" si="183"/>
        <v>0</v>
      </c>
      <c r="AO607">
        <f t="shared" si="184"/>
        <v>0</v>
      </c>
      <c r="AP607">
        <f t="shared" si="185"/>
        <v>1</v>
      </c>
      <c r="AQ607">
        <f t="shared" si="186"/>
        <v>0</v>
      </c>
    </row>
    <row r="608" spans="1:43" x14ac:dyDescent="0.2">
      <c r="A608">
        <v>607</v>
      </c>
      <c r="B608">
        <v>3</v>
      </c>
      <c r="C608" t="s">
        <v>865</v>
      </c>
      <c r="D608" t="s">
        <v>13</v>
      </c>
      <c r="E608">
        <v>30</v>
      </c>
      <c r="F608">
        <v>0</v>
      </c>
      <c r="G608">
        <v>0</v>
      </c>
      <c r="H608">
        <v>349246</v>
      </c>
      <c r="I608">
        <v>7.8958000000000004</v>
      </c>
      <c r="K608" t="s">
        <v>15</v>
      </c>
      <c r="L608">
        <v>0</v>
      </c>
      <c r="M608" t="b">
        <f t="shared" si="172"/>
        <v>0</v>
      </c>
      <c r="N608" t="str">
        <f>IF(E608&lt;&gt;"",INDEX(group!$A$1:$C$10,MATCH(E608,group!A:A,1),3),"NA")</f>
        <v>30 - 39</v>
      </c>
      <c r="O608" t="str">
        <f>VLOOKUP(H608,group!E:F,2,0)</f>
        <v>numeric</v>
      </c>
      <c r="P608" t="str">
        <f>IF(I608&lt;&gt;"",INDEX(group!$L$1:$N$100,MATCH(I608,group!L:L,1),3),"NA")</f>
        <v>0 - 9</v>
      </c>
      <c r="Q608">
        <f t="shared" si="173"/>
        <v>607</v>
      </c>
      <c r="R608">
        <f t="shared" si="174"/>
        <v>0</v>
      </c>
      <c r="S608">
        <f t="shared" si="175"/>
        <v>0</v>
      </c>
      <c r="T608">
        <f t="shared" si="176"/>
        <v>1</v>
      </c>
      <c r="U608">
        <f t="shared" si="177"/>
        <v>1</v>
      </c>
      <c r="V608">
        <f t="shared" si="178"/>
        <v>0</v>
      </c>
      <c r="W608">
        <f t="shared" si="179"/>
        <v>30</v>
      </c>
      <c r="X608">
        <f t="shared" si="180"/>
        <v>0</v>
      </c>
      <c r="Y608">
        <f t="shared" si="181"/>
        <v>0</v>
      </c>
      <c r="Z608">
        <f t="shared" si="170"/>
        <v>0</v>
      </c>
      <c r="AA608">
        <f t="shared" si="187"/>
        <v>0</v>
      </c>
      <c r="AB608">
        <f t="shared" si="187"/>
        <v>0</v>
      </c>
      <c r="AC608">
        <f t="shared" si="187"/>
        <v>0</v>
      </c>
      <c r="AD608">
        <f t="shared" si="187"/>
        <v>1</v>
      </c>
      <c r="AE608">
        <f t="shared" si="187"/>
        <v>0</v>
      </c>
      <c r="AF608">
        <f t="shared" si="187"/>
        <v>0</v>
      </c>
      <c r="AG608">
        <f t="shared" si="187"/>
        <v>0</v>
      </c>
      <c r="AH608">
        <f t="shared" si="187"/>
        <v>0</v>
      </c>
      <c r="AI608">
        <f t="shared" si="187"/>
        <v>0</v>
      </c>
      <c r="AJ608">
        <f t="shared" si="187"/>
        <v>0</v>
      </c>
      <c r="AK608">
        <f t="shared" si="187"/>
        <v>0</v>
      </c>
      <c r="AL608">
        <f t="shared" si="187"/>
        <v>0</v>
      </c>
      <c r="AM608">
        <f t="shared" si="182"/>
        <v>7.8958000000000004</v>
      </c>
      <c r="AN608">
        <f t="shared" si="183"/>
        <v>0</v>
      </c>
      <c r="AO608">
        <f t="shared" si="184"/>
        <v>0</v>
      </c>
      <c r="AP608">
        <f t="shared" si="185"/>
        <v>1</v>
      </c>
      <c r="AQ608">
        <f t="shared" si="186"/>
        <v>0</v>
      </c>
    </row>
    <row r="609" spans="1:43" x14ac:dyDescent="0.2">
      <c r="A609">
        <v>608</v>
      </c>
      <c r="B609">
        <v>1</v>
      </c>
      <c r="C609" t="s">
        <v>866</v>
      </c>
      <c r="D609" t="s">
        <v>13</v>
      </c>
      <c r="E609">
        <v>27</v>
      </c>
      <c r="F609">
        <v>0</v>
      </c>
      <c r="G609">
        <v>0</v>
      </c>
      <c r="H609">
        <v>113804</v>
      </c>
      <c r="I609">
        <v>30.5</v>
      </c>
      <c r="K609" t="s">
        <v>15</v>
      </c>
      <c r="L609">
        <v>1</v>
      </c>
      <c r="M609" t="b">
        <f t="shared" si="172"/>
        <v>0</v>
      </c>
      <c r="N609" t="str">
        <f>IF(E609&lt;&gt;"",INDEX(group!$A$1:$C$10,MATCH(E609,group!A:A,1),3),"NA")</f>
        <v>20 - 29</v>
      </c>
      <c r="O609" t="str">
        <f>VLOOKUP(H609,group!E:F,2,0)</f>
        <v>numeric</v>
      </c>
      <c r="P609" t="str">
        <f>IF(I609&lt;&gt;"",INDEX(group!$L$1:$N$100,MATCH(I609,group!L:L,1),3),"NA")</f>
        <v>30 - 39</v>
      </c>
      <c r="Q609">
        <f t="shared" si="173"/>
        <v>608</v>
      </c>
      <c r="R609">
        <f t="shared" si="174"/>
        <v>1</v>
      </c>
      <c r="S609">
        <f t="shared" si="175"/>
        <v>0</v>
      </c>
      <c r="T609">
        <f t="shared" si="176"/>
        <v>0</v>
      </c>
      <c r="U609">
        <f t="shared" si="177"/>
        <v>1</v>
      </c>
      <c r="V609">
        <f t="shared" si="178"/>
        <v>0</v>
      </c>
      <c r="W609">
        <f t="shared" si="179"/>
        <v>27</v>
      </c>
      <c r="X609">
        <f t="shared" si="180"/>
        <v>0</v>
      </c>
      <c r="Y609">
        <f t="shared" si="181"/>
        <v>0</v>
      </c>
      <c r="Z609">
        <f t="shared" si="170"/>
        <v>0</v>
      </c>
      <c r="AA609">
        <f t="shared" si="187"/>
        <v>0</v>
      </c>
      <c r="AB609">
        <f t="shared" si="187"/>
        <v>0</v>
      </c>
      <c r="AC609">
        <f t="shared" si="187"/>
        <v>0</v>
      </c>
      <c r="AD609">
        <f t="shared" si="187"/>
        <v>1</v>
      </c>
      <c r="AE609">
        <f t="shared" si="187"/>
        <v>0</v>
      </c>
      <c r="AF609">
        <f t="shared" si="187"/>
        <v>0</v>
      </c>
      <c r="AG609">
        <f t="shared" si="187"/>
        <v>0</v>
      </c>
      <c r="AH609">
        <f t="shared" si="187"/>
        <v>0</v>
      </c>
      <c r="AI609">
        <f t="shared" si="187"/>
        <v>0</v>
      </c>
      <c r="AJ609">
        <f t="shared" si="187"/>
        <v>0</v>
      </c>
      <c r="AK609">
        <f t="shared" si="187"/>
        <v>0</v>
      </c>
      <c r="AL609">
        <f t="shared" si="187"/>
        <v>0</v>
      </c>
      <c r="AM609">
        <f t="shared" si="182"/>
        <v>30.5</v>
      </c>
      <c r="AN609">
        <f t="shared" si="183"/>
        <v>0</v>
      </c>
      <c r="AO609">
        <f t="shared" si="184"/>
        <v>0</v>
      </c>
      <c r="AP609">
        <f t="shared" si="185"/>
        <v>1</v>
      </c>
      <c r="AQ609">
        <f t="shared" si="186"/>
        <v>1</v>
      </c>
    </row>
    <row r="610" spans="1:43" x14ac:dyDescent="0.2">
      <c r="A610">
        <v>609</v>
      </c>
      <c r="B610">
        <v>2</v>
      </c>
      <c r="C610" t="s">
        <v>867</v>
      </c>
      <c r="D610" t="s">
        <v>17</v>
      </c>
      <c r="E610">
        <v>22</v>
      </c>
      <c r="F610">
        <v>1</v>
      </c>
      <c r="G610">
        <v>2</v>
      </c>
      <c r="H610" t="s">
        <v>80</v>
      </c>
      <c r="I610">
        <v>41.5792</v>
      </c>
      <c r="K610" t="s">
        <v>20</v>
      </c>
      <c r="L610">
        <v>1</v>
      </c>
      <c r="M610" t="b">
        <f t="shared" si="172"/>
        <v>0</v>
      </c>
      <c r="N610" t="str">
        <f>IF(E610&lt;&gt;"",INDEX(group!$A$1:$C$10,MATCH(E610,group!A:A,1),3),"NA")</f>
        <v>20 - 29</v>
      </c>
      <c r="O610" t="str">
        <f>VLOOKUP(H610,group!E:F,2,0)</f>
        <v>SC</v>
      </c>
      <c r="P610" t="str">
        <f>IF(I610&lt;&gt;"",INDEX(group!$L$1:$N$100,MATCH(I610,group!L:L,1),3),"NA")</f>
        <v>40 - 49</v>
      </c>
      <c r="Q610">
        <f t="shared" si="173"/>
        <v>609</v>
      </c>
      <c r="R610">
        <f t="shared" si="174"/>
        <v>0</v>
      </c>
      <c r="S610">
        <f t="shared" si="175"/>
        <v>1</v>
      </c>
      <c r="T610">
        <f t="shared" si="176"/>
        <v>0</v>
      </c>
      <c r="U610">
        <f t="shared" si="177"/>
        <v>0</v>
      </c>
      <c r="V610">
        <f t="shared" si="178"/>
        <v>1</v>
      </c>
      <c r="W610">
        <f t="shared" si="179"/>
        <v>22</v>
      </c>
      <c r="X610">
        <f t="shared" si="180"/>
        <v>1</v>
      </c>
      <c r="Y610">
        <f t="shared" si="181"/>
        <v>2</v>
      </c>
      <c r="Z610">
        <f t="shared" si="170"/>
        <v>0</v>
      </c>
      <c r="AA610">
        <f t="shared" si="187"/>
        <v>0</v>
      </c>
      <c r="AB610">
        <f t="shared" si="187"/>
        <v>0</v>
      </c>
      <c r="AC610">
        <f t="shared" ref="AA610:AL631" si="188">IF($O610&amp;"_ticket"=AC$1,1,0)</f>
        <v>0</v>
      </c>
      <c r="AD610">
        <f t="shared" si="188"/>
        <v>0</v>
      </c>
      <c r="AE610">
        <f t="shared" si="188"/>
        <v>0</v>
      </c>
      <c r="AF610">
        <f t="shared" si="188"/>
        <v>0</v>
      </c>
      <c r="AG610">
        <f t="shared" si="188"/>
        <v>0</v>
      </c>
      <c r="AH610">
        <f t="shared" si="188"/>
        <v>1</v>
      </c>
      <c r="AI610">
        <f t="shared" si="188"/>
        <v>0</v>
      </c>
      <c r="AJ610">
        <f t="shared" si="188"/>
        <v>0</v>
      </c>
      <c r="AK610">
        <f t="shared" si="188"/>
        <v>0</v>
      </c>
      <c r="AL610">
        <f t="shared" si="188"/>
        <v>0</v>
      </c>
      <c r="AM610">
        <f t="shared" si="182"/>
        <v>41.5792</v>
      </c>
      <c r="AN610">
        <f t="shared" si="183"/>
        <v>1</v>
      </c>
      <c r="AO610">
        <f t="shared" si="184"/>
        <v>0</v>
      </c>
      <c r="AP610">
        <f t="shared" si="185"/>
        <v>0</v>
      </c>
      <c r="AQ610">
        <f t="shared" si="186"/>
        <v>1</v>
      </c>
    </row>
    <row r="611" spans="1:43" x14ac:dyDescent="0.2">
      <c r="A611">
        <v>610</v>
      </c>
      <c r="B611">
        <v>1</v>
      </c>
      <c r="C611" t="s">
        <v>868</v>
      </c>
      <c r="D611" t="s">
        <v>17</v>
      </c>
      <c r="E611">
        <v>40</v>
      </c>
      <c r="F611">
        <v>0</v>
      </c>
      <c r="G611">
        <v>0</v>
      </c>
      <c r="H611" t="s">
        <v>406</v>
      </c>
      <c r="I611">
        <v>153.46250000000001</v>
      </c>
      <c r="J611" t="s">
        <v>407</v>
      </c>
      <c r="K611" t="s">
        <v>15</v>
      </c>
      <c r="L611">
        <v>1</v>
      </c>
      <c r="M611" t="b">
        <f t="shared" si="172"/>
        <v>0</v>
      </c>
      <c r="N611" t="str">
        <f>IF(E611&lt;&gt;"",INDEX(group!$A$1:$C$10,MATCH(E611,group!A:A,1),3),"NA")</f>
        <v>40 - 49</v>
      </c>
      <c r="O611" t="str">
        <f>VLOOKUP(H611,group!E:F,2,0)</f>
        <v>PC</v>
      </c>
      <c r="P611" t="str">
        <f>IF(I611&lt;&gt;"",INDEX(group!$L$1:$N$100,MATCH(I611,group!L:L,1),3),"NA")</f>
        <v>150 - 169</v>
      </c>
      <c r="Q611">
        <f t="shared" si="173"/>
        <v>610</v>
      </c>
      <c r="R611">
        <f t="shared" si="174"/>
        <v>1</v>
      </c>
      <c r="S611">
        <f t="shared" si="175"/>
        <v>0</v>
      </c>
      <c r="T611">
        <f t="shared" si="176"/>
        <v>0</v>
      </c>
      <c r="U611">
        <f t="shared" si="177"/>
        <v>0</v>
      </c>
      <c r="V611">
        <f t="shared" si="178"/>
        <v>1</v>
      </c>
      <c r="W611">
        <f t="shared" si="179"/>
        <v>40</v>
      </c>
      <c r="X611">
        <f t="shared" si="180"/>
        <v>0</v>
      </c>
      <c r="Y611">
        <f t="shared" si="181"/>
        <v>0</v>
      </c>
      <c r="Z611">
        <f t="shared" si="170"/>
        <v>0</v>
      </c>
      <c r="AA611">
        <f t="shared" si="188"/>
        <v>0</v>
      </c>
      <c r="AB611">
        <f t="shared" si="188"/>
        <v>0</v>
      </c>
      <c r="AC611">
        <f t="shared" si="188"/>
        <v>0</v>
      </c>
      <c r="AD611">
        <f t="shared" si="188"/>
        <v>0</v>
      </c>
      <c r="AE611">
        <f t="shared" si="188"/>
        <v>0</v>
      </c>
      <c r="AF611">
        <f t="shared" si="188"/>
        <v>1</v>
      </c>
      <c r="AG611">
        <f t="shared" si="188"/>
        <v>0</v>
      </c>
      <c r="AH611">
        <f t="shared" si="188"/>
        <v>0</v>
      </c>
      <c r="AI611">
        <f t="shared" si="188"/>
        <v>0</v>
      </c>
      <c r="AJ611">
        <f t="shared" si="188"/>
        <v>0</v>
      </c>
      <c r="AK611">
        <f t="shared" si="188"/>
        <v>0</v>
      </c>
      <c r="AL611">
        <f t="shared" si="188"/>
        <v>0</v>
      </c>
      <c r="AM611">
        <f t="shared" si="182"/>
        <v>153.46250000000001</v>
      </c>
      <c r="AN611">
        <f t="shared" si="183"/>
        <v>0</v>
      </c>
      <c r="AO611">
        <f t="shared" si="184"/>
        <v>0</v>
      </c>
      <c r="AP611">
        <f t="shared" si="185"/>
        <v>1</v>
      </c>
      <c r="AQ611">
        <f t="shared" si="186"/>
        <v>1</v>
      </c>
    </row>
    <row r="612" spans="1:43" x14ac:dyDescent="0.2">
      <c r="A612">
        <v>611</v>
      </c>
      <c r="B612">
        <v>3</v>
      </c>
      <c r="C612" t="s">
        <v>869</v>
      </c>
      <c r="D612" t="s">
        <v>17</v>
      </c>
      <c r="E612">
        <v>39</v>
      </c>
      <c r="F612">
        <v>1</v>
      </c>
      <c r="G612">
        <v>5</v>
      </c>
      <c r="H612">
        <v>347082</v>
      </c>
      <c r="I612">
        <v>31.274999999999999</v>
      </c>
      <c r="K612" t="s">
        <v>15</v>
      </c>
      <c r="L612">
        <v>0</v>
      </c>
      <c r="M612" t="b">
        <f t="shared" si="172"/>
        <v>0</v>
      </c>
      <c r="N612" t="str">
        <f>IF(E612&lt;&gt;"",INDEX(group!$A$1:$C$10,MATCH(E612,group!A:A,1),3),"NA")</f>
        <v>30 - 39</v>
      </c>
      <c r="O612" t="str">
        <f>VLOOKUP(H612,group!E:F,2,0)</f>
        <v>numeric</v>
      </c>
      <c r="P612" t="str">
        <f>IF(I612&lt;&gt;"",INDEX(group!$L$1:$N$100,MATCH(I612,group!L:L,1),3),"NA")</f>
        <v>30 - 39</v>
      </c>
      <c r="Q612">
        <f t="shared" si="173"/>
        <v>611</v>
      </c>
      <c r="R612">
        <f t="shared" si="174"/>
        <v>0</v>
      </c>
      <c r="S612">
        <f t="shared" si="175"/>
        <v>0</v>
      </c>
      <c r="T612">
        <f t="shared" si="176"/>
        <v>1</v>
      </c>
      <c r="U612">
        <f t="shared" si="177"/>
        <v>0</v>
      </c>
      <c r="V612">
        <f t="shared" si="178"/>
        <v>1</v>
      </c>
      <c r="W612">
        <f t="shared" si="179"/>
        <v>39</v>
      </c>
      <c r="X612">
        <f t="shared" si="180"/>
        <v>1</v>
      </c>
      <c r="Y612">
        <f t="shared" si="181"/>
        <v>5</v>
      </c>
      <c r="Z612">
        <f t="shared" si="170"/>
        <v>0</v>
      </c>
      <c r="AA612">
        <f t="shared" si="188"/>
        <v>0</v>
      </c>
      <c r="AB612">
        <f t="shared" si="188"/>
        <v>0</v>
      </c>
      <c r="AC612">
        <f t="shared" si="188"/>
        <v>0</v>
      </c>
      <c r="AD612">
        <f t="shared" si="188"/>
        <v>1</v>
      </c>
      <c r="AE612">
        <f t="shared" si="188"/>
        <v>0</v>
      </c>
      <c r="AF612">
        <f t="shared" si="188"/>
        <v>0</v>
      </c>
      <c r="AG612">
        <f t="shared" si="188"/>
        <v>0</v>
      </c>
      <c r="AH612">
        <f t="shared" si="188"/>
        <v>0</v>
      </c>
      <c r="AI612">
        <f t="shared" si="188"/>
        <v>0</v>
      </c>
      <c r="AJ612">
        <f t="shared" si="188"/>
        <v>0</v>
      </c>
      <c r="AK612">
        <f t="shared" si="188"/>
        <v>0</v>
      </c>
      <c r="AL612">
        <f t="shared" si="188"/>
        <v>0</v>
      </c>
      <c r="AM612">
        <f t="shared" si="182"/>
        <v>31.274999999999999</v>
      </c>
      <c r="AN612">
        <f t="shared" si="183"/>
        <v>0</v>
      </c>
      <c r="AO612">
        <f t="shared" si="184"/>
        <v>0</v>
      </c>
      <c r="AP612">
        <f t="shared" si="185"/>
        <v>1</v>
      </c>
      <c r="AQ612">
        <f t="shared" si="186"/>
        <v>0</v>
      </c>
    </row>
    <row r="613" spans="1:43" x14ac:dyDescent="0.2">
      <c r="A613">
        <v>612</v>
      </c>
      <c r="B613">
        <v>3</v>
      </c>
      <c r="C613" t="s">
        <v>870</v>
      </c>
      <c r="D613" t="s">
        <v>13</v>
      </c>
      <c r="F613">
        <v>0</v>
      </c>
      <c r="G613">
        <v>0</v>
      </c>
      <c r="H613" t="s">
        <v>871</v>
      </c>
      <c r="I613">
        <v>7.05</v>
      </c>
      <c r="K613" t="s">
        <v>15</v>
      </c>
      <c r="L613">
        <v>0</v>
      </c>
      <c r="M613" t="b">
        <f t="shared" si="172"/>
        <v>1</v>
      </c>
      <c r="N613" t="str">
        <f>IF(E613&lt;&gt;"",INDEX(group!$A$1:$C$10,MATCH(E613,group!A:A,1),3),"NA")</f>
        <v>NA</v>
      </c>
      <c r="O613" t="str">
        <f>VLOOKUP(H613,group!E:F,2,0)</f>
        <v>SOTON</v>
      </c>
      <c r="P613" t="str">
        <f>IF(I613&lt;&gt;"",INDEX(group!$L$1:$N$100,MATCH(I613,group!L:L,1),3),"NA")</f>
        <v>0 - 9</v>
      </c>
      <c r="Q613">
        <f t="shared" si="173"/>
        <v>612</v>
      </c>
      <c r="R613">
        <f t="shared" si="174"/>
        <v>0</v>
      </c>
      <c r="S613">
        <f t="shared" si="175"/>
        <v>0</v>
      </c>
      <c r="T613">
        <f t="shared" si="176"/>
        <v>1</v>
      </c>
      <c r="U613">
        <f t="shared" si="177"/>
        <v>1</v>
      </c>
      <c r="V613">
        <f t="shared" si="178"/>
        <v>0</v>
      </c>
      <c r="W613">
        <f t="shared" si="179"/>
        <v>29.9</v>
      </c>
      <c r="X613">
        <f t="shared" si="180"/>
        <v>0</v>
      </c>
      <c r="Y613">
        <f t="shared" si="181"/>
        <v>0</v>
      </c>
      <c r="Z613">
        <f t="shared" ref="Z613:Z676" si="189">IF($O613&amp;"_ticket"=Z$1,1,0)</f>
        <v>0</v>
      </c>
      <c r="AA613">
        <f t="shared" si="188"/>
        <v>0</v>
      </c>
      <c r="AB613">
        <f t="shared" si="188"/>
        <v>0</v>
      </c>
      <c r="AC613">
        <f t="shared" si="188"/>
        <v>0</v>
      </c>
      <c r="AD613">
        <f t="shared" si="188"/>
        <v>0</v>
      </c>
      <c r="AE613">
        <f t="shared" si="188"/>
        <v>0</v>
      </c>
      <c r="AF613">
        <f t="shared" si="188"/>
        <v>0</v>
      </c>
      <c r="AG613">
        <f t="shared" si="188"/>
        <v>0</v>
      </c>
      <c r="AH613">
        <f t="shared" si="188"/>
        <v>0</v>
      </c>
      <c r="AI613">
        <f t="shared" si="188"/>
        <v>0</v>
      </c>
      <c r="AJ613">
        <f t="shared" si="188"/>
        <v>1</v>
      </c>
      <c r="AK613">
        <f t="shared" si="188"/>
        <v>0</v>
      </c>
      <c r="AL613">
        <f t="shared" si="188"/>
        <v>0</v>
      </c>
      <c r="AM613">
        <f t="shared" si="182"/>
        <v>7.05</v>
      </c>
      <c r="AN613">
        <f t="shared" si="183"/>
        <v>0</v>
      </c>
      <c r="AO613">
        <f t="shared" si="184"/>
        <v>0</v>
      </c>
      <c r="AP613">
        <f t="shared" si="185"/>
        <v>1</v>
      </c>
      <c r="AQ613">
        <f t="shared" si="186"/>
        <v>0</v>
      </c>
    </row>
    <row r="614" spans="1:43" x14ac:dyDescent="0.2">
      <c r="A614">
        <v>613</v>
      </c>
      <c r="B614">
        <v>3</v>
      </c>
      <c r="C614" t="s">
        <v>872</v>
      </c>
      <c r="D614" t="s">
        <v>17</v>
      </c>
      <c r="F614">
        <v>1</v>
      </c>
      <c r="G614">
        <v>0</v>
      </c>
      <c r="H614">
        <v>367230</v>
      </c>
      <c r="I614">
        <v>15.5</v>
      </c>
      <c r="K614" t="s">
        <v>27</v>
      </c>
      <c r="L614">
        <v>1</v>
      </c>
      <c r="M614" t="b">
        <f t="shared" si="172"/>
        <v>1</v>
      </c>
      <c r="N614" t="str">
        <f>IF(E614&lt;&gt;"",INDEX(group!$A$1:$C$10,MATCH(E614,group!A:A,1),3),"NA")</f>
        <v>NA</v>
      </c>
      <c r="O614" t="str">
        <f>VLOOKUP(H614,group!E:F,2,0)</f>
        <v>numeric</v>
      </c>
      <c r="P614" t="str">
        <f>IF(I614&lt;&gt;"",INDEX(group!$L$1:$N$100,MATCH(I614,group!L:L,1),3),"NA")</f>
        <v>10 - 19</v>
      </c>
      <c r="Q614">
        <f t="shared" si="173"/>
        <v>613</v>
      </c>
      <c r="R614">
        <f t="shared" si="174"/>
        <v>0</v>
      </c>
      <c r="S614">
        <f t="shared" si="175"/>
        <v>0</v>
      </c>
      <c r="T614">
        <f t="shared" si="176"/>
        <v>1</v>
      </c>
      <c r="U614">
        <f t="shared" si="177"/>
        <v>0</v>
      </c>
      <c r="V614">
        <f t="shared" si="178"/>
        <v>1</v>
      </c>
      <c r="W614">
        <f t="shared" si="179"/>
        <v>29.9</v>
      </c>
      <c r="X614">
        <f t="shared" si="180"/>
        <v>1</v>
      </c>
      <c r="Y614">
        <f t="shared" si="181"/>
        <v>0</v>
      </c>
      <c r="Z614">
        <f t="shared" si="189"/>
        <v>0</v>
      </c>
      <c r="AA614">
        <f t="shared" si="188"/>
        <v>0</v>
      </c>
      <c r="AB614">
        <f t="shared" si="188"/>
        <v>0</v>
      </c>
      <c r="AC614">
        <f t="shared" si="188"/>
        <v>0</v>
      </c>
      <c r="AD614">
        <f t="shared" si="188"/>
        <v>1</v>
      </c>
      <c r="AE614">
        <f t="shared" si="188"/>
        <v>0</v>
      </c>
      <c r="AF614">
        <f t="shared" si="188"/>
        <v>0</v>
      </c>
      <c r="AG614">
        <f t="shared" si="188"/>
        <v>0</v>
      </c>
      <c r="AH614">
        <f t="shared" si="188"/>
        <v>0</v>
      </c>
      <c r="AI614">
        <f t="shared" si="188"/>
        <v>0</v>
      </c>
      <c r="AJ614">
        <f t="shared" si="188"/>
        <v>0</v>
      </c>
      <c r="AK614">
        <f t="shared" si="188"/>
        <v>0</v>
      </c>
      <c r="AL614">
        <f t="shared" si="188"/>
        <v>0</v>
      </c>
      <c r="AM614">
        <f t="shared" si="182"/>
        <v>15.5</v>
      </c>
      <c r="AN614">
        <f t="shared" si="183"/>
        <v>0</v>
      </c>
      <c r="AO614">
        <f t="shared" si="184"/>
        <v>1</v>
      </c>
      <c r="AP614">
        <f t="shared" si="185"/>
        <v>0</v>
      </c>
      <c r="AQ614">
        <f t="shared" si="186"/>
        <v>1</v>
      </c>
    </row>
    <row r="615" spans="1:43" x14ac:dyDescent="0.2">
      <c r="A615">
        <v>614</v>
      </c>
      <c r="B615">
        <v>3</v>
      </c>
      <c r="C615" t="s">
        <v>873</v>
      </c>
      <c r="D615" t="s">
        <v>13</v>
      </c>
      <c r="F615">
        <v>0</v>
      </c>
      <c r="G615">
        <v>0</v>
      </c>
      <c r="H615">
        <v>370377</v>
      </c>
      <c r="I615">
        <v>7.75</v>
      </c>
      <c r="K615" t="s">
        <v>27</v>
      </c>
      <c r="L615">
        <v>0</v>
      </c>
      <c r="M615" t="b">
        <f t="shared" si="172"/>
        <v>1</v>
      </c>
      <c r="N615" t="str">
        <f>IF(E615&lt;&gt;"",INDEX(group!$A$1:$C$10,MATCH(E615,group!A:A,1),3),"NA")</f>
        <v>NA</v>
      </c>
      <c r="O615" t="str">
        <f>VLOOKUP(H615,group!E:F,2,0)</f>
        <v>numeric</v>
      </c>
      <c r="P615" t="str">
        <f>IF(I615&lt;&gt;"",INDEX(group!$L$1:$N$100,MATCH(I615,group!L:L,1),3),"NA")</f>
        <v>0 - 9</v>
      </c>
      <c r="Q615">
        <f t="shared" si="173"/>
        <v>614</v>
      </c>
      <c r="R615">
        <f t="shared" si="174"/>
        <v>0</v>
      </c>
      <c r="S615">
        <f t="shared" si="175"/>
        <v>0</v>
      </c>
      <c r="T615">
        <f t="shared" si="176"/>
        <v>1</v>
      </c>
      <c r="U615">
        <f t="shared" si="177"/>
        <v>1</v>
      </c>
      <c r="V615">
        <f t="shared" si="178"/>
        <v>0</v>
      </c>
      <c r="W615">
        <f t="shared" si="179"/>
        <v>29.9</v>
      </c>
      <c r="X615">
        <f t="shared" si="180"/>
        <v>0</v>
      </c>
      <c r="Y615">
        <f t="shared" si="181"/>
        <v>0</v>
      </c>
      <c r="Z615">
        <f t="shared" si="189"/>
        <v>0</v>
      </c>
      <c r="AA615">
        <f t="shared" si="188"/>
        <v>0</v>
      </c>
      <c r="AB615">
        <f t="shared" si="188"/>
        <v>0</v>
      </c>
      <c r="AC615">
        <f t="shared" si="188"/>
        <v>0</v>
      </c>
      <c r="AD615">
        <f t="shared" si="188"/>
        <v>1</v>
      </c>
      <c r="AE615">
        <f t="shared" si="188"/>
        <v>0</v>
      </c>
      <c r="AF615">
        <f t="shared" si="188"/>
        <v>0</v>
      </c>
      <c r="AG615">
        <f t="shared" si="188"/>
        <v>0</v>
      </c>
      <c r="AH615">
        <f t="shared" si="188"/>
        <v>0</v>
      </c>
      <c r="AI615">
        <f t="shared" si="188"/>
        <v>0</v>
      </c>
      <c r="AJ615">
        <f t="shared" si="188"/>
        <v>0</v>
      </c>
      <c r="AK615">
        <f t="shared" si="188"/>
        <v>0</v>
      </c>
      <c r="AL615">
        <f t="shared" si="188"/>
        <v>0</v>
      </c>
      <c r="AM615">
        <f t="shared" si="182"/>
        <v>7.75</v>
      </c>
      <c r="AN615">
        <f t="shared" si="183"/>
        <v>0</v>
      </c>
      <c r="AO615">
        <f t="shared" si="184"/>
        <v>1</v>
      </c>
      <c r="AP615">
        <f t="shared" si="185"/>
        <v>0</v>
      </c>
      <c r="AQ615">
        <f t="shared" si="186"/>
        <v>0</v>
      </c>
    </row>
    <row r="616" spans="1:43" x14ac:dyDescent="0.2">
      <c r="A616">
        <v>615</v>
      </c>
      <c r="B616">
        <v>3</v>
      </c>
      <c r="C616" t="s">
        <v>874</v>
      </c>
      <c r="D616" t="s">
        <v>13</v>
      </c>
      <c r="E616">
        <v>35</v>
      </c>
      <c r="F616">
        <v>0</v>
      </c>
      <c r="G616">
        <v>0</v>
      </c>
      <c r="H616">
        <v>364512</v>
      </c>
      <c r="I616">
        <v>8.0500000000000007</v>
      </c>
      <c r="K616" t="s">
        <v>15</v>
      </c>
      <c r="L616">
        <v>0</v>
      </c>
      <c r="M616" t="b">
        <f t="shared" si="172"/>
        <v>0</v>
      </c>
      <c r="N616" t="str">
        <f>IF(E616&lt;&gt;"",INDEX(group!$A$1:$C$10,MATCH(E616,group!A:A,1),3),"NA")</f>
        <v>30 - 39</v>
      </c>
      <c r="O616" t="str">
        <f>VLOOKUP(H616,group!E:F,2,0)</f>
        <v>numeric</v>
      </c>
      <c r="P616" t="str">
        <f>IF(I616&lt;&gt;"",INDEX(group!$L$1:$N$100,MATCH(I616,group!L:L,1),3),"NA")</f>
        <v>0 - 9</v>
      </c>
      <c r="Q616">
        <f t="shared" si="173"/>
        <v>615</v>
      </c>
      <c r="R616">
        <f t="shared" si="174"/>
        <v>0</v>
      </c>
      <c r="S616">
        <f t="shared" si="175"/>
        <v>0</v>
      </c>
      <c r="T616">
        <f t="shared" si="176"/>
        <v>1</v>
      </c>
      <c r="U616">
        <f t="shared" si="177"/>
        <v>1</v>
      </c>
      <c r="V616">
        <f t="shared" si="178"/>
        <v>0</v>
      </c>
      <c r="W616">
        <f t="shared" si="179"/>
        <v>35</v>
      </c>
      <c r="X616">
        <f t="shared" si="180"/>
        <v>0</v>
      </c>
      <c r="Y616">
        <f t="shared" si="181"/>
        <v>0</v>
      </c>
      <c r="Z616">
        <f t="shared" si="189"/>
        <v>0</v>
      </c>
      <c r="AA616">
        <f t="shared" si="188"/>
        <v>0</v>
      </c>
      <c r="AB616">
        <f t="shared" si="188"/>
        <v>0</v>
      </c>
      <c r="AC616">
        <f t="shared" si="188"/>
        <v>0</v>
      </c>
      <c r="AD616">
        <f t="shared" si="188"/>
        <v>1</v>
      </c>
      <c r="AE616">
        <f t="shared" si="188"/>
        <v>0</v>
      </c>
      <c r="AF616">
        <f t="shared" si="188"/>
        <v>0</v>
      </c>
      <c r="AG616">
        <f t="shared" si="188"/>
        <v>0</v>
      </c>
      <c r="AH616">
        <f t="shared" si="188"/>
        <v>0</v>
      </c>
      <c r="AI616">
        <f t="shared" si="188"/>
        <v>0</v>
      </c>
      <c r="AJ616">
        <f t="shared" si="188"/>
        <v>0</v>
      </c>
      <c r="AK616">
        <f t="shared" si="188"/>
        <v>0</v>
      </c>
      <c r="AL616">
        <f t="shared" si="188"/>
        <v>0</v>
      </c>
      <c r="AM616">
        <f t="shared" si="182"/>
        <v>8.0500000000000007</v>
      </c>
      <c r="AN616">
        <f t="shared" si="183"/>
        <v>0</v>
      </c>
      <c r="AO616">
        <f t="shared" si="184"/>
        <v>0</v>
      </c>
      <c r="AP616">
        <f t="shared" si="185"/>
        <v>1</v>
      </c>
      <c r="AQ616">
        <f t="shared" si="186"/>
        <v>0</v>
      </c>
    </row>
    <row r="617" spans="1:43" x14ac:dyDescent="0.2">
      <c r="A617">
        <v>616</v>
      </c>
      <c r="B617">
        <v>2</v>
      </c>
      <c r="C617" t="s">
        <v>875</v>
      </c>
      <c r="D617" t="s">
        <v>17</v>
      </c>
      <c r="E617">
        <v>24</v>
      </c>
      <c r="F617">
        <v>1</v>
      </c>
      <c r="G617">
        <v>2</v>
      </c>
      <c r="H617">
        <v>220845</v>
      </c>
      <c r="I617">
        <v>65</v>
      </c>
      <c r="K617" t="s">
        <v>15</v>
      </c>
      <c r="L617">
        <v>1</v>
      </c>
      <c r="M617" t="b">
        <f t="shared" si="172"/>
        <v>0</v>
      </c>
      <c r="N617" t="str">
        <f>IF(E617&lt;&gt;"",INDEX(group!$A$1:$C$10,MATCH(E617,group!A:A,1),3),"NA")</f>
        <v>20 - 29</v>
      </c>
      <c r="O617" t="str">
        <f>VLOOKUP(H617,group!E:F,2,0)</f>
        <v>numeric</v>
      </c>
      <c r="P617" t="str">
        <f>IF(I617&lt;&gt;"",INDEX(group!$L$1:$N$100,MATCH(I617,group!L:L,1),3),"NA")</f>
        <v>60 - 69</v>
      </c>
      <c r="Q617">
        <f t="shared" si="173"/>
        <v>616</v>
      </c>
      <c r="R617">
        <f t="shared" si="174"/>
        <v>0</v>
      </c>
      <c r="S617">
        <f t="shared" si="175"/>
        <v>1</v>
      </c>
      <c r="T617">
        <f t="shared" si="176"/>
        <v>0</v>
      </c>
      <c r="U617">
        <f t="shared" si="177"/>
        <v>0</v>
      </c>
      <c r="V617">
        <f t="shared" si="178"/>
        <v>1</v>
      </c>
      <c r="W617">
        <f t="shared" si="179"/>
        <v>24</v>
      </c>
      <c r="X617">
        <f t="shared" si="180"/>
        <v>1</v>
      </c>
      <c r="Y617">
        <f t="shared" si="181"/>
        <v>2</v>
      </c>
      <c r="Z617">
        <f t="shared" si="189"/>
        <v>0</v>
      </c>
      <c r="AA617">
        <f t="shared" si="188"/>
        <v>0</v>
      </c>
      <c r="AB617">
        <f t="shared" si="188"/>
        <v>0</v>
      </c>
      <c r="AC617">
        <f t="shared" si="188"/>
        <v>0</v>
      </c>
      <c r="AD617">
        <f t="shared" si="188"/>
        <v>1</v>
      </c>
      <c r="AE617">
        <f t="shared" si="188"/>
        <v>0</v>
      </c>
      <c r="AF617">
        <f t="shared" si="188"/>
        <v>0</v>
      </c>
      <c r="AG617">
        <f t="shared" si="188"/>
        <v>0</v>
      </c>
      <c r="AH617">
        <f t="shared" si="188"/>
        <v>0</v>
      </c>
      <c r="AI617">
        <f t="shared" si="188"/>
        <v>0</v>
      </c>
      <c r="AJ617">
        <f t="shared" si="188"/>
        <v>0</v>
      </c>
      <c r="AK617">
        <f t="shared" si="188"/>
        <v>0</v>
      </c>
      <c r="AL617">
        <f t="shared" si="188"/>
        <v>0</v>
      </c>
      <c r="AM617">
        <f t="shared" si="182"/>
        <v>65</v>
      </c>
      <c r="AN617">
        <f t="shared" si="183"/>
        <v>0</v>
      </c>
      <c r="AO617">
        <f t="shared" si="184"/>
        <v>0</v>
      </c>
      <c r="AP617">
        <f t="shared" si="185"/>
        <v>1</v>
      </c>
      <c r="AQ617">
        <f t="shared" si="186"/>
        <v>1</v>
      </c>
    </row>
    <row r="618" spans="1:43" x14ac:dyDescent="0.2">
      <c r="A618">
        <v>617</v>
      </c>
      <c r="B618">
        <v>3</v>
      </c>
      <c r="C618" t="s">
        <v>876</v>
      </c>
      <c r="D618" t="s">
        <v>13</v>
      </c>
      <c r="E618">
        <v>34</v>
      </c>
      <c r="F618">
        <v>1</v>
      </c>
      <c r="G618">
        <v>1</v>
      </c>
      <c r="H618">
        <v>347080</v>
      </c>
      <c r="I618">
        <v>14.4</v>
      </c>
      <c r="K618" t="s">
        <v>15</v>
      </c>
      <c r="L618">
        <v>0</v>
      </c>
      <c r="M618" t="b">
        <f t="shared" si="172"/>
        <v>0</v>
      </c>
      <c r="N618" t="str">
        <f>IF(E618&lt;&gt;"",INDEX(group!$A$1:$C$10,MATCH(E618,group!A:A,1),3),"NA")</f>
        <v>30 - 39</v>
      </c>
      <c r="O618" t="str">
        <f>VLOOKUP(H618,group!E:F,2,0)</f>
        <v>numeric</v>
      </c>
      <c r="P618" t="str">
        <f>IF(I618&lt;&gt;"",INDEX(group!$L$1:$N$100,MATCH(I618,group!L:L,1),3),"NA")</f>
        <v>10 - 19</v>
      </c>
      <c r="Q618">
        <f t="shared" si="173"/>
        <v>617</v>
      </c>
      <c r="R618">
        <f t="shared" si="174"/>
        <v>0</v>
      </c>
      <c r="S618">
        <f t="shared" si="175"/>
        <v>0</v>
      </c>
      <c r="T618">
        <f t="shared" si="176"/>
        <v>1</v>
      </c>
      <c r="U618">
        <f t="shared" si="177"/>
        <v>1</v>
      </c>
      <c r="V618">
        <f t="shared" si="178"/>
        <v>0</v>
      </c>
      <c r="W618">
        <f t="shared" si="179"/>
        <v>34</v>
      </c>
      <c r="X618">
        <f t="shared" si="180"/>
        <v>1</v>
      </c>
      <c r="Y618">
        <f t="shared" si="181"/>
        <v>1</v>
      </c>
      <c r="Z618">
        <f t="shared" si="189"/>
        <v>0</v>
      </c>
      <c r="AA618">
        <f t="shared" si="188"/>
        <v>0</v>
      </c>
      <c r="AB618">
        <f t="shared" si="188"/>
        <v>0</v>
      </c>
      <c r="AC618">
        <f t="shared" si="188"/>
        <v>0</v>
      </c>
      <c r="AD618">
        <f t="shared" si="188"/>
        <v>1</v>
      </c>
      <c r="AE618">
        <f t="shared" si="188"/>
        <v>0</v>
      </c>
      <c r="AF618">
        <f t="shared" si="188"/>
        <v>0</v>
      </c>
      <c r="AG618">
        <f t="shared" si="188"/>
        <v>0</v>
      </c>
      <c r="AH618">
        <f t="shared" si="188"/>
        <v>0</v>
      </c>
      <c r="AI618">
        <f t="shared" si="188"/>
        <v>0</v>
      </c>
      <c r="AJ618">
        <f t="shared" si="188"/>
        <v>0</v>
      </c>
      <c r="AK618">
        <f t="shared" si="188"/>
        <v>0</v>
      </c>
      <c r="AL618">
        <f t="shared" si="188"/>
        <v>0</v>
      </c>
      <c r="AM618">
        <f t="shared" si="182"/>
        <v>14.4</v>
      </c>
      <c r="AN618">
        <f t="shared" si="183"/>
        <v>0</v>
      </c>
      <c r="AO618">
        <f t="shared" si="184"/>
        <v>0</v>
      </c>
      <c r="AP618">
        <f t="shared" si="185"/>
        <v>1</v>
      </c>
      <c r="AQ618">
        <f t="shared" si="186"/>
        <v>0</v>
      </c>
    </row>
    <row r="619" spans="1:43" x14ac:dyDescent="0.2">
      <c r="A619">
        <v>618</v>
      </c>
      <c r="B619">
        <v>3</v>
      </c>
      <c r="C619" t="s">
        <v>877</v>
      </c>
      <c r="D619" t="s">
        <v>17</v>
      </c>
      <c r="E619">
        <v>26</v>
      </c>
      <c r="F619">
        <v>1</v>
      </c>
      <c r="G619">
        <v>0</v>
      </c>
      <c r="H619" t="s">
        <v>384</v>
      </c>
      <c r="I619">
        <v>16.100000000000001</v>
      </c>
      <c r="K619" t="s">
        <v>15</v>
      </c>
      <c r="L619">
        <v>0</v>
      </c>
      <c r="M619" t="b">
        <f t="shared" si="172"/>
        <v>0</v>
      </c>
      <c r="N619" t="str">
        <f>IF(E619&lt;&gt;"",INDEX(group!$A$1:$C$10,MATCH(E619,group!A:A,1),3),"NA")</f>
        <v>20 - 29</v>
      </c>
      <c r="O619" t="str">
        <f>VLOOKUP(H619,group!E:F,2,0)</f>
        <v>A</v>
      </c>
      <c r="P619" t="str">
        <f>IF(I619&lt;&gt;"",INDEX(group!$L$1:$N$100,MATCH(I619,group!L:L,1),3),"NA")</f>
        <v>10 - 19</v>
      </c>
      <c r="Q619">
        <f t="shared" si="173"/>
        <v>618</v>
      </c>
      <c r="R619">
        <f t="shared" si="174"/>
        <v>0</v>
      </c>
      <c r="S619">
        <f t="shared" si="175"/>
        <v>0</v>
      </c>
      <c r="T619">
        <f t="shared" si="176"/>
        <v>1</v>
      </c>
      <c r="U619">
        <f t="shared" si="177"/>
        <v>0</v>
      </c>
      <c r="V619">
        <f t="shared" si="178"/>
        <v>1</v>
      </c>
      <c r="W619">
        <f t="shared" si="179"/>
        <v>26</v>
      </c>
      <c r="X619">
        <f t="shared" si="180"/>
        <v>1</v>
      </c>
      <c r="Y619">
        <f t="shared" si="181"/>
        <v>0</v>
      </c>
      <c r="Z619">
        <f t="shared" si="189"/>
        <v>1</v>
      </c>
      <c r="AA619">
        <f t="shared" si="188"/>
        <v>0</v>
      </c>
      <c r="AB619">
        <f t="shared" si="188"/>
        <v>0</v>
      </c>
      <c r="AC619">
        <f t="shared" si="188"/>
        <v>0</v>
      </c>
      <c r="AD619">
        <f t="shared" si="188"/>
        <v>0</v>
      </c>
      <c r="AE619">
        <f t="shared" si="188"/>
        <v>0</v>
      </c>
      <c r="AF619">
        <f t="shared" si="188"/>
        <v>0</v>
      </c>
      <c r="AG619">
        <f t="shared" si="188"/>
        <v>0</v>
      </c>
      <c r="AH619">
        <f t="shared" si="188"/>
        <v>0</v>
      </c>
      <c r="AI619">
        <f t="shared" si="188"/>
        <v>0</v>
      </c>
      <c r="AJ619">
        <f t="shared" si="188"/>
        <v>0</v>
      </c>
      <c r="AK619">
        <f t="shared" si="188"/>
        <v>0</v>
      </c>
      <c r="AL619">
        <f t="shared" si="188"/>
        <v>0</v>
      </c>
      <c r="AM619">
        <f t="shared" si="182"/>
        <v>16.100000000000001</v>
      </c>
      <c r="AN619">
        <f t="shared" si="183"/>
        <v>0</v>
      </c>
      <c r="AO619">
        <f t="shared" si="184"/>
        <v>0</v>
      </c>
      <c r="AP619">
        <f t="shared" si="185"/>
        <v>1</v>
      </c>
      <c r="AQ619">
        <f t="shared" si="186"/>
        <v>0</v>
      </c>
    </row>
    <row r="620" spans="1:43" x14ac:dyDescent="0.2">
      <c r="A620">
        <v>619</v>
      </c>
      <c r="B620">
        <v>2</v>
      </c>
      <c r="C620" t="s">
        <v>878</v>
      </c>
      <c r="D620" t="s">
        <v>17</v>
      </c>
      <c r="E620">
        <v>4</v>
      </c>
      <c r="F620">
        <v>2</v>
      </c>
      <c r="G620">
        <v>1</v>
      </c>
      <c r="H620">
        <v>230136</v>
      </c>
      <c r="I620">
        <v>39</v>
      </c>
      <c r="J620" t="s">
        <v>286</v>
      </c>
      <c r="K620" t="s">
        <v>15</v>
      </c>
      <c r="L620">
        <v>1</v>
      </c>
      <c r="M620" t="b">
        <f t="shared" si="172"/>
        <v>0</v>
      </c>
      <c r="N620" t="str">
        <f>IF(E620&lt;&gt;"",INDEX(group!$A$1:$C$10,MATCH(E620,group!A:A,1),3),"NA")</f>
        <v>0 - 9</v>
      </c>
      <c r="O620" t="str">
        <f>VLOOKUP(H620,group!E:F,2,0)</f>
        <v>numeric</v>
      </c>
      <c r="P620" t="str">
        <f>IF(I620&lt;&gt;"",INDEX(group!$L$1:$N$100,MATCH(I620,group!L:L,1),3),"NA")</f>
        <v>30 - 39</v>
      </c>
      <c r="Q620">
        <f t="shared" si="173"/>
        <v>619</v>
      </c>
      <c r="R620">
        <f t="shared" si="174"/>
        <v>0</v>
      </c>
      <c r="S620">
        <f t="shared" si="175"/>
        <v>1</v>
      </c>
      <c r="T620">
        <f t="shared" si="176"/>
        <v>0</v>
      </c>
      <c r="U620">
        <f t="shared" si="177"/>
        <v>0</v>
      </c>
      <c r="V620">
        <f t="shared" si="178"/>
        <v>1</v>
      </c>
      <c r="W620">
        <f t="shared" si="179"/>
        <v>4</v>
      </c>
      <c r="X620">
        <f t="shared" si="180"/>
        <v>2</v>
      </c>
      <c r="Y620">
        <f t="shared" si="181"/>
        <v>1</v>
      </c>
      <c r="Z620">
        <f t="shared" si="189"/>
        <v>0</v>
      </c>
      <c r="AA620">
        <f t="shared" si="188"/>
        <v>0</v>
      </c>
      <c r="AB620">
        <f t="shared" si="188"/>
        <v>0</v>
      </c>
      <c r="AC620">
        <f t="shared" si="188"/>
        <v>0</v>
      </c>
      <c r="AD620">
        <f t="shared" si="188"/>
        <v>1</v>
      </c>
      <c r="AE620">
        <f t="shared" si="188"/>
        <v>0</v>
      </c>
      <c r="AF620">
        <f t="shared" si="188"/>
        <v>0</v>
      </c>
      <c r="AG620">
        <f t="shared" si="188"/>
        <v>0</v>
      </c>
      <c r="AH620">
        <f t="shared" si="188"/>
        <v>0</v>
      </c>
      <c r="AI620">
        <f t="shared" si="188"/>
        <v>0</v>
      </c>
      <c r="AJ620">
        <f t="shared" si="188"/>
        <v>0</v>
      </c>
      <c r="AK620">
        <f t="shared" si="188"/>
        <v>0</v>
      </c>
      <c r="AL620">
        <f t="shared" si="188"/>
        <v>0</v>
      </c>
      <c r="AM620">
        <f t="shared" si="182"/>
        <v>39</v>
      </c>
      <c r="AN620">
        <f t="shared" si="183"/>
        <v>0</v>
      </c>
      <c r="AO620">
        <f t="shared" si="184"/>
        <v>0</v>
      </c>
      <c r="AP620">
        <f t="shared" si="185"/>
        <v>1</v>
      </c>
      <c r="AQ620">
        <f t="shared" si="186"/>
        <v>1</v>
      </c>
    </row>
    <row r="621" spans="1:43" x14ac:dyDescent="0.2">
      <c r="A621">
        <v>620</v>
      </c>
      <c r="B621">
        <v>2</v>
      </c>
      <c r="C621" t="s">
        <v>879</v>
      </c>
      <c r="D621" t="s">
        <v>13</v>
      </c>
      <c r="E621">
        <v>26</v>
      </c>
      <c r="F621">
        <v>0</v>
      </c>
      <c r="G621">
        <v>0</v>
      </c>
      <c r="H621">
        <v>31028</v>
      </c>
      <c r="I621">
        <v>10.5</v>
      </c>
      <c r="K621" t="s">
        <v>15</v>
      </c>
      <c r="L621">
        <v>0</v>
      </c>
      <c r="M621" t="b">
        <f t="shared" si="172"/>
        <v>0</v>
      </c>
      <c r="N621" t="str">
        <f>IF(E621&lt;&gt;"",INDEX(group!$A$1:$C$10,MATCH(E621,group!A:A,1),3),"NA")</f>
        <v>20 - 29</v>
      </c>
      <c r="O621" t="str">
        <f>VLOOKUP(H621,group!E:F,2,0)</f>
        <v>numeric</v>
      </c>
      <c r="P621" t="str">
        <f>IF(I621&lt;&gt;"",INDEX(group!$L$1:$N$100,MATCH(I621,group!L:L,1),3),"NA")</f>
        <v>10 - 19</v>
      </c>
      <c r="Q621">
        <f t="shared" si="173"/>
        <v>620</v>
      </c>
      <c r="R621">
        <f t="shared" si="174"/>
        <v>0</v>
      </c>
      <c r="S621">
        <f t="shared" si="175"/>
        <v>1</v>
      </c>
      <c r="T621">
        <f t="shared" si="176"/>
        <v>0</v>
      </c>
      <c r="U621">
        <f t="shared" si="177"/>
        <v>1</v>
      </c>
      <c r="V621">
        <f t="shared" si="178"/>
        <v>0</v>
      </c>
      <c r="W621">
        <f t="shared" si="179"/>
        <v>26</v>
      </c>
      <c r="X621">
        <f t="shared" si="180"/>
        <v>0</v>
      </c>
      <c r="Y621">
        <f t="shared" si="181"/>
        <v>0</v>
      </c>
      <c r="Z621">
        <f t="shared" si="189"/>
        <v>0</v>
      </c>
      <c r="AA621">
        <f t="shared" si="188"/>
        <v>0</v>
      </c>
      <c r="AB621">
        <f t="shared" si="188"/>
        <v>0</v>
      </c>
      <c r="AC621">
        <f t="shared" si="188"/>
        <v>0</v>
      </c>
      <c r="AD621">
        <f t="shared" si="188"/>
        <v>1</v>
      </c>
      <c r="AE621">
        <f t="shared" si="188"/>
        <v>0</v>
      </c>
      <c r="AF621">
        <f t="shared" si="188"/>
        <v>0</v>
      </c>
      <c r="AG621">
        <f t="shared" si="188"/>
        <v>0</v>
      </c>
      <c r="AH621">
        <f t="shared" si="188"/>
        <v>0</v>
      </c>
      <c r="AI621">
        <f t="shared" si="188"/>
        <v>0</v>
      </c>
      <c r="AJ621">
        <f t="shared" si="188"/>
        <v>0</v>
      </c>
      <c r="AK621">
        <f t="shared" si="188"/>
        <v>0</v>
      </c>
      <c r="AL621">
        <f t="shared" si="188"/>
        <v>0</v>
      </c>
      <c r="AM621">
        <f t="shared" si="182"/>
        <v>10.5</v>
      </c>
      <c r="AN621">
        <f t="shared" si="183"/>
        <v>0</v>
      </c>
      <c r="AO621">
        <f t="shared" si="184"/>
        <v>0</v>
      </c>
      <c r="AP621">
        <f t="shared" si="185"/>
        <v>1</v>
      </c>
      <c r="AQ621">
        <f t="shared" si="186"/>
        <v>0</v>
      </c>
    </row>
    <row r="622" spans="1:43" x14ac:dyDescent="0.2">
      <c r="A622">
        <v>621</v>
      </c>
      <c r="B622">
        <v>3</v>
      </c>
      <c r="C622" t="s">
        <v>880</v>
      </c>
      <c r="D622" t="s">
        <v>13</v>
      </c>
      <c r="E622">
        <v>27</v>
      </c>
      <c r="F622">
        <v>1</v>
      </c>
      <c r="G622">
        <v>0</v>
      </c>
      <c r="H622">
        <v>2659</v>
      </c>
      <c r="I622">
        <v>14.4542</v>
      </c>
      <c r="K622" t="s">
        <v>20</v>
      </c>
      <c r="L622">
        <v>0</v>
      </c>
      <c r="M622" t="b">
        <f t="shared" si="172"/>
        <v>0</v>
      </c>
      <c r="N622" t="str">
        <f>IF(E622&lt;&gt;"",INDEX(group!$A$1:$C$10,MATCH(E622,group!A:A,1),3),"NA")</f>
        <v>20 - 29</v>
      </c>
      <c r="O622" t="str">
        <f>VLOOKUP(H622,group!E:F,2,0)</f>
        <v>numeric</v>
      </c>
      <c r="P622" t="str">
        <f>IF(I622&lt;&gt;"",INDEX(group!$L$1:$N$100,MATCH(I622,group!L:L,1),3),"NA")</f>
        <v>10 - 19</v>
      </c>
      <c r="Q622">
        <f t="shared" si="173"/>
        <v>621</v>
      </c>
      <c r="R622">
        <f t="shared" si="174"/>
        <v>0</v>
      </c>
      <c r="S622">
        <f t="shared" si="175"/>
        <v>0</v>
      </c>
      <c r="T622">
        <f t="shared" si="176"/>
        <v>1</v>
      </c>
      <c r="U622">
        <f t="shared" si="177"/>
        <v>1</v>
      </c>
      <c r="V622">
        <f t="shared" si="178"/>
        <v>0</v>
      </c>
      <c r="W622">
        <f t="shared" si="179"/>
        <v>27</v>
      </c>
      <c r="X622">
        <f t="shared" si="180"/>
        <v>1</v>
      </c>
      <c r="Y622">
        <f t="shared" si="181"/>
        <v>0</v>
      </c>
      <c r="Z622">
        <f t="shared" si="189"/>
        <v>0</v>
      </c>
      <c r="AA622">
        <f t="shared" si="188"/>
        <v>0</v>
      </c>
      <c r="AB622">
        <f t="shared" si="188"/>
        <v>0</v>
      </c>
      <c r="AC622">
        <f t="shared" si="188"/>
        <v>0</v>
      </c>
      <c r="AD622">
        <f t="shared" si="188"/>
        <v>1</v>
      </c>
      <c r="AE622">
        <f t="shared" si="188"/>
        <v>0</v>
      </c>
      <c r="AF622">
        <f t="shared" si="188"/>
        <v>0</v>
      </c>
      <c r="AG622">
        <f t="shared" si="188"/>
        <v>0</v>
      </c>
      <c r="AH622">
        <f t="shared" si="188"/>
        <v>0</v>
      </c>
      <c r="AI622">
        <f t="shared" si="188"/>
        <v>0</v>
      </c>
      <c r="AJ622">
        <f t="shared" si="188"/>
        <v>0</v>
      </c>
      <c r="AK622">
        <f t="shared" si="188"/>
        <v>0</v>
      </c>
      <c r="AL622">
        <f t="shared" si="188"/>
        <v>0</v>
      </c>
      <c r="AM622">
        <f t="shared" si="182"/>
        <v>14.4542</v>
      </c>
      <c r="AN622">
        <f t="shared" si="183"/>
        <v>1</v>
      </c>
      <c r="AO622">
        <f t="shared" si="184"/>
        <v>0</v>
      </c>
      <c r="AP622">
        <f t="shared" si="185"/>
        <v>0</v>
      </c>
      <c r="AQ622">
        <f t="shared" si="186"/>
        <v>0</v>
      </c>
    </row>
    <row r="623" spans="1:43" x14ac:dyDescent="0.2">
      <c r="A623">
        <v>622</v>
      </c>
      <c r="B623">
        <v>1</v>
      </c>
      <c r="C623" t="s">
        <v>881</v>
      </c>
      <c r="D623" t="s">
        <v>13</v>
      </c>
      <c r="E623">
        <v>42</v>
      </c>
      <c r="F623">
        <v>1</v>
      </c>
      <c r="G623">
        <v>0</v>
      </c>
      <c r="H623">
        <v>11753</v>
      </c>
      <c r="I623">
        <v>52.554200000000002</v>
      </c>
      <c r="J623" t="s">
        <v>882</v>
      </c>
      <c r="K623" t="s">
        <v>15</v>
      </c>
      <c r="L623">
        <v>1</v>
      </c>
      <c r="M623" t="b">
        <f t="shared" si="172"/>
        <v>0</v>
      </c>
      <c r="N623" t="str">
        <f>IF(E623&lt;&gt;"",INDEX(group!$A$1:$C$10,MATCH(E623,group!A:A,1),3),"NA")</f>
        <v>40 - 49</v>
      </c>
      <c r="O623" t="str">
        <f>VLOOKUP(H623,group!E:F,2,0)</f>
        <v>numeric</v>
      </c>
      <c r="P623" t="str">
        <f>IF(I623&lt;&gt;"",INDEX(group!$L$1:$N$100,MATCH(I623,group!L:L,1),3),"NA")</f>
        <v>50 - 59</v>
      </c>
      <c r="Q623">
        <f t="shared" si="173"/>
        <v>622</v>
      </c>
      <c r="R623">
        <f t="shared" si="174"/>
        <v>1</v>
      </c>
      <c r="S623">
        <f t="shared" si="175"/>
        <v>0</v>
      </c>
      <c r="T623">
        <f t="shared" si="176"/>
        <v>0</v>
      </c>
      <c r="U623">
        <f t="shared" si="177"/>
        <v>1</v>
      </c>
      <c r="V623">
        <f t="shared" si="178"/>
        <v>0</v>
      </c>
      <c r="W623">
        <f t="shared" si="179"/>
        <v>42</v>
      </c>
      <c r="X623">
        <f t="shared" si="180"/>
        <v>1</v>
      </c>
      <c r="Y623">
        <f t="shared" si="181"/>
        <v>0</v>
      </c>
      <c r="Z623">
        <f t="shared" si="189"/>
        <v>0</v>
      </c>
      <c r="AA623">
        <f t="shared" si="188"/>
        <v>0</v>
      </c>
      <c r="AB623">
        <f t="shared" si="188"/>
        <v>0</v>
      </c>
      <c r="AC623">
        <f t="shared" si="188"/>
        <v>0</v>
      </c>
      <c r="AD623">
        <f t="shared" si="188"/>
        <v>1</v>
      </c>
      <c r="AE623">
        <f t="shared" si="188"/>
        <v>0</v>
      </c>
      <c r="AF623">
        <f t="shared" si="188"/>
        <v>0</v>
      </c>
      <c r="AG623">
        <f t="shared" si="188"/>
        <v>0</v>
      </c>
      <c r="AH623">
        <f t="shared" si="188"/>
        <v>0</v>
      </c>
      <c r="AI623">
        <f t="shared" si="188"/>
        <v>0</v>
      </c>
      <c r="AJ623">
        <f t="shared" si="188"/>
        <v>0</v>
      </c>
      <c r="AK623">
        <f t="shared" si="188"/>
        <v>0</v>
      </c>
      <c r="AL623">
        <f t="shared" si="188"/>
        <v>0</v>
      </c>
      <c r="AM623">
        <f t="shared" si="182"/>
        <v>52.554200000000002</v>
      </c>
      <c r="AN623">
        <f t="shared" si="183"/>
        <v>0</v>
      </c>
      <c r="AO623">
        <f t="shared" si="184"/>
        <v>0</v>
      </c>
      <c r="AP623">
        <f t="shared" si="185"/>
        <v>1</v>
      </c>
      <c r="AQ623">
        <f t="shared" si="186"/>
        <v>1</v>
      </c>
    </row>
    <row r="624" spans="1:43" x14ac:dyDescent="0.2">
      <c r="A624">
        <v>623</v>
      </c>
      <c r="B624">
        <v>3</v>
      </c>
      <c r="C624" t="s">
        <v>883</v>
      </c>
      <c r="D624" t="s">
        <v>13</v>
      </c>
      <c r="E624">
        <v>20</v>
      </c>
      <c r="F624">
        <v>1</v>
      </c>
      <c r="G624">
        <v>1</v>
      </c>
      <c r="H624">
        <v>2653</v>
      </c>
      <c r="I624">
        <v>15.7417</v>
      </c>
      <c r="K624" t="s">
        <v>20</v>
      </c>
      <c r="L624">
        <v>1</v>
      </c>
      <c r="M624" t="b">
        <f t="shared" si="172"/>
        <v>0</v>
      </c>
      <c r="N624" t="str">
        <f>IF(E624&lt;&gt;"",INDEX(group!$A$1:$C$10,MATCH(E624,group!A:A,1),3),"NA")</f>
        <v>20 - 29</v>
      </c>
      <c r="O624" t="str">
        <f>VLOOKUP(H624,group!E:F,2,0)</f>
        <v>numeric</v>
      </c>
      <c r="P624" t="str">
        <f>IF(I624&lt;&gt;"",INDEX(group!$L$1:$N$100,MATCH(I624,group!L:L,1),3),"NA")</f>
        <v>10 - 19</v>
      </c>
      <c r="Q624">
        <f t="shared" si="173"/>
        <v>623</v>
      </c>
      <c r="R624">
        <f t="shared" si="174"/>
        <v>0</v>
      </c>
      <c r="S624">
        <f t="shared" si="175"/>
        <v>0</v>
      </c>
      <c r="T624">
        <f t="shared" si="176"/>
        <v>1</v>
      </c>
      <c r="U624">
        <f t="shared" si="177"/>
        <v>1</v>
      </c>
      <c r="V624">
        <f t="shared" si="178"/>
        <v>0</v>
      </c>
      <c r="W624">
        <f t="shared" si="179"/>
        <v>20</v>
      </c>
      <c r="X624">
        <f t="shared" si="180"/>
        <v>1</v>
      </c>
      <c r="Y624">
        <f t="shared" si="181"/>
        <v>1</v>
      </c>
      <c r="Z624">
        <f t="shared" si="189"/>
        <v>0</v>
      </c>
      <c r="AA624">
        <f t="shared" si="188"/>
        <v>0</v>
      </c>
      <c r="AB624">
        <f t="shared" si="188"/>
        <v>0</v>
      </c>
      <c r="AC624">
        <f t="shared" si="188"/>
        <v>0</v>
      </c>
      <c r="AD624">
        <f t="shared" si="188"/>
        <v>1</v>
      </c>
      <c r="AE624">
        <f t="shared" si="188"/>
        <v>0</v>
      </c>
      <c r="AF624">
        <f t="shared" si="188"/>
        <v>0</v>
      </c>
      <c r="AG624">
        <f t="shared" si="188"/>
        <v>0</v>
      </c>
      <c r="AH624">
        <f t="shared" si="188"/>
        <v>0</v>
      </c>
      <c r="AI624">
        <f t="shared" si="188"/>
        <v>0</v>
      </c>
      <c r="AJ624">
        <f t="shared" si="188"/>
        <v>0</v>
      </c>
      <c r="AK624">
        <f t="shared" si="188"/>
        <v>0</v>
      </c>
      <c r="AL624">
        <f t="shared" si="188"/>
        <v>0</v>
      </c>
      <c r="AM624">
        <f t="shared" si="182"/>
        <v>15.7417</v>
      </c>
      <c r="AN624">
        <f t="shared" si="183"/>
        <v>1</v>
      </c>
      <c r="AO624">
        <f t="shared" si="184"/>
        <v>0</v>
      </c>
      <c r="AP624">
        <f t="shared" si="185"/>
        <v>0</v>
      </c>
      <c r="AQ624">
        <f t="shared" si="186"/>
        <v>1</v>
      </c>
    </row>
    <row r="625" spans="1:43" x14ac:dyDescent="0.2">
      <c r="A625">
        <v>624</v>
      </c>
      <c r="B625">
        <v>3</v>
      </c>
      <c r="C625" t="s">
        <v>884</v>
      </c>
      <c r="D625" t="s">
        <v>13</v>
      </c>
      <c r="E625">
        <v>21</v>
      </c>
      <c r="F625">
        <v>0</v>
      </c>
      <c r="G625">
        <v>0</v>
      </c>
      <c r="H625">
        <v>350029</v>
      </c>
      <c r="I625">
        <v>7.8541999999999996</v>
      </c>
      <c r="K625" t="s">
        <v>15</v>
      </c>
      <c r="L625">
        <v>0</v>
      </c>
      <c r="M625" t="b">
        <f t="shared" si="172"/>
        <v>0</v>
      </c>
      <c r="N625" t="str">
        <f>IF(E625&lt;&gt;"",INDEX(group!$A$1:$C$10,MATCH(E625,group!A:A,1),3),"NA")</f>
        <v>20 - 29</v>
      </c>
      <c r="O625" t="str">
        <f>VLOOKUP(H625,group!E:F,2,0)</f>
        <v>numeric</v>
      </c>
      <c r="P625" t="str">
        <f>IF(I625&lt;&gt;"",INDEX(group!$L$1:$N$100,MATCH(I625,group!L:L,1),3),"NA")</f>
        <v>0 - 9</v>
      </c>
      <c r="Q625">
        <f t="shared" si="173"/>
        <v>624</v>
      </c>
      <c r="R625">
        <f t="shared" si="174"/>
        <v>0</v>
      </c>
      <c r="S625">
        <f t="shared" si="175"/>
        <v>0</v>
      </c>
      <c r="T625">
        <f t="shared" si="176"/>
        <v>1</v>
      </c>
      <c r="U625">
        <f t="shared" si="177"/>
        <v>1</v>
      </c>
      <c r="V625">
        <f t="shared" si="178"/>
        <v>0</v>
      </c>
      <c r="W625">
        <f t="shared" si="179"/>
        <v>21</v>
      </c>
      <c r="X625">
        <f t="shared" si="180"/>
        <v>0</v>
      </c>
      <c r="Y625">
        <f t="shared" si="181"/>
        <v>0</v>
      </c>
      <c r="Z625">
        <f t="shared" si="189"/>
        <v>0</v>
      </c>
      <c r="AA625">
        <f t="shared" si="188"/>
        <v>0</v>
      </c>
      <c r="AB625">
        <f t="shared" si="188"/>
        <v>0</v>
      </c>
      <c r="AC625">
        <f t="shared" si="188"/>
        <v>0</v>
      </c>
      <c r="AD625">
        <f t="shared" si="188"/>
        <v>1</v>
      </c>
      <c r="AE625">
        <f t="shared" si="188"/>
        <v>0</v>
      </c>
      <c r="AF625">
        <f t="shared" si="188"/>
        <v>0</v>
      </c>
      <c r="AG625">
        <f t="shared" si="188"/>
        <v>0</v>
      </c>
      <c r="AH625">
        <f t="shared" si="188"/>
        <v>0</v>
      </c>
      <c r="AI625">
        <f t="shared" si="188"/>
        <v>0</v>
      </c>
      <c r="AJ625">
        <f t="shared" si="188"/>
        <v>0</v>
      </c>
      <c r="AK625">
        <f t="shared" si="188"/>
        <v>0</v>
      </c>
      <c r="AL625">
        <f t="shared" si="188"/>
        <v>0</v>
      </c>
      <c r="AM625">
        <f t="shared" si="182"/>
        <v>7.8541999999999996</v>
      </c>
      <c r="AN625">
        <f t="shared" si="183"/>
        <v>0</v>
      </c>
      <c r="AO625">
        <f t="shared" si="184"/>
        <v>0</v>
      </c>
      <c r="AP625">
        <f t="shared" si="185"/>
        <v>1</v>
      </c>
      <c r="AQ625">
        <f t="shared" si="186"/>
        <v>0</v>
      </c>
    </row>
    <row r="626" spans="1:43" x14ac:dyDescent="0.2">
      <c r="A626">
        <v>625</v>
      </c>
      <c r="B626">
        <v>3</v>
      </c>
      <c r="C626" t="s">
        <v>885</v>
      </c>
      <c r="D626" t="s">
        <v>13</v>
      </c>
      <c r="E626">
        <v>21</v>
      </c>
      <c r="F626">
        <v>0</v>
      </c>
      <c r="G626">
        <v>0</v>
      </c>
      <c r="H626">
        <v>54636</v>
      </c>
      <c r="I626">
        <v>16.100000000000001</v>
      </c>
      <c r="K626" t="s">
        <v>15</v>
      </c>
      <c r="L626">
        <v>0</v>
      </c>
      <c r="M626" t="b">
        <f t="shared" si="172"/>
        <v>0</v>
      </c>
      <c r="N626" t="str">
        <f>IF(E626&lt;&gt;"",INDEX(group!$A$1:$C$10,MATCH(E626,group!A:A,1),3),"NA")</f>
        <v>20 - 29</v>
      </c>
      <c r="O626" t="str">
        <f>VLOOKUP(H626,group!E:F,2,0)</f>
        <v>numeric</v>
      </c>
      <c r="P626" t="str">
        <f>IF(I626&lt;&gt;"",INDEX(group!$L$1:$N$100,MATCH(I626,group!L:L,1),3),"NA")</f>
        <v>10 - 19</v>
      </c>
      <c r="Q626">
        <f t="shared" si="173"/>
        <v>625</v>
      </c>
      <c r="R626">
        <f t="shared" si="174"/>
        <v>0</v>
      </c>
      <c r="S626">
        <f t="shared" si="175"/>
        <v>0</v>
      </c>
      <c r="T626">
        <f t="shared" si="176"/>
        <v>1</v>
      </c>
      <c r="U626">
        <f t="shared" si="177"/>
        <v>1</v>
      </c>
      <c r="V626">
        <f t="shared" si="178"/>
        <v>0</v>
      </c>
      <c r="W626">
        <f t="shared" si="179"/>
        <v>21</v>
      </c>
      <c r="X626">
        <f t="shared" si="180"/>
        <v>0</v>
      </c>
      <c r="Y626">
        <f t="shared" si="181"/>
        <v>0</v>
      </c>
      <c r="Z626">
        <f t="shared" si="189"/>
        <v>0</v>
      </c>
      <c r="AA626">
        <f t="shared" si="188"/>
        <v>0</v>
      </c>
      <c r="AB626">
        <f t="shared" si="188"/>
        <v>0</v>
      </c>
      <c r="AC626">
        <f t="shared" si="188"/>
        <v>0</v>
      </c>
      <c r="AD626">
        <f t="shared" si="188"/>
        <v>1</v>
      </c>
      <c r="AE626">
        <f t="shared" si="188"/>
        <v>0</v>
      </c>
      <c r="AF626">
        <f t="shared" si="188"/>
        <v>0</v>
      </c>
      <c r="AG626">
        <f t="shared" si="188"/>
        <v>0</v>
      </c>
      <c r="AH626">
        <f t="shared" si="188"/>
        <v>0</v>
      </c>
      <c r="AI626">
        <f t="shared" si="188"/>
        <v>0</v>
      </c>
      <c r="AJ626">
        <f t="shared" si="188"/>
        <v>0</v>
      </c>
      <c r="AK626">
        <f t="shared" si="188"/>
        <v>0</v>
      </c>
      <c r="AL626">
        <f t="shared" si="188"/>
        <v>0</v>
      </c>
      <c r="AM626">
        <f t="shared" si="182"/>
        <v>16.100000000000001</v>
      </c>
      <c r="AN626">
        <f t="shared" si="183"/>
        <v>0</v>
      </c>
      <c r="AO626">
        <f t="shared" si="184"/>
        <v>0</v>
      </c>
      <c r="AP626">
        <f t="shared" si="185"/>
        <v>1</v>
      </c>
      <c r="AQ626">
        <f t="shared" si="186"/>
        <v>0</v>
      </c>
    </row>
    <row r="627" spans="1:43" x14ac:dyDescent="0.2">
      <c r="A627">
        <v>626</v>
      </c>
      <c r="B627">
        <v>1</v>
      </c>
      <c r="C627" t="s">
        <v>886</v>
      </c>
      <c r="D627" t="s">
        <v>13</v>
      </c>
      <c r="E627">
        <v>61</v>
      </c>
      <c r="F627">
        <v>0</v>
      </c>
      <c r="G627">
        <v>0</v>
      </c>
      <c r="H627">
        <v>36963</v>
      </c>
      <c r="I627">
        <v>32.320799999999998</v>
      </c>
      <c r="J627" t="s">
        <v>887</v>
      </c>
      <c r="K627" t="s">
        <v>15</v>
      </c>
      <c r="L627">
        <v>0</v>
      </c>
      <c r="M627" t="b">
        <f t="shared" si="172"/>
        <v>0</v>
      </c>
      <c r="N627" t="str">
        <f>IF(E627&lt;&gt;"",INDEX(group!$A$1:$C$10,MATCH(E627,group!A:A,1),3),"NA")</f>
        <v>60 - 69</v>
      </c>
      <c r="O627" t="str">
        <f>VLOOKUP(H627,group!E:F,2,0)</f>
        <v>numeric</v>
      </c>
      <c r="P627" t="str">
        <f>IF(I627&lt;&gt;"",INDEX(group!$L$1:$N$100,MATCH(I627,group!L:L,1),3),"NA")</f>
        <v>30 - 39</v>
      </c>
      <c r="Q627">
        <f t="shared" si="173"/>
        <v>626</v>
      </c>
      <c r="R627">
        <f t="shared" si="174"/>
        <v>1</v>
      </c>
      <c r="S627">
        <f t="shared" si="175"/>
        <v>0</v>
      </c>
      <c r="T627">
        <f t="shared" si="176"/>
        <v>0</v>
      </c>
      <c r="U627">
        <f t="shared" si="177"/>
        <v>1</v>
      </c>
      <c r="V627">
        <f t="shared" si="178"/>
        <v>0</v>
      </c>
      <c r="W627">
        <f t="shared" si="179"/>
        <v>61</v>
      </c>
      <c r="X627">
        <f t="shared" si="180"/>
        <v>0</v>
      </c>
      <c r="Y627">
        <f t="shared" si="181"/>
        <v>0</v>
      </c>
      <c r="Z627">
        <f t="shared" si="189"/>
        <v>0</v>
      </c>
      <c r="AA627">
        <f t="shared" si="188"/>
        <v>0</v>
      </c>
      <c r="AB627">
        <f t="shared" si="188"/>
        <v>0</v>
      </c>
      <c r="AC627">
        <f t="shared" si="188"/>
        <v>0</v>
      </c>
      <c r="AD627">
        <f t="shared" si="188"/>
        <v>1</v>
      </c>
      <c r="AE627">
        <f t="shared" si="188"/>
        <v>0</v>
      </c>
      <c r="AF627">
        <f t="shared" si="188"/>
        <v>0</v>
      </c>
      <c r="AG627">
        <f t="shared" si="188"/>
        <v>0</v>
      </c>
      <c r="AH627">
        <f t="shared" si="188"/>
        <v>0</v>
      </c>
      <c r="AI627">
        <f t="shared" si="188"/>
        <v>0</v>
      </c>
      <c r="AJ627">
        <f t="shared" si="188"/>
        <v>0</v>
      </c>
      <c r="AK627">
        <f t="shared" si="188"/>
        <v>0</v>
      </c>
      <c r="AL627">
        <f t="shared" si="188"/>
        <v>0</v>
      </c>
      <c r="AM627">
        <f t="shared" si="182"/>
        <v>32.320799999999998</v>
      </c>
      <c r="AN627">
        <f t="shared" si="183"/>
        <v>0</v>
      </c>
      <c r="AO627">
        <f t="shared" si="184"/>
        <v>0</v>
      </c>
      <c r="AP627">
        <f t="shared" si="185"/>
        <v>1</v>
      </c>
      <c r="AQ627">
        <f t="shared" si="186"/>
        <v>0</v>
      </c>
    </row>
    <row r="628" spans="1:43" x14ac:dyDescent="0.2">
      <c r="A628">
        <v>627</v>
      </c>
      <c r="B628">
        <v>2</v>
      </c>
      <c r="C628" t="s">
        <v>888</v>
      </c>
      <c r="D628" t="s">
        <v>13</v>
      </c>
      <c r="E628">
        <v>57</v>
      </c>
      <c r="F628">
        <v>0</v>
      </c>
      <c r="G628">
        <v>0</v>
      </c>
      <c r="H628">
        <v>219533</v>
      </c>
      <c r="I628">
        <v>12.35</v>
      </c>
      <c r="K628" t="s">
        <v>27</v>
      </c>
      <c r="L628">
        <v>0</v>
      </c>
      <c r="M628" t="b">
        <f t="shared" si="172"/>
        <v>0</v>
      </c>
      <c r="N628" t="str">
        <f>IF(E628&lt;&gt;"",INDEX(group!$A$1:$C$10,MATCH(E628,group!A:A,1),3),"NA")</f>
        <v>50 - 59</v>
      </c>
      <c r="O628" t="str">
        <f>VLOOKUP(H628,group!E:F,2,0)</f>
        <v>numeric</v>
      </c>
      <c r="P628" t="str">
        <f>IF(I628&lt;&gt;"",INDEX(group!$L$1:$N$100,MATCH(I628,group!L:L,1),3),"NA")</f>
        <v>10 - 19</v>
      </c>
      <c r="Q628">
        <f t="shared" si="173"/>
        <v>627</v>
      </c>
      <c r="R628">
        <f t="shared" si="174"/>
        <v>0</v>
      </c>
      <c r="S628">
        <f t="shared" si="175"/>
        <v>1</v>
      </c>
      <c r="T628">
        <f t="shared" si="176"/>
        <v>0</v>
      </c>
      <c r="U628">
        <f t="shared" si="177"/>
        <v>1</v>
      </c>
      <c r="V628">
        <f t="shared" si="178"/>
        <v>0</v>
      </c>
      <c r="W628">
        <f t="shared" si="179"/>
        <v>57</v>
      </c>
      <c r="X628">
        <f t="shared" si="180"/>
        <v>0</v>
      </c>
      <c r="Y628">
        <f t="shared" si="181"/>
        <v>0</v>
      </c>
      <c r="Z628">
        <f t="shared" si="189"/>
        <v>0</v>
      </c>
      <c r="AA628">
        <f t="shared" si="188"/>
        <v>0</v>
      </c>
      <c r="AB628">
        <f t="shared" si="188"/>
        <v>0</v>
      </c>
      <c r="AC628">
        <f t="shared" si="188"/>
        <v>0</v>
      </c>
      <c r="AD628">
        <f t="shared" si="188"/>
        <v>1</v>
      </c>
      <c r="AE628">
        <f t="shared" si="188"/>
        <v>0</v>
      </c>
      <c r="AF628">
        <f t="shared" si="188"/>
        <v>0</v>
      </c>
      <c r="AG628">
        <f t="shared" si="188"/>
        <v>0</v>
      </c>
      <c r="AH628">
        <f t="shared" si="188"/>
        <v>0</v>
      </c>
      <c r="AI628">
        <f t="shared" si="188"/>
        <v>0</v>
      </c>
      <c r="AJ628">
        <f t="shared" si="188"/>
        <v>0</v>
      </c>
      <c r="AK628">
        <f t="shared" si="188"/>
        <v>0</v>
      </c>
      <c r="AL628">
        <f t="shared" si="188"/>
        <v>0</v>
      </c>
      <c r="AM628">
        <f t="shared" si="182"/>
        <v>12.35</v>
      </c>
      <c r="AN628">
        <f t="shared" si="183"/>
        <v>0</v>
      </c>
      <c r="AO628">
        <f t="shared" si="184"/>
        <v>1</v>
      </c>
      <c r="AP628">
        <f t="shared" si="185"/>
        <v>0</v>
      </c>
      <c r="AQ628">
        <f t="shared" si="186"/>
        <v>0</v>
      </c>
    </row>
    <row r="629" spans="1:43" x14ac:dyDescent="0.2">
      <c r="A629">
        <v>628</v>
      </c>
      <c r="B629">
        <v>1</v>
      </c>
      <c r="C629" t="s">
        <v>889</v>
      </c>
      <c r="D629" t="s">
        <v>17</v>
      </c>
      <c r="E629">
        <v>21</v>
      </c>
      <c r="F629">
        <v>0</v>
      </c>
      <c r="G629">
        <v>0</v>
      </c>
      <c r="H629">
        <v>13502</v>
      </c>
      <c r="I629">
        <v>77.958299999999994</v>
      </c>
      <c r="J629" t="s">
        <v>890</v>
      </c>
      <c r="K629" t="s">
        <v>15</v>
      </c>
      <c r="L629">
        <v>1</v>
      </c>
      <c r="M629" t="b">
        <f t="shared" si="172"/>
        <v>0</v>
      </c>
      <c r="N629" t="str">
        <f>IF(E629&lt;&gt;"",INDEX(group!$A$1:$C$10,MATCH(E629,group!A:A,1),3),"NA")</f>
        <v>20 - 29</v>
      </c>
      <c r="O629" t="str">
        <f>VLOOKUP(H629,group!E:F,2,0)</f>
        <v>numeric</v>
      </c>
      <c r="P629" t="str">
        <f>IF(I629&lt;&gt;"",INDEX(group!$L$1:$N$100,MATCH(I629,group!L:L,1),3),"NA")</f>
        <v>70 - 79</v>
      </c>
      <c r="Q629">
        <f t="shared" si="173"/>
        <v>628</v>
      </c>
      <c r="R629">
        <f t="shared" si="174"/>
        <v>1</v>
      </c>
      <c r="S629">
        <f t="shared" si="175"/>
        <v>0</v>
      </c>
      <c r="T629">
        <f t="shared" si="176"/>
        <v>0</v>
      </c>
      <c r="U629">
        <f t="shared" si="177"/>
        <v>0</v>
      </c>
      <c r="V629">
        <f t="shared" si="178"/>
        <v>1</v>
      </c>
      <c r="W629">
        <f t="shared" si="179"/>
        <v>21</v>
      </c>
      <c r="X629">
        <f t="shared" si="180"/>
        <v>0</v>
      </c>
      <c r="Y629">
        <f t="shared" si="181"/>
        <v>0</v>
      </c>
      <c r="Z629">
        <f t="shared" si="189"/>
        <v>0</v>
      </c>
      <c r="AA629">
        <f t="shared" si="188"/>
        <v>0</v>
      </c>
      <c r="AB629">
        <f t="shared" si="188"/>
        <v>0</v>
      </c>
      <c r="AC629">
        <f t="shared" si="188"/>
        <v>0</v>
      </c>
      <c r="AD629">
        <f t="shared" si="188"/>
        <v>1</v>
      </c>
      <c r="AE629">
        <f t="shared" si="188"/>
        <v>0</v>
      </c>
      <c r="AF629">
        <f t="shared" si="188"/>
        <v>0</v>
      </c>
      <c r="AG629">
        <f t="shared" si="188"/>
        <v>0</v>
      </c>
      <c r="AH629">
        <f t="shared" si="188"/>
        <v>0</v>
      </c>
      <c r="AI629">
        <f t="shared" si="188"/>
        <v>0</v>
      </c>
      <c r="AJ629">
        <f t="shared" si="188"/>
        <v>0</v>
      </c>
      <c r="AK629">
        <f t="shared" si="188"/>
        <v>0</v>
      </c>
      <c r="AL629">
        <f t="shared" si="188"/>
        <v>0</v>
      </c>
      <c r="AM629">
        <f t="shared" si="182"/>
        <v>77.958299999999994</v>
      </c>
      <c r="AN629">
        <f t="shared" si="183"/>
        <v>0</v>
      </c>
      <c r="AO629">
        <f t="shared" si="184"/>
        <v>0</v>
      </c>
      <c r="AP629">
        <f t="shared" si="185"/>
        <v>1</v>
      </c>
      <c r="AQ629">
        <f t="shared" si="186"/>
        <v>1</v>
      </c>
    </row>
    <row r="630" spans="1:43" x14ac:dyDescent="0.2">
      <c r="A630">
        <v>629</v>
      </c>
      <c r="B630">
        <v>3</v>
      </c>
      <c r="C630" t="s">
        <v>891</v>
      </c>
      <c r="D630" t="s">
        <v>13</v>
      </c>
      <c r="E630">
        <v>26</v>
      </c>
      <c r="F630">
        <v>0</v>
      </c>
      <c r="G630">
        <v>0</v>
      </c>
      <c r="H630">
        <v>349224</v>
      </c>
      <c r="I630">
        <v>7.8958000000000004</v>
      </c>
      <c r="K630" t="s">
        <v>15</v>
      </c>
      <c r="L630">
        <v>0</v>
      </c>
      <c r="M630" t="b">
        <f t="shared" si="172"/>
        <v>0</v>
      </c>
      <c r="N630" t="str">
        <f>IF(E630&lt;&gt;"",INDEX(group!$A$1:$C$10,MATCH(E630,group!A:A,1),3),"NA")</f>
        <v>20 - 29</v>
      </c>
      <c r="O630" t="str">
        <f>VLOOKUP(H630,group!E:F,2,0)</f>
        <v>numeric</v>
      </c>
      <c r="P630" t="str">
        <f>IF(I630&lt;&gt;"",INDEX(group!$L$1:$N$100,MATCH(I630,group!L:L,1),3),"NA")</f>
        <v>0 - 9</v>
      </c>
      <c r="Q630">
        <f t="shared" si="173"/>
        <v>629</v>
      </c>
      <c r="R630">
        <f t="shared" si="174"/>
        <v>0</v>
      </c>
      <c r="S630">
        <f t="shared" si="175"/>
        <v>0</v>
      </c>
      <c r="T630">
        <f t="shared" si="176"/>
        <v>1</v>
      </c>
      <c r="U630">
        <f t="shared" si="177"/>
        <v>1</v>
      </c>
      <c r="V630">
        <f t="shared" si="178"/>
        <v>0</v>
      </c>
      <c r="W630">
        <f t="shared" si="179"/>
        <v>26</v>
      </c>
      <c r="X630">
        <f t="shared" si="180"/>
        <v>0</v>
      </c>
      <c r="Y630">
        <f t="shared" si="181"/>
        <v>0</v>
      </c>
      <c r="Z630">
        <f t="shared" si="189"/>
        <v>0</v>
      </c>
      <c r="AA630">
        <f t="shared" si="188"/>
        <v>0</v>
      </c>
      <c r="AB630">
        <f t="shared" si="188"/>
        <v>0</v>
      </c>
      <c r="AC630">
        <f t="shared" si="188"/>
        <v>0</v>
      </c>
      <c r="AD630">
        <f t="shared" si="188"/>
        <v>1</v>
      </c>
      <c r="AE630">
        <f t="shared" si="188"/>
        <v>0</v>
      </c>
      <c r="AF630">
        <f t="shared" si="188"/>
        <v>0</v>
      </c>
      <c r="AG630">
        <f t="shared" si="188"/>
        <v>0</v>
      </c>
      <c r="AH630">
        <f t="shared" si="188"/>
        <v>0</v>
      </c>
      <c r="AI630">
        <f t="shared" si="188"/>
        <v>0</v>
      </c>
      <c r="AJ630">
        <f t="shared" si="188"/>
        <v>0</v>
      </c>
      <c r="AK630">
        <f t="shared" si="188"/>
        <v>0</v>
      </c>
      <c r="AL630">
        <f t="shared" si="188"/>
        <v>0</v>
      </c>
      <c r="AM630">
        <f t="shared" si="182"/>
        <v>7.8958000000000004</v>
      </c>
      <c r="AN630">
        <f t="shared" si="183"/>
        <v>0</v>
      </c>
      <c r="AO630">
        <f t="shared" si="184"/>
        <v>0</v>
      </c>
      <c r="AP630">
        <f t="shared" si="185"/>
        <v>1</v>
      </c>
      <c r="AQ630">
        <f t="shared" si="186"/>
        <v>0</v>
      </c>
    </row>
    <row r="631" spans="1:43" x14ac:dyDescent="0.2">
      <c r="A631">
        <v>630</v>
      </c>
      <c r="B631">
        <v>3</v>
      </c>
      <c r="C631" t="s">
        <v>892</v>
      </c>
      <c r="D631" t="s">
        <v>13</v>
      </c>
      <c r="F631">
        <v>0</v>
      </c>
      <c r="G631">
        <v>0</v>
      </c>
      <c r="H631">
        <v>334912</v>
      </c>
      <c r="I631">
        <v>7.7332999999999998</v>
      </c>
      <c r="K631" t="s">
        <v>27</v>
      </c>
      <c r="L631">
        <v>0</v>
      </c>
      <c r="M631" t="b">
        <f t="shared" si="172"/>
        <v>1</v>
      </c>
      <c r="N631" t="str">
        <f>IF(E631&lt;&gt;"",INDEX(group!$A$1:$C$10,MATCH(E631,group!A:A,1),3),"NA")</f>
        <v>NA</v>
      </c>
      <c r="O631" t="str">
        <f>VLOOKUP(H631,group!E:F,2,0)</f>
        <v>numeric</v>
      </c>
      <c r="P631" t="str">
        <f>IF(I631&lt;&gt;"",INDEX(group!$L$1:$N$100,MATCH(I631,group!L:L,1),3),"NA")</f>
        <v>0 - 9</v>
      </c>
      <c r="Q631">
        <f t="shared" si="173"/>
        <v>630</v>
      </c>
      <c r="R631">
        <f t="shared" si="174"/>
        <v>0</v>
      </c>
      <c r="S631">
        <f t="shared" si="175"/>
        <v>0</v>
      </c>
      <c r="T631">
        <f t="shared" si="176"/>
        <v>1</v>
      </c>
      <c r="U631">
        <f t="shared" si="177"/>
        <v>1</v>
      </c>
      <c r="V631">
        <f t="shared" si="178"/>
        <v>0</v>
      </c>
      <c r="W631">
        <f t="shared" si="179"/>
        <v>29.9</v>
      </c>
      <c r="X631">
        <f t="shared" si="180"/>
        <v>0</v>
      </c>
      <c r="Y631">
        <f t="shared" si="181"/>
        <v>0</v>
      </c>
      <c r="Z631">
        <f t="shared" si="189"/>
        <v>0</v>
      </c>
      <c r="AA631">
        <f t="shared" si="188"/>
        <v>0</v>
      </c>
      <c r="AB631">
        <f t="shared" si="188"/>
        <v>0</v>
      </c>
      <c r="AC631">
        <f t="shared" si="188"/>
        <v>0</v>
      </c>
      <c r="AD631">
        <f t="shared" si="188"/>
        <v>1</v>
      </c>
      <c r="AE631">
        <f t="shared" si="188"/>
        <v>0</v>
      </c>
      <c r="AF631">
        <f t="shared" ref="AA631:AL652" si="190">IF($O631&amp;"_ticket"=AF$1,1,0)</f>
        <v>0</v>
      </c>
      <c r="AG631">
        <f t="shared" si="190"/>
        <v>0</v>
      </c>
      <c r="AH631">
        <f t="shared" si="190"/>
        <v>0</v>
      </c>
      <c r="AI631">
        <f t="shared" si="190"/>
        <v>0</v>
      </c>
      <c r="AJ631">
        <f t="shared" si="190"/>
        <v>0</v>
      </c>
      <c r="AK631">
        <f t="shared" si="190"/>
        <v>0</v>
      </c>
      <c r="AL631">
        <f t="shared" si="190"/>
        <v>0</v>
      </c>
      <c r="AM631">
        <f t="shared" si="182"/>
        <v>7.7332999999999998</v>
      </c>
      <c r="AN631">
        <f t="shared" si="183"/>
        <v>0</v>
      </c>
      <c r="AO631">
        <f t="shared" si="184"/>
        <v>1</v>
      </c>
      <c r="AP631">
        <f t="shared" si="185"/>
        <v>0</v>
      </c>
      <c r="AQ631">
        <f t="shared" si="186"/>
        <v>0</v>
      </c>
    </row>
    <row r="632" spans="1:43" x14ac:dyDescent="0.2">
      <c r="A632">
        <v>631</v>
      </c>
      <c r="B632">
        <v>1</v>
      </c>
      <c r="C632" t="s">
        <v>893</v>
      </c>
      <c r="D632" t="s">
        <v>13</v>
      </c>
      <c r="E632">
        <v>80</v>
      </c>
      <c r="F632">
        <v>0</v>
      </c>
      <c r="G632">
        <v>0</v>
      </c>
      <c r="H632">
        <v>27042</v>
      </c>
      <c r="I632">
        <v>30</v>
      </c>
      <c r="J632" t="s">
        <v>894</v>
      </c>
      <c r="K632" t="s">
        <v>15</v>
      </c>
      <c r="L632">
        <v>1</v>
      </c>
      <c r="M632" t="b">
        <f t="shared" si="172"/>
        <v>0</v>
      </c>
      <c r="N632" t="str">
        <f>IF(E632&lt;&gt;"",INDEX(group!$A$1:$C$10,MATCH(E632,group!A:A,1),3),"NA")</f>
        <v>80 - 89</v>
      </c>
      <c r="O632" t="str">
        <f>VLOOKUP(H632,group!E:F,2,0)</f>
        <v>numeric</v>
      </c>
      <c r="P632" t="str">
        <f>IF(I632&lt;&gt;"",INDEX(group!$L$1:$N$100,MATCH(I632,group!L:L,1),3),"NA")</f>
        <v>30 - 39</v>
      </c>
      <c r="Q632">
        <f t="shared" si="173"/>
        <v>631</v>
      </c>
      <c r="R632">
        <f t="shared" si="174"/>
        <v>1</v>
      </c>
      <c r="S632">
        <f t="shared" si="175"/>
        <v>0</v>
      </c>
      <c r="T632">
        <f t="shared" si="176"/>
        <v>0</v>
      </c>
      <c r="U632">
        <f t="shared" si="177"/>
        <v>1</v>
      </c>
      <c r="V632">
        <f t="shared" si="178"/>
        <v>0</v>
      </c>
      <c r="W632">
        <f t="shared" si="179"/>
        <v>80</v>
      </c>
      <c r="X632">
        <f t="shared" si="180"/>
        <v>0</v>
      </c>
      <c r="Y632">
        <f t="shared" si="181"/>
        <v>0</v>
      </c>
      <c r="Z632">
        <f t="shared" si="189"/>
        <v>0</v>
      </c>
      <c r="AA632">
        <f t="shared" si="190"/>
        <v>0</v>
      </c>
      <c r="AB632">
        <f t="shared" si="190"/>
        <v>0</v>
      </c>
      <c r="AC632">
        <f t="shared" si="190"/>
        <v>0</v>
      </c>
      <c r="AD632">
        <f t="shared" si="190"/>
        <v>1</v>
      </c>
      <c r="AE632">
        <f t="shared" si="190"/>
        <v>0</v>
      </c>
      <c r="AF632">
        <f t="shared" si="190"/>
        <v>0</v>
      </c>
      <c r="AG632">
        <f t="shared" si="190"/>
        <v>0</v>
      </c>
      <c r="AH632">
        <f t="shared" si="190"/>
        <v>0</v>
      </c>
      <c r="AI632">
        <f t="shared" si="190"/>
        <v>0</v>
      </c>
      <c r="AJ632">
        <f t="shared" si="190"/>
        <v>0</v>
      </c>
      <c r="AK632">
        <f t="shared" si="190"/>
        <v>0</v>
      </c>
      <c r="AL632">
        <f t="shared" si="190"/>
        <v>0</v>
      </c>
      <c r="AM632">
        <f t="shared" si="182"/>
        <v>30</v>
      </c>
      <c r="AN632">
        <f t="shared" si="183"/>
        <v>0</v>
      </c>
      <c r="AO632">
        <f t="shared" si="184"/>
        <v>0</v>
      </c>
      <c r="AP632">
        <f t="shared" si="185"/>
        <v>1</v>
      </c>
      <c r="AQ632">
        <f t="shared" si="186"/>
        <v>1</v>
      </c>
    </row>
    <row r="633" spans="1:43" x14ac:dyDescent="0.2">
      <c r="A633">
        <v>632</v>
      </c>
      <c r="B633">
        <v>3</v>
      </c>
      <c r="C633" t="s">
        <v>895</v>
      </c>
      <c r="D633" t="s">
        <v>13</v>
      </c>
      <c r="E633">
        <v>51</v>
      </c>
      <c r="F633">
        <v>0</v>
      </c>
      <c r="G633">
        <v>0</v>
      </c>
      <c r="H633">
        <v>347743</v>
      </c>
      <c r="I633">
        <v>7.0541999999999998</v>
      </c>
      <c r="K633" t="s">
        <v>15</v>
      </c>
      <c r="L633">
        <v>0</v>
      </c>
      <c r="M633" t="b">
        <f t="shared" si="172"/>
        <v>0</v>
      </c>
      <c r="N633" t="str">
        <f>IF(E633&lt;&gt;"",INDEX(group!$A$1:$C$10,MATCH(E633,group!A:A,1),3),"NA")</f>
        <v>50 - 59</v>
      </c>
      <c r="O633" t="str">
        <f>VLOOKUP(H633,group!E:F,2,0)</f>
        <v>numeric</v>
      </c>
      <c r="P633" t="str">
        <f>IF(I633&lt;&gt;"",INDEX(group!$L$1:$N$100,MATCH(I633,group!L:L,1),3),"NA")</f>
        <v>0 - 9</v>
      </c>
      <c r="Q633">
        <f t="shared" si="173"/>
        <v>632</v>
      </c>
      <c r="R633">
        <f t="shared" si="174"/>
        <v>0</v>
      </c>
      <c r="S633">
        <f t="shared" si="175"/>
        <v>0</v>
      </c>
      <c r="T633">
        <f t="shared" si="176"/>
        <v>1</v>
      </c>
      <c r="U633">
        <f t="shared" si="177"/>
        <v>1</v>
      </c>
      <c r="V633">
        <f t="shared" si="178"/>
        <v>0</v>
      </c>
      <c r="W633">
        <f t="shared" si="179"/>
        <v>51</v>
      </c>
      <c r="X633">
        <f t="shared" si="180"/>
        <v>0</v>
      </c>
      <c r="Y633">
        <f t="shared" si="181"/>
        <v>0</v>
      </c>
      <c r="Z633">
        <f t="shared" si="189"/>
        <v>0</v>
      </c>
      <c r="AA633">
        <f t="shared" si="190"/>
        <v>0</v>
      </c>
      <c r="AB633">
        <f t="shared" si="190"/>
        <v>0</v>
      </c>
      <c r="AC633">
        <f t="shared" si="190"/>
        <v>0</v>
      </c>
      <c r="AD633">
        <f t="shared" si="190"/>
        <v>1</v>
      </c>
      <c r="AE633">
        <f t="shared" si="190"/>
        <v>0</v>
      </c>
      <c r="AF633">
        <f t="shared" si="190"/>
        <v>0</v>
      </c>
      <c r="AG633">
        <f t="shared" si="190"/>
        <v>0</v>
      </c>
      <c r="AH633">
        <f t="shared" si="190"/>
        <v>0</v>
      </c>
      <c r="AI633">
        <f t="shared" si="190"/>
        <v>0</v>
      </c>
      <c r="AJ633">
        <f t="shared" si="190"/>
        <v>0</v>
      </c>
      <c r="AK633">
        <f t="shared" si="190"/>
        <v>0</v>
      </c>
      <c r="AL633">
        <f t="shared" si="190"/>
        <v>0</v>
      </c>
      <c r="AM633">
        <f t="shared" si="182"/>
        <v>7.0541999999999998</v>
      </c>
      <c r="AN633">
        <f t="shared" si="183"/>
        <v>0</v>
      </c>
      <c r="AO633">
        <f t="shared" si="184"/>
        <v>0</v>
      </c>
      <c r="AP633">
        <f t="shared" si="185"/>
        <v>1</v>
      </c>
      <c r="AQ633">
        <f t="shared" si="186"/>
        <v>0</v>
      </c>
    </row>
    <row r="634" spans="1:43" x14ac:dyDescent="0.2">
      <c r="A634">
        <v>633</v>
      </c>
      <c r="B634">
        <v>1</v>
      </c>
      <c r="C634" t="s">
        <v>896</v>
      </c>
      <c r="D634" t="s">
        <v>13</v>
      </c>
      <c r="E634">
        <v>32</v>
      </c>
      <c r="F634">
        <v>0</v>
      </c>
      <c r="G634">
        <v>0</v>
      </c>
      <c r="H634">
        <v>13214</v>
      </c>
      <c r="I634">
        <v>30.5</v>
      </c>
      <c r="J634" t="s">
        <v>897</v>
      </c>
      <c r="K634" t="s">
        <v>20</v>
      </c>
      <c r="L634">
        <v>1</v>
      </c>
      <c r="M634" t="b">
        <f t="shared" si="172"/>
        <v>0</v>
      </c>
      <c r="N634" t="str">
        <f>IF(E634&lt;&gt;"",INDEX(group!$A$1:$C$10,MATCH(E634,group!A:A,1),3),"NA")</f>
        <v>30 - 39</v>
      </c>
      <c r="O634" t="str">
        <f>VLOOKUP(H634,group!E:F,2,0)</f>
        <v>numeric</v>
      </c>
      <c r="P634" t="str">
        <f>IF(I634&lt;&gt;"",INDEX(group!$L$1:$N$100,MATCH(I634,group!L:L,1),3),"NA")</f>
        <v>30 - 39</v>
      </c>
      <c r="Q634">
        <f t="shared" si="173"/>
        <v>633</v>
      </c>
      <c r="R634">
        <f t="shared" si="174"/>
        <v>1</v>
      </c>
      <c r="S634">
        <f t="shared" si="175"/>
        <v>0</v>
      </c>
      <c r="T634">
        <f t="shared" si="176"/>
        <v>0</v>
      </c>
      <c r="U634">
        <f t="shared" si="177"/>
        <v>1</v>
      </c>
      <c r="V634">
        <f t="shared" si="178"/>
        <v>0</v>
      </c>
      <c r="W634">
        <f t="shared" si="179"/>
        <v>32</v>
      </c>
      <c r="X634">
        <f t="shared" si="180"/>
        <v>0</v>
      </c>
      <c r="Y634">
        <f t="shared" si="181"/>
        <v>0</v>
      </c>
      <c r="Z634">
        <f t="shared" si="189"/>
        <v>0</v>
      </c>
      <c r="AA634">
        <f t="shared" si="190"/>
        <v>0</v>
      </c>
      <c r="AB634">
        <f t="shared" si="190"/>
        <v>0</v>
      </c>
      <c r="AC634">
        <f t="shared" si="190"/>
        <v>0</v>
      </c>
      <c r="AD634">
        <f t="shared" si="190"/>
        <v>1</v>
      </c>
      <c r="AE634">
        <f t="shared" si="190"/>
        <v>0</v>
      </c>
      <c r="AF634">
        <f t="shared" si="190"/>
        <v>0</v>
      </c>
      <c r="AG634">
        <f t="shared" si="190"/>
        <v>0</v>
      </c>
      <c r="AH634">
        <f t="shared" si="190"/>
        <v>0</v>
      </c>
      <c r="AI634">
        <f t="shared" si="190"/>
        <v>0</v>
      </c>
      <c r="AJ634">
        <f t="shared" si="190"/>
        <v>0</v>
      </c>
      <c r="AK634">
        <f t="shared" si="190"/>
        <v>0</v>
      </c>
      <c r="AL634">
        <f t="shared" si="190"/>
        <v>0</v>
      </c>
      <c r="AM634">
        <f t="shared" si="182"/>
        <v>30.5</v>
      </c>
      <c r="AN634">
        <f t="shared" si="183"/>
        <v>1</v>
      </c>
      <c r="AO634">
        <f t="shared" si="184"/>
        <v>0</v>
      </c>
      <c r="AP634">
        <f t="shared" si="185"/>
        <v>0</v>
      </c>
      <c r="AQ634">
        <f t="shared" si="186"/>
        <v>1</v>
      </c>
    </row>
    <row r="635" spans="1:43" x14ac:dyDescent="0.2">
      <c r="A635">
        <v>634</v>
      </c>
      <c r="B635">
        <v>1</v>
      </c>
      <c r="C635" t="s">
        <v>898</v>
      </c>
      <c r="D635" t="s">
        <v>13</v>
      </c>
      <c r="F635">
        <v>0</v>
      </c>
      <c r="G635">
        <v>0</v>
      </c>
      <c r="H635">
        <v>112052</v>
      </c>
      <c r="I635">
        <v>0</v>
      </c>
      <c r="K635" t="s">
        <v>15</v>
      </c>
      <c r="L635">
        <v>0</v>
      </c>
      <c r="M635" t="b">
        <f t="shared" si="172"/>
        <v>1</v>
      </c>
      <c r="N635" t="str">
        <f>IF(E635&lt;&gt;"",INDEX(group!$A$1:$C$10,MATCH(E635,group!A:A,1),3),"NA")</f>
        <v>NA</v>
      </c>
      <c r="O635" t="str">
        <f>VLOOKUP(H635,group!E:F,2,0)</f>
        <v>numeric</v>
      </c>
      <c r="P635" t="str">
        <f>IF(I635&lt;&gt;"",INDEX(group!$L$1:$N$100,MATCH(I635,group!L:L,1),3),"NA")</f>
        <v>0 - 9</v>
      </c>
      <c r="Q635">
        <f t="shared" si="173"/>
        <v>634</v>
      </c>
      <c r="R635">
        <f t="shared" si="174"/>
        <v>1</v>
      </c>
      <c r="S635">
        <f t="shared" si="175"/>
        <v>0</v>
      </c>
      <c r="T635">
        <f t="shared" si="176"/>
        <v>0</v>
      </c>
      <c r="U635">
        <f t="shared" si="177"/>
        <v>1</v>
      </c>
      <c r="V635">
        <f t="shared" si="178"/>
        <v>0</v>
      </c>
      <c r="W635">
        <f t="shared" si="179"/>
        <v>29.9</v>
      </c>
      <c r="X635">
        <f t="shared" si="180"/>
        <v>0</v>
      </c>
      <c r="Y635">
        <f t="shared" si="181"/>
        <v>0</v>
      </c>
      <c r="Z635">
        <f t="shared" si="189"/>
        <v>0</v>
      </c>
      <c r="AA635">
        <f t="shared" si="190"/>
        <v>0</v>
      </c>
      <c r="AB635">
        <f t="shared" si="190"/>
        <v>0</v>
      </c>
      <c r="AC635">
        <f t="shared" si="190"/>
        <v>0</v>
      </c>
      <c r="AD635">
        <f t="shared" si="190"/>
        <v>1</v>
      </c>
      <c r="AE635">
        <f t="shared" si="190"/>
        <v>0</v>
      </c>
      <c r="AF635">
        <f t="shared" si="190"/>
        <v>0</v>
      </c>
      <c r="AG635">
        <f t="shared" si="190"/>
        <v>0</v>
      </c>
      <c r="AH635">
        <f t="shared" si="190"/>
        <v>0</v>
      </c>
      <c r="AI635">
        <f t="shared" si="190"/>
        <v>0</v>
      </c>
      <c r="AJ635">
        <f t="shared" si="190"/>
        <v>0</v>
      </c>
      <c r="AK635">
        <f t="shared" si="190"/>
        <v>0</v>
      </c>
      <c r="AL635">
        <f t="shared" si="190"/>
        <v>0</v>
      </c>
      <c r="AM635">
        <f t="shared" si="182"/>
        <v>0</v>
      </c>
      <c r="AN635">
        <f t="shared" si="183"/>
        <v>0</v>
      </c>
      <c r="AO635">
        <f t="shared" si="184"/>
        <v>0</v>
      </c>
      <c r="AP635">
        <f t="shared" si="185"/>
        <v>1</v>
      </c>
      <c r="AQ635">
        <f t="shared" si="186"/>
        <v>0</v>
      </c>
    </row>
    <row r="636" spans="1:43" x14ac:dyDescent="0.2">
      <c r="A636">
        <v>635</v>
      </c>
      <c r="B636">
        <v>3</v>
      </c>
      <c r="C636" t="s">
        <v>899</v>
      </c>
      <c r="D636" t="s">
        <v>17</v>
      </c>
      <c r="E636">
        <v>9</v>
      </c>
      <c r="F636">
        <v>3</v>
      </c>
      <c r="G636">
        <v>2</v>
      </c>
      <c r="H636">
        <v>347088</v>
      </c>
      <c r="I636">
        <v>27.9</v>
      </c>
      <c r="K636" t="s">
        <v>15</v>
      </c>
      <c r="L636">
        <v>0</v>
      </c>
      <c r="M636" t="b">
        <f t="shared" si="172"/>
        <v>0</v>
      </c>
      <c r="N636" t="str">
        <f>IF(E636&lt;&gt;"",INDEX(group!$A$1:$C$10,MATCH(E636,group!A:A,1),3),"NA")</f>
        <v>0 - 9</v>
      </c>
      <c r="O636" t="str">
        <f>VLOOKUP(H636,group!E:F,2,0)</f>
        <v>numeric</v>
      </c>
      <c r="P636" t="str">
        <f>IF(I636&lt;&gt;"",INDEX(group!$L$1:$N$100,MATCH(I636,group!L:L,1),3),"NA")</f>
        <v>20 - 29</v>
      </c>
      <c r="Q636">
        <f t="shared" si="173"/>
        <v>635</v>
      </c>
      <c r="R636">
        <f t="shared" si="174"/>
        <v>0</v>
      </c>
      <c r="S636">
        <f t="shared" si="175"/>
        <v>0</v>
      </c>
      <c r="T636">
        <f t="shared" si="176"/>
        <v>1</v>
      </c>
      <c r="U636">
        <f t="shared" si="177"/>
        <v>0</v>
      </c>
      <c r="V636">
        <f t="shared" si="178"/>
        <v>1</v>
      </c>
      <c r="W636">
        <f t="shared" si="179"/>
        <v>9</v>
      </c>
      <c r="X636">
        <f t="shared" si="180"/>
        <v>3</v>
      </c>
      <c r="Y636">
        <f t="shared" si="181"/>
        <v>2</v>
      </c>
      <c r="Z636">
        <f t="shared" si="189"/>
        <v>0</v>
      </c>
      <c r="AA636">
        <f t="shared" si="190"/>
        <v>0</v>
      </c>
      <c r="AB636">
        <f t="shared" si="190"/>
        <v>0</v>
      </c>
      <c r="AC636">
        <f t="shared" si="190"/>
        <v>0</v>
      </c>
      <c r="AD636">
        <f t="shared" si="190"/>
        <v>1</v>
      </c>
      <c r="AE636">
        <f t="shared" si="190"/>
        <v>0</v>
      </c>
      <c r="AF636">
        <f t="shared" si="190"/>
        <v>0</v>
      </c>
      <c r="AG636">
        <f t="shared" si="190"/>
        <v>0</v>
      </c>
      <c r="AH636">
        <f t="shared" si="190"/>
        <v>0</v>
      </c>
      <c r="AI636">
        <f t="shared" si="190"/>
        <v>0</v>
      </c>
      <c r="AJ636">
        <f t="shared" si="190"/>
        <v>0</v>
      </c>
      <c r="AK636">
        <f t="shared" si="190"/>
        <v>0</v>
      </c>
      <c r="AL636">
        <f t="shared" si="190"/>
        <v>0</v>
      </c>
      <c r="AM636">
        <f t="shared" si="182"/>
        <v>27.9</v>
      </c>
      <c r="AN636">
        <f t="shared" si="183"/>
        <v>0</v>
      </c>
      <c r="AO636">
        <f t="shared" si="184"/>
        <v>0</v>
      </c>
      <c r="AP636">
        <f t="shared" si="185"/>
        <v>1</v>
      </c>
      <c r="AQ636">
        <f t="shared" si="186"/>
        <v>0</v>
      </c>
    </row>
    <row r="637" spans="1:43" x14ac:dyDescent="0.2">
      <c r="A637">
        <v>636</v>
      </c>
      <c r="B637">
        <v>2</v>
      </c>
      <c r="C637" t="s">
        <v>900</v>
      </c>
      <c r="D637" t="s">
        <v>17</v>
      </c>
      <c r="E637">
        <v>28</v>
      </c>
      <c r="F637">
        <v>0</v>
      </c>
      <c r="G637">
        <v>0</v>
      </c>
      <c r="H637">
        <v>237668</v>
      </c>
      <c r="I637">
        <v>13</v>
      </c>
      <c r="K637" t="s">
        <v>15</v>
      </c>
      <c r="L637">
        <v>1</v>
      </c>
      <c r="M637" t="b">
        <f t="shared" si="172"/>
        <v>0</v>
      </c>
      <c r="N637" t="str">
        <f>IF(E637&lt;&gt;"",INDEX(group!$A$1:$C$10,MATCH(E637,group!A:A,1),3),"NA")</f>
        <v>20 - 29</v>
      </c>
      <c r="O637" t="str">
        <f>VLOOKUP(H637,group!E:F,2,0)</f>
        <v>numeric</v>
      </c>
      <c r="P637" t="str">
        <f>IF(I637&lt;&gt;"",INDEX(group!$L$1:$N$100,MATCH(I637,group!L:L,1),3),"NA")</f>
        <v>10 - 19</v>
      </c>
      <c r="Q637">
        <f t="shared" si="173"/>
        <v>636</v>
      </c>
      <c r="R637">
        <f t="shared" si="174"/>
        <v>0</v>
      </c>
      <c r="S637">
        <f t="shared" si="175"/>
        <v>1</v>
      </c>
      <c r="T637">
        <f t="shared" si="176"/>
        <v>0</v>
      </c>
      <c r="U637">
        <f t="shared" si="177"/>
        <v>0</v>
      </c>
      <c r="V637">
        <f t="shared" si="178"/>
        <v>1</v>
      </c>
      <c r="W637">
        <f t="shared" si="179"/>
        <v>28</v>
      </c>
      <c r="X637">
        <f t="shared" si="180"/>
        <v>0</v>
      </c>
      <c r="Y637">
        <f t="shared" si="181"/>
        <v>0</v>
      </c>
      <c r="Z637">
        <f t="shared" si="189"/>
        <v>0</v>
      </c>
      <c r="AA637">
        <f t="shared" si="190"/>
        <v>0</v>
      </c>
      <c r="AB637">
        <f t="shared" si="190"/>
        <v>0</v>
      </c>
      <c r="AC637">
        <f t="shared" si="190"/>
        <v>0</v>
      </c>
      <c r="AD637">
        <f t="shared" si="190"/>
        <v>1</v>
      </c>
      <c r="AE637">
        <f t="shared" si="190"/>
        <v>0</v>
      </c>
      <c r="AF637">
        <f t="shared" si="190"/>
        <v>0</v>
      </c>
      <c r="AG637">
        <f t="shared" si="190"/>
        <v>0</v>
      </c>
      <c r="AH637">
        <f t="shared" si="190"/>
        <v>0</v>
      </c>
      <c r="AI637">
        <f t="shared" si="190"/>
        <v>0</v>
      </c>
      <c r="AJ637">
        <f t="shared" si="190"/>
        <v>0</v>
      </c>
      <c r="AK637">
        <f t="shared" si="190"/>
        <v>0</v>
      </c>
      <c r="AL637">
        <f t="shared" si="190"/>
        <v>0</v>
      </c>
      <c r="AM637">
        <f t="shared" si="182"/>
        <v>13</v>
      </c>
      <c r="AN637">
        <f t="shared" si="183"/>
        <v>0</v>
      </c>
      <c r="AO637">
        <f t="shared" si="184"/>
        <v>0</v>
      </c>
      <c r="AP637">
        <f t="shared" si="185"/>
        <v>1</v>
      </c>
      <c r="AQ637">
        <f t="shared" si="186"/>
        <v>1</v>
      </c>
    </row>
    <row r="638" spans="1:43" x14ac:dyDescent="0.2">
      <c r="A638">
        <v>637</v>
      </c>
      <c r="B638">
        <v>3</v>
      </c>
      <c r="C638" t="s">
        <v>901</v>
      </c>
      <c r="D638" t="s">
        <v>13</v>
      </c>
      <c r="E638">
        <v>32</v>
      </c>
      <c r="F638">
        <v>0</v>
      </c>
      <c r="G638">
        <v>0</v>
      </c>
      <c r="H638" t="s">
        <v>902</v>
      </c>
      <c r="I638">
        <v>7.9249999999999998</v>
      </c>
      <c r="K638" t="s">
        <v>15</v>
      </c>
      <c r="L638">
        <v>0</v>
      </c>
      <c r="M638" t="b">
        <f t="shared" si="172"/>
        <v>0</v>
      </c>
      <c r="N638" t="str">
        <f>IF(E638&lt;&gt;"",INDEX(group!$A$1:$C$10,MATCH(E638,group!A:A,1),3),"NA")</f>
        <v>30 - 39</v>
      </c>
      <c r="O638" t="str">
        <f>VLOOKUP(H638,group!E:F,2,0)</f>
        <v>STON</v>
      </c>
      <c r="P638" t="str">
        <f>IF(I638&lt;&gt;"",INDEX(group!$L$1:$N$100,MATCH(I638,group!L:L,1),3),"NA")</f>
        <v>0 - 9</v>
      </c>
      <c r="Q638">
        <f t="shared" si="173"/>
        <v>637</v>
      </c>
      <c r="R638">
        <f t="shared" si="174"/>
        <v>0</v>
      </c>
      <c r="S638">
        <f t="shared" si="175"/>
        <v>0</v>
      </c>
      <c r="T638">
        <f t="shared" si="176"/>
        <v>1</v>
      </c>
      <c r="U638">
        <f t="shared" si="177"/>
        <v>1</v>
      </c>
      <c r="V638">
        <f t="shared" si="178"/>
        <v>0</v>
      </c>
      <c r="W638">
        <f t="shared" si="179"/>
        <v>32</v>
      </c>
      <c r="X638">
        <f t="shared" si="180"/>
        <v>0</v>
      </c>
      <c r="Y638">
        <f t="shared" si="181"/>
        <v>0</v>
      </c>
      <c r="Z638">
        <f t="shared" si="189"/>
        <v>0</v>
      </c>
      <c r="AA638">
        <f t="shared" si="190"/>
        <v>0</v>
      </c>
      <c r="AB638">
        <f t="shared" si="190"/>
        <v>0</v>
      </c>
      <c r="AC638">
        <f t="shared" si="190"/>
        <v>0</v>
      </c>
      <c r="AD638">
        <f t="shared" si="190"/>
        <v>0</v>
      </c>
      <c r="AE638">
        <f t="shared" si="190"/>
        <v>0</v>
      </c>
      <c r="AF638">
        <f t="shared" si="190"/>
        <v>0</v>
      </c>
      <c r="AG638">
        <f t="shared" si="190"/>
        <v>0</v>
      </c>
      <c r="AH638">
        <f t="shared" si="190"/>
        <v>0</v>
      </c>
      <c r="AI638">
        <f t="shared" si="190"/>
        <v>0</v>
      </c>
      <c r="AJ638">
        <f t="shared" si="190"/>
        <v>0</v>
      </c>
      <c r="AK638">
        <f t="shared" si="190"/>
        <v>1</v>
      </c>
      <c r="AL638">
        <f t="shared" si="190"/>
        <v>0</v>
      </c>
      <c r="AM638">
        <f t="shared" si="182"/>
        <v>7.9249999999999998</v>
      </c>
      <c r="AN638">
        <f t="shared" si="183"/>
        <v>0</v>
      </c>
      <c r="AO638">
        <f t="shared" si="184"/>
        <v>0</v>
      </c>
      <c r="AP638">
        <f t="shared" si="185"/>
        <v>1</v>
      </c>
      <c r="AQ638">
        <f t="shared" si="186"/>
        <v>0</v>
      </c>
    </row>
    <row r="639" spans="1:43" x14ac:dyDescent="0.2">
      <c r="A639">
        <v>638</v>
      </c>
      <c r="B639">
        <v>2</v>
      </c>
      <c r="C639" t="s">
        <v>903</v>
      </c>
      <c r="D639" t="s">
        <v>13</v>
      </c>
      <c r="E639">
        <v>31</v>
      </c>
      <c r="F639">
        <v>1</v>
      </c>
      <c r="G639">
        <v>1</v>
      </c>
      <c r="H639" t="s">
        <v>361</v>
      </c>
      <c r="I639">
        <v>26.25</v>
      </c>
      <c r="K639" t="s">
        <v>15</v>
      </c>
      <c r="L639">
        <v>0</v>
      </c>
      <c r="M639" t="b">
        <f t="shared" si="172"/>
        <v>0</v>
      </c>
      <c r="N639" t="str">
        <f>IF(E639&lt;&gt;"",INDEX(group!$A$1:$C$10,MATCH(E639,group!A:A,1),3),"NA")</f>
        <v>30 - 39</v>
      </c>
      <c r="O639" t="str">
        <f>VLOOKUP(H639,group!E:F,2,0)</f>
        <v>CA</v>
      </c>
      <c r="P639" t="str">
        <f>IF(I639&lt;&gt;"",INDEX(group!$L$1:$N$100,MATCH(I639,group!L:L,1),3),"NA")</f>
        <v>20 - 29</v>
      </c>
      <c r="Q639">
        <f t="shared" si="173"/>
        <v>638</v>
      </c>
      <c r="R639">
        <f t="shared" si="174"/>
        <v>0</v>
      </c>
      <c r="S639">
        <f t="shared" si="175"/>
        <v>1</v>
      </c>
      <c r="T639">
        <f t="shared" si="176"/>
        <v>0</v>
      </c>
      <c r="U639">
        <f t="shared" si="177"/>
        <v>1</v>
      </c>
      <c r="V639">
        <f t="shared" si="178"/>
        <v>0</v>
      </c>
      <c r="W639">
        <f t="shared" si="179"/>
        <v>31</v>
      </c>
      <c r="X639">
        <f t="shared" si="180"/>
        <v>1</v>
      </c>
      <c r="Y639">
        <f t="shared" si="181"/>
        <v>1</v>
      </c>
      <c r="Z639">
        <f t="shared" si="189"/>
        <v>0</v>
      </c>
      <c r="AA639">
        <f t="shared" si="190"/>
        <v>0</v>
      </c>
      <c r="AB639">
        <f t="shared" si="190"/>
        <v>1</v>
      </c>
      <c r="AC639">
        <f t="shared" si="190"/>
        <v>0</v>
      </c>
      <c r="AD639">
        <f t="shared" si="190"/>
        <v>0</v>
      </c>
      <c r="AE639">
        <f t="shared" si="190"/>
        <v>0</v>
      </c>
      <c r="AF639">
        <f t="shared" si="190"/>
        <v>0</v>
      </c>
      <c r="AG639">
        <f t="shared" si="190"/>
        <v>0</v>
      </c>
      <c r="AH639">
        <f t="shared" si="190"/>
        <v>0</v>
      </c>
      <c r="AI639">
        <f t="shared" si="190"/>
        <v>0</v>
      </c>
      <c r="AJ639">
        <f t="shared" si="190"/>
        <v>0</v>
      </c>
      <c r="AK639">
        <f t="shared" si="190"/>
        <v>0</v>
      </c>
      <c r="AL639">
        <f t="shared" si="190"/>
        <v>0</v>
      </c>
      <c r="AM639">
        <f t="shared" si="182"/>
        <v>26.25</v>
      </c>
      <c r="AN639">
        <f t="shared" si="183"/>
        <v>0</v>
      </c>
      <c r="AO639">
        <f t="shared" si="184"/>
        <v>0</v>
      </c>
      <c r="AP639">
        <f t="shared" si="185"/>
        <v>1</v>
      </c>
      <c r="AQ639">
        <f t="shared" si="186"/>
        <v>0</v>
      </c>
    </row>
    <row r="640" spans="1:43" x14ac:dyDescent="0.2">
      <c r="A640">
        <v>639</v>
      </c>
      <c r="B640">
        <v>3</v>
      </c>
      <c r="C640" t="s">
        <v>904</v>
      </c>
      <c r="D640" t="s">
        <v>17</v>
      </c>
      <c r="E640">
        <v>41</v>
      </c>
      <c r="F640">
        <v>0</v>
      </c>
      <c r="G640">
        <v>5</v>
      </c>
      <c r="H640">
        <v>3101295</v>
      </c>
      <c r="I640">
        <v>39.6875</v>
      </c>
      <c r="K640" t="s">
        <v>15</v>
      </c>
      <c r="L640">
        <v>0</v>
      </c>
      <c r="M640" t="b">
        <f t="shared" si="172"/>
        <v>0</v>
      </c>
      <c r="N640" t="str">
        <f>IF(E640&lt;&gt;"",INDEX(group!$A$1:$C$10,MATCH(E640,group!A:A,1),3),"NA")</f>
        <v>40 - 49</v>
      </c>
      <c r="O640" t="str">
        <f>VLOOKUP(H640,group!E:F,2,0)</f>
        <v>numeric</v>
      </c>
      <c r="P640" t="str">
        <f>IF(I640&lt;&gt;"",INDEX(group!$L$1:$N$100,MATCH(I640,group!L:L,1),3),"NA")</f>
        <v>30 - 39</v>
      </c>
      <c r="Q640">
        <f t="shared" si="173"/>
        <v>639</v>
      </c>
      <c r="R640">
        <f t="shared" si="174"/>
        <v>0</v>
      </c>
      <c r="S640">
        <f t="shared" si="175"/>
        <v>0</v>
      </c>
      <c r="T640">
        <f t="shared" si="176"/>
        <v>1</v>
      </c>
      <c r="U640">
        <f t="shared" si="177"/>
        <v>0</v>
      </c>
      <c r="V640">
        <f t="shared" si="178"/>
        <v>1</v>
      </c>
      <c r="W640">
        <f t="shared" si="179"/>
        <v>41</v>
      </c>
      <c r="X640">
        <f t="shared" si="180"/>
        <v>0</v>
      </c>
      <c r="Y640">
        <f t="shared" si="181"/>
        <v>5</v>
      </c>
      <c r="Z640">
        <f t="shared" si="189"/>
        <v>0</v>
      </c>
      <c r="AA640">
        <f t="shared" si="190"/>
        <v>0</v>
      </c>
      <c r="AB640">
        <f t="shared" si="190"/>
        <v>0</v>
      </c>
      <c r="AC640">
        <f t="shared" si="190"/>
        <v>0</v>
      </c>
      <c r="AD640">
        <f t="shared" si="190"/>
        <v>1</v>
      </c>
      <c r="AE640">
        <f t="shared" si="190"/>
        <v>0</v>
      </c>
      <c r="AF640">
        <f t="shared" si="190"/>
        <v>0</v>
      </c>
      <c r="AG640">
        <f t="shared" si="190"/>
        <v>0</v>
      </c>
      <c r="AH640">
        <f t="shared" si="190"/>
        <v>0</v>
      </c>
      <c r="AI640">
        <f t="shared" si="190"/>
        <v>0</v>
      </c>
      <c r="AJ640">
        <f t="shared" si="190"/>
        <v>0</v>
      </c>
      <c r="AK640">
        <f t="shared" si="190"/>
        <v>0</v>
      </c>
      <c r="AL640">
        <f t="shared" si="190"/>
        <v>0</v>
      </c>
      <c r="AM640">
        <f t="shared" si="182"/>
        <v>39.6875</v>
      </c>
      <c r="AN640">
        <f t="shared" si="183"/>
        <v>0</v>
      </c>
      <c r="AO640">
        <f t="shared" si="184"/>
        <v>0</v>
      </c>
      <c r="AP640">
        <f t="shared" si="185"/>
        <v>1</v>
      </c>
      <c r="AQ640">
        <f t="shared" si="186"/>
        <v>0</v>
      </c>
    </row>
    <row r="641" spans="1:43" x14ac:dyDescent="0.2">
      <c r="A641">
        <v>640</v>
      </c>
      <c r="B641">
        <v>3</v>
      </c>
      <c r="C641" t="s">
        <v>905</v>
      </c>
      <c r="D641" t="s">
        <v>13</v>
      </c>
      <c r="F641">
        <v>1</v>
      </c>
      <c r="G641">
        <v>0</v>
      </c>
      <c r="H641">
        <v>376564</v>
      </c>
      <c r="I641">
        <v>16.100000000000001</v>
      </c>
      <c r="K641" t="s">
        <v>15</v>
      </c>
      <c r="L641">
        <v>0</v>
      </c>
      <c r="M641" t="b">
        <f t="shared" si="172"/>
        <v>1</v>
      </c>
      <c r="N641" t="str">
        <f>IF(E641&lt;&gt;"",INDEX(group!$A$1:$C$10,MATCH(E641,group!A:A,1),3),"NA")</f>
        <v>NA</v>
      </c>
      <c r="O641" t="str">
        <f>VLOOKUP(H641,group!E:F,2,0)</f>
        <v>numeric</v>
      </c>
      <c r="P641" t="str">
        <f>IF(I641&lt;&gt;"",INDEX(group!$L$1:$N$100,MATCH(I641,group!L:L,1),3),"NA")</f>
        <v>10 - 19</v>
      </c>
      <c r="Q641">
        <f t="shared" si="173"/>
        <v>640</v>
      </c>
      <c r="R641">
        <f t="shared" si="174"/>
        <v>0</v>
      </c>
      <c r="S641">
        <f t="shared" si="175"/>
        <v>0</v>
      </c>
      <c r="T641">
        <f t="shared" si="176"/>
        <v>1</v>
      </c>
      <c r="U641">
        <f t="shared" si="177"/>
        <v>1</v>
      </c>
      <c r="V641">
        <f t="shared" si="178"/>
        <v>0</v>
      </c>
      <c r="W641">
        <f t="shared" si="179"/>
        <v>29.9</v>
      </c>
      <c r="X641">
        <f t="shared" si="180"/>
        <v>1</v>
      </c>
      <c r="Y641">
        <f t="shared" si="181"/>
        <v>0</v>
      </c>
      <c r="Z641">
        <f t="shared" si="189"/>
        <v>0</v>
      </c>
      <c r="AA641">
        <f t="shared" si="190"/>
        <v>0</v>
      </c>
      <c r="AB641">
        <f t="shared" si="190"/>
        <v>0</v>
      </c>
      <c r="AC641">
        <f t="shared" si="190"/>
        <v>0</v>
      </c>
      <c r="AD641">
        <f t="shared" si="190"/>
        <v>1</v>
      </c>
      <c r="AE641">
        <f t="shared" si="190"/>
        <v>0</v>
      </c>
      <c r="AF641">
        <f t="shared" si="190"/>
        <v>0</v>
      </c>
      <c r="AG641">
        <f t="shared" si="190"/>
        <v>0</v>
      </c>
      <c r="AH641">
        <f t="shared" si="190"/>
        <v>0</v>
      </c>
      <c r="AI641">
        <f t="shared" si="190"/>
        <v>0</v>
      </c>
      <c r="AJ641">
        <f t="shared" si="190"/>
        <v>0</v>
      </c>
      <c r="AK641">
        <f t="shared" si="190"/>
        <v>0</v>
      </c>
      <c r="AL641">
        <f t="shared" si="190"/>
        <v>0</v>
      </c>
      <c r="AM641">
        <f t="shared" si="182"/>
        <v>16.100000000000001</v>
      </c>
      <c r="AN641">
        <f t="shared" si="183"/>
        <v>0</v>
      </c>
      <c r="AO641">
        <f t="shared" si="184"/>
        <v>0</v>
      </c>
      <c r="AP641">
        <f t="shared" si="185"/>
        <v>1</v>
      </c>
      <c r="AQ641">
        <f t="shared" si="186"/>
        <v>0</v>
      </c>
    </row>
    <row r="642" spans="1:43" x14ac:dyDescent="0.2">
      <c r="A642">
        <v>641</v>
      </c>
      <c r="B642">
        <v>3</v>
      </c>
      <c r="C642" t="s">
        <v>906</v>
      </c>
      <c r="D642" t="s">
        <v>13</v>
      </c>
      <c r="E642">
        <v>20</v>
      </c>
      <c r="F642">
        <v>0</v>
      </c>
      <c r="G642">
        <v>0</v>
      </c>
      <c r="H642">
        <v>350050</v>
      </c>
      <c r="I642">
        <v>7.8541999999999996</v>
      </c>
      <c r="K642" t="s">
        <v>15</v>
      </c>
      <c r="L642">
        <v>0</v>
      </c>
      <c r="M642" t="b">
        <f t="shared" si="172"/>
        <v>0</v>
      </c>
      <c r="N642" t="str">
        <f>IF(E642&lt;&gt;"",INDEX(group!$A$1:$C$10,MATCH(E642,group!A:A,1),3),"NA")</f>
        <v>20 - 29</v>
      </c>
      <c r="O642" t="str">
        <f>VLOOKUP(H642,group!E:F,2,0)</f>
        <v>numeric</v>
      </c>
      <c r="P642" t="str">
        <f>IF(I642&lt;&gt;"",INDEX(group!$L$1:$N$100,MATCH(I642,group!L:L,1),3),"NA")</f>
        <v>0 - 9</v>
      </c>
      <c r="Q642">
        <f t="shared" si="173"/>
        <v>641</v>
      </c>
      <c r="R642">
        <f t="shared" si="174"/>
        <v>0</v>
      </c>
      <c r="S642">
        <f t="shared" si="175"/>
        <v>0</v>
      </c>
      <c r="T642">
        <f t="shared" si="176"/>
        <v>1</v>
      </c>
      <c r="U642">
        <f t="shared" si="177"/>
        <v>1</v>
      </c>
      <c r="V642">
        <f t="shared" si="178"/>
        <v>0</v>
      </c>
      <c r="W642">
        <f t="shared" si="179"/>
        <v>20</v>
      </c>
      <c r="X642">
        <f t="shared" si="180"/>
        <v>0</v>
      </c>
      <c r="Y642">
        <f t="shared" si="181"/>
        <v>0</v>
      </c>
      <c r="Z642">
        <f t="shared" si="189"/>
        <v>0</v>
      </c>
      <c r="AA642">
        <f t="shared" si="190"/>
        <v>0</v>
      </c>
      <c r="AB642">
        <f t="shared" si="190"/>
        <v>0</v>
      </c>
      <c r="AC642">
        <f t="shared" si="190"/>
        <v>0</v>
      </c>
      <c r="AD642">
        <f t="shared" si="190"/>
        <v>1</v>
      </c>
      <c r="AE642">
        <f t="shared" si="190"/>
        <v>0</v>
      </c>
      <c r="AF642">
        <f t="shared" si="190"/>
        <v>0</v>
      </c>
      <c r="AG642">
        <f t="shared" si="190"/>
        <v>0</v>
      </c>
      <c r="AH642">
        <f t="shared" si="190"/>
        <v>0</v>
      </c>
      <c r="AI642">
        <f t="shared" si="190"/>
        <v>0</v>
      </c>
      <c r="AJ642">
        <f t="shared" si="190"/>
        <v>0</v>
      </c>
      <c r="AK642">
        <f t="shared" si="190"/>
        <v>0</v>
      </c>
      <c r="AL642">
        <f t="shared" si="190"/>
        <v>0</v>
      </c>
      <c r="AM642">
        <f t="shared" si="182"/>
        <v>7.8541999999999996</v>
      </c>
      <c r="AN642">
        <f t="shared" si="183"/>
        <v>0</v>
      </c>
      <c r="AO642">
        <f t="shared" si="184"/>
        <v>0</v>
      </c>
      <c r="AP642">
        <f t="shared" si="185"/>
        <v>1</v>
      </c>
      <c r="AQ642">
        <f t="shared" si="186"/>
        <v>0</v>
      </c>
    </row>
    <row r="643" spans="1:43" x14ac:dyDescent="0.2">
      <c r="A643">
        <v>642</v>
      </c>
      <c r="B643">
        <v>1</v>
      </c>
      <c r="C643" t="s">
        <v>907</v>
      </c>
      <c r="D643" t="s">
        <v>17</v>
      </c>
      <c r="E643">
        <v>24</v>
      </c>
      <c r="F643">
        <v>0</v>
      </c>
      <c r="G643">
        <v>0</v>
      </c>
      <c r="H643" t="s">
        <v>549</v>
      </c>
      <c r="I643">
        <v>69.3</v>
      </c>
      <c r="J643" t="s">
        <v>550</v>
      </c>
      <c r="K643" t="s">
        <v>20</v>
      </c>
      <c r="L643">
        <v>1</v>
      </c>
      <c r="M643" t="b">
        <f t="shared" ref="M643:M706" si="191">COUNTA(A643:I643,K643)&lt;10</f>
        <v>0</v>
      </c>
      <c r="N643" t="str">
        <f>IF(E643&lt;&gt;"",INDEX(group!$A$1:$C$10,MATCH(E643,group!A:A,1),3),"NA")</f>
        <v>20 - 29</v>
      </c>
      <c r="O643" t="str">
        <f>VLOOKUP(H643,group!E:F,2,0)</f>
        <v>PC</v>
      </c>
      <c r="P643" t="str">
        <f>IF(I643&lt;&gt;"",INDEX(group!$L$1:$N$100,MATCH(I643,group!L:L,1),3),"NA")</f>
        <v>60 - 69</v>
      </c>
      <c r="Q643">
        <f t="shared" ref="Q643:Q706" si="192">A643</f>
        <v>642</v>
      </c>
      <c r="R643">
        <f t="shared" ref="R643:R706" si="193">IF(B643=1,1,0)</f>
        <v>1</v>
      </c>
      <c r="S643">
        <f t="shared" ref="S643:S706" si="194">IF(B643=2,1,0)</f>
        <v>0</v>
      </c>
      <c r="T643">
        <f t="shared" ref="T643:T706" si="195">IF(B643=3,1,0)</f>
        <v>0</v>
      </c>
      <c r="U643">
        <f t="shared" ref="U643:U706" si="196">IF(D643="male",1,0)</f>
        <v>0</v>
      </c>
      <c r="V643">
        <f t="shared" ref="V643:V706" si="197">IF(D643="female",1,0)</f>
        <v>1</v>
      </c>
      <c r="W643">
        <f t="shared" ref="W643:W706" si="198">IF(E643&lt;&gt;"",E643,29.9)</f>
        <v>24</v>
      </c>
      <c r="X643">
        <f t="shared" ref="X643:X706" si="199">F643</f>
        <v>0</v>
      </c>
      <c r="Y643">
        <f t="shared" ref="Y643:Y706" si="200">G643</f>
        <v>0</v>
      </c>
      <c r="Z643">
        <f t="shared" si="189"/>
        <v>0</v>
      </c>
      <c r="AA643">
        <f t="shared" si="190"/>
        <v>0</v>
      </c>
      <c r="AB643">
        <f t="shared" si="190"/>
        <v>0</v>
      </c>
      <c r="AC643">
        <f t="shared" si="190"/>
        <v>0</v>
      </c>
      <c r="AD643">
        <f t="shared" si="190"/>
        <v>0</v>
      </c>
      <c r="AE643">
        <f t="shared" si="190"/>
        <v>0</v>
      </c>
      <c r="AF643">
        <f t="shared" si="190"/>
        <v>1</v>
      </c>
      <c r="AG643">
        <f t="shared" si="190"/>
        <v>0</v>
      </c>
      <c r="AH643">
        <f t="shared" si="190"/>
        <v>0</v>
      </c>
      <c r="AI643">
        <f t="shared" si="190"/>
        <v>0</v>
      </c>
      <c r="AJ643">
        <f t="shared" si="190"/>
        <v>0</v>
      </c>
      <c r="AK643">
        <f t="shared" si="190"/>
        <v>0</v>
      </c>
      <c r="AL643">
        <f t="shared" si="190"/>
        <v>0</v>
      </c>
      <c r="AM643">
        <f t="shared" ref="AM643:AM706" si="201">I643</f>
        <v>69.3</v>
      </c>
      <c r="AN643">
        <f t="shared" ref="AN643:AN706" si="202">IF(K643="C",1,0)</f>
        <v>1</v>
      </c>
      <c r="AO643">
        <f t="shared" ref="AO643:AO706" si="203">IF(K643="Q",1,0)</f>
        <v>0</v>
      </c>
      <c r="AP643">
        <f t="shared" ref="AP643:AP706" si="204">IF(K643="S",1,0)</f>
        <v>0</v>
      </c>
      <c r="AQ643">
        <f t="shared" ref="AQ643:AQ706" si="205">IF(L643&lt;&gt;"",L643,"")</f>
        <v>1</v>
      </c>
    </row>
    <row r="644" spans="1:43" x14ac:dyDescent="0.2">
      <c r="A644">
        <v>643</v>
      </c>
      <c r="B644">
        <v>3</v>
      </c>
      <c r="C644" t="s">
        <v>908</v>
      </c>
      <c r="D644" t="s">
        <v>17</v>
      </c>
      <c r="E644">
        <v>2</v>
      </c>
      <c r="F644">
        <v>3</v>
      </c>
      <c r="G644">
        <v>2</v>
      </c>
      <c r="H644">
        <v>347088</v>
      </c>
      <c r="I644">
        <v>27.9</v>
      </c>
      <c r="K644" t="s">
        <v>15</v>
      </c>
      <c r="L644">
        <v>0</v>
      </c>
      <c r="M644" t="b">
        <f t="shared" si="191"/>
        <v>0</v>
      </c>
      <c r="N644" t="str">
        <f>IF(E644&lt;&gt;"",INDEX(group!$A$1:$C$10,MATCH(E644,group!A:A,1),3),"NA")</f>
        <v>0 - 9</v>
      </c>
      <c r="O644" t="str">
        <f>VLOOKUP(H644,group!E:F,2,0)</f>
        <v>numeric</v>
      </c>
      <c r="P644" t="str">
        <f>IF(I644&lt;&gt;"",INDEX(group!$L$1:$N$100,MATCH(I644,group!L:L,1),3),"NA")</f>
        <v>20 - 29</v>
      </c>
      <c r="Q644">
        <f t="shared" si="192"/>
        <v>643</v>
      </c>
      <c r="R644">
        <f t="shared" si="193"/>
        <v>0</v>
      </c>
      <c r="S644">
        <f t="shared" si="194"/>
        <v>0</v>
      </c>
      <c r="T644">
        <f t="shared" si="195"/>
        <v>1</v>
      </c>
      <c r="U644">
        <f t="shared" si="196"/>
        <v>0</v>
      </c>
      <c r="V644">
        <f t="shared" si="197"/>
        <v>1</v>
      </c>
      <c r="W644">
        <f t="shared" si="198"/>
        <v>2</v>
      </c>
      <c r="X644">
        <f t="shared" si="199"/>
        <v>3</v>
      </c>
      <c r="Y644">
        <f t="shared" si="200"/>
        <v>2</v>
      </c>
      <c r="Z644">
        <f t="shared" si="189"/>
        <v>0</v>
      </c>
      <c r="AA644">
        <f t="shared" si="190"/>
        <v>0</v>
      </c>
      <c r="AB644">
        <f t="shared" si="190"/>
        <v>0</v>
      </c>
      <c r="AC644">
        <f t="shared" si="190"/>
        <v>0</v>
      </c>
      <c r="AD644">
        <f t="shared" si="190"/>
        <v>1</v>
      </c>
      <c r="AE644">
        <f t="shared" si="190"/>
        <v>0</v>
      </c>
      <c r="AF644">
        <f t="shared" si="190"/>
        <v>0</v>
      </c>
      <c r="AG644">
        <f t="shared" si="190"/>
        <v>0</v>
      </c>
      <c r="AH644">
        <f t="shared" si="190"/>
        <v>0</v>
      </c>
      <c r="AI644">
        <f t="shared" si="190"/>
        <v>0</v>
      </c>
      <c r="AJ644">
        <f t="shared" si="190"/>
        <v>0</v>
      </c>
      <c r="AK644">
        <f t="shared" si="190"/>
        <v>0</v>
      </c>
      <c r="AL644">
        <f t="shared" si="190"/>
        <v>0</v>
      </c>
      <c r="AM644">
        <f t="shared" si="201"/>
        <v>27.9</v>
      </c>
      <c r="AN644">
        <f t="shared" si="202"/>
        <v>0</v>
      </c>
      <c r="AO644">
        <f t="shared" si="203"/>
        <v>0</v>
      </c>
      <c r="AP644">
        <f t="shared" si="204"/>
        <v>1</v>
      </c>
      <c r="AQ644">
        <f t="shared" si="205"/>
        <v>0</v>
      </c>
    </row>
    <row r="645" spans="1:43" x14ac:dyDescent="0.2">
      <c r="A645">
        <v>644</v>
      </c>
      <c r="B645">
        <v>3</v>
      </c>
      <c r="C645" t="s">
        <v>909</v>
      </c>
      <c r="D645" t="s">
        <v>13</v>
      </c>
      <c r="F645">
        <v>0</v>
      </c>
      <c r="G645">
        <v>0</v>
      </c>
      <c r="H645">
        <v>1601</v>
      </c>
      <c r="I645">
        <v>56.495800000000003</v>
      </c>
      <c r="K645" t="s">
        <v>15</v>
      </c>
      <c r="L645">
        <v>1</v>
      </c>
      <c r="M645" t="b">
        <f t="shared" si="191"/>
        <v>1</v>
      </c>
      <c r="N645" t="str">
        <f>IF(E645&lt;&gt;"",INDEX(group!$A$1:$C$10,MATCH(E645,group!A:A,1),3),"NA")</f>
        <v>NA</v>
      </c>
      <c r="O645" t="str">
        <f>VLOOKUP(H645,group!E:F,2,0)</f>
        <v>numeric</v>
      </c>
      <c r="P645" t="str">
        <f>IF(I645&lt;&gt;"",INDEX(group!$L$1:$N$100,MATCH(I645,group!L:L,1),3),"NA")</f>
        <v>50 - 59</v>
      </c>
      <c r="Q645">
        <f t="shared" si="192"/>
        <v>644</v>
      </c>
      <c r="R645">
        <f t="shared" si="193"/>
        <v>0</v>
      </c>
      <c r="S645">
        <f t="shared" si="194"/>
        <v>0</v>
      </c>
      <c r="T645">
        <f t="shared" si="195"/>
        <v>1</v>
      </c>
      <c r="U645">
        <f t="shared" si="196"/>
        <v>1</v>
      </c>
      <c r="V645">
        <f t="shared" si="197"/>
        <v>0</v>
      </c>
      <c r="W645">
        <f t="shared" si="198"/>
        <v>29.9</v>
      </c>
      <c r="X645">
        <f t="shared" si="199"/>
        <v>0</v>
      </c>
      <c r="Y645">
        <f t="shared" si="200"/>
        <v>0</v>
      </c>
      <c r="Z645">
        <f t="shared" si="189"/>
        <v>0</v>
      </c>
      <c r="AA645">
        <f t="shared" si="190"/>
        <v>0</v>
      </c>
      <c r="AB645">
        <f t="shared" si="190"/>
        <v>0</v>
      </c>
      <c r="AC645">
        <f t="shared" si="190"/>
        <v>0</v>
      </c>
      <c r="AD645">
        <f t="shared" si="190"/>
        <v>1</v>
      </c>
      <c r="AE645">
        <f t="shared" si="190"/>
        <v>0</v>
      </c>
      <c r="AF645">
        <f t="shared" si="190"/>
        <v>0</v>
      </c>
      <c r="AG645">
        <f t="shared" si="190"/>
        <v>0</v>
      </c>
      <c r="AH645">
        <f t="shared" si="190"/>
        <v>0</v>
      </c>
      <c r="AI645">
        <f t="shared" si="190"/>
        <v>0</v>
      </c>
      <c r="AJ645">
        <f t="shared" si="190"/>
        <v>0</v>
      </c>
      <c r="AK645">
        <f t="shared" si="190"/>
        <v>0</v>
      </c>
      <c r="AL645">
        <f t="shared" si="190"/>
        <v>0</v>
      </c>
      <c r="AM645">
        <f t="shared" si="201"/>
        <v>56.495800000000003</v>
      </c>
      <c r="AN645">
        <f t="shared" si="202"/>
        <v>0</v>
      </c>
      <c r="AO645">
        <f t="shared" si="203"/>
        <v>0</v>
      </c>
      <c r="AP645">
        <f t="shared" si="204"/>
        <v>1</v>
      </c>
      <c r="AQ645">
        <f t="shared" si="205"/>
        <v>1</v>
      </c>
    </row>
    <row r="646" spans="1:43" x14ac:dyDescent="0.2">
      <c r="A646">
        <v>645</v>
      </c>
      <c r="B646">
        <v>3</v>
      </c>
      <c r="C646" t="s">
        <v>910</v>
      </c>
      <c r="D646" t="s">
        <v>17</v>
      </c>
      <c r="E646">
        <v>0.75</v>
      </c>
      <c r="F646">
        <v>2</v>
      </c>
      <c r="G646">
        <v>1</v>
      </c>
      <c r="H646">
        <v>2666</v>
      </c>
      <c r="I646">
        <v>19.258299999999998</v>
      </c>
      <c r="K646" t="s">
        <v>20</v>
      </c>
      <c r="L646">
        <v>1</v>
      </c>
      <c r="M646" t="b">
        <f t="shared" si="191"/>
        <v>0</v>
      </c>
      <c r="N646" t="str">
        <f>IF(E646&lt;&gt;"",INDEX(group!$A$1:$C$10,MATCH(E646,group!A:A,1),3),"NA")</f>
        <v>0 - 9</v>
      </c>
      <c r="O646" t="str">
        <f>VLOOKUP(H646,group!E:F,2,0)</f>
        <v>numeric</v>
      </c>
      <c r="P646" t="str">
        <f>IF(I646&lt;&gt;"",INDEX(group!$L$1:$N$100,MATCH(I646,group!L:L,1),3),"NA")</f>
        <v>10 - 19</v>
      </c>
      <c r="Q646">
        <f t="shared" si="192"/>
        <v>645</v>
      </c>
      <c r="R646">
        <f t="shared" si="193"/>
        <v>0</v>
      </c>
      <c r="S646">
        <f t="shared" si="194"/>
        <v>0</v>
      </c>
      <c r="T646">
        <f t="shared" si="195"/>
        <v>1</v>
      </c>
      <c r="U646">
        <f t="shared" si="196"/>
        <v>0</v>
      </c>
      <c r="V646">
        <f t="shared" si="197"/>
        <v>1</v>
      </c>
      <c r="W646">
        <f t="shared" si="198"/>
        <v>0.75</v>
      </c>
      <c r="X646">
        <f t="shared" si="199"/>
        <v>2</v>
      </c>
      <c r="Y646">
        <f t="shared" si="200"/>
        <v>1</v>
      </c>
      <c r="Z646">
        <f t="shared" si="189"/>
        <v>0</v>
      </c>
      <c r="AA646">
        <f t="shared" si="190"/>
        <v>0</v>
      </c>
      <c r="AB646">
        <f t="shared" si="190"/>
        <v>0</v>
      </c>
      <c r="AC646">
        <f t="shared" si="190"/>
        <v>0</v>
      </c>
      <c r="AD646">
        <f t="shared" si="190"/>
        <v>1</v>
      </c>
      <c r="AE646">
        <f t="shared" si="190"/>
        <v>0</v>
      </c>
      <c r="AF646">
        <f t="shared" si="190"/>
        <v>0</v>
      </c>
      <c r="AG646">
        <f t="shared" si="190"/>
        <v>0</v>
      </c>
      <c r="AH646">
        <f t="shared" si="190"/>
        <v>0</v>
      </c>
      <c r="AI646">
        <f t="shared" si="190"/>
        <v>0</v>
      </c>
      <c r="AJ646">
        <f t="shared" si="190"/>
        <v>0</v>
      </c>
      <c r="AK646">
        <f t="shared" si="190"/>
        <v>0</v>
      </c>
      <c r="AL646">
        <f t="shared" si="190"/>
        <v>0</v>
      </c>
      <c r="AM646">
        <f t="shared" si="201"/>
        <v>19.258299999999998</v>
      </c>
      <c r="AN646">
        <f t="shared" si="202"/>
        <v>1</v>
      </c>
      <c r="AO646">
        <f t="shared" si="203"/>
        <v>0</v>
      </c>
      <c r="AP646">
        <f t="shared" si="204"/>
        <v>0</v>
      </c>
      <c r="AQ646">
        <f t="shared" si="205"/>
        <v>1</v>
      </c>
    </row>
    <row r="647" spans="1:43" x14ac:dyDescent="0.2">
      <c r="A647">
        <v>646</v>
      </c>
      <c r="B647">
        <v>1</v>
      </c>
      <c r="C647" t="s">
        <v>911</v>
      </c>
      <c r="D647" t="s">
        <v>13</v>
      </c>
      <c r="E647">
        <v>48</v>
      </c>
      <c r="F647">
        <v>1</v>
      </c>
      <c r="G647">
        <v>0</v>
      </c>
      <c r="H647" t="s">
        <v>92</v>
      </c>
      <c r="I647">
        <v>76.729200000000006</v>
      </c>
      <c r="J647" t="s">
        <v>93</v>
      </c>
      <c r="K647" t="s">
        <v>20</v>
      </c>
      <c r="L647">
        <v>1</v>
      </c>
      <c r="M647" t="b">
        <f t="shared" si="191"/>
        <v>0</v>
      </c>
      <c r="N647" t="str">
        <f>IF(E647&lt;&gt;"",INDEX(group!$A$1:$C$10,MATCH(E647,group!A:A,1),3),"NA")</f>
        <v>40 - 49</v>
      </c>
      <c r="O647" t="str">
        <f>VLOOKUP(H647,group!E:F,2,0)</f>
        <v>PC</v>
      </c>
      <c r="P647" t="str">
        <f>IF(I647&lt;&gt;"",INDEX(group!$L$1:$N$100,MATCH(I647,group!L:L,1),3),"NA")</f>
        <v>70 - 79</v>
      </c>
      <c r="Q647">
        <f t="shared" si="192"/>
        <v>646</v>
      </c>
      <c r="R647">
        <f t="shared" si="193"/>
        <v>1</v>
      </c>
      <c r="S647">
        <f t="shared" si="194"/>
        <v>0</v>
      </c>
      <c r="T647">
        <f t="shared" si="195"/>
        <v>0</v>
      </c>
      <c r="U647">
        <f t="shared" si="196"/>
        <v>1</v>
      </c>
      <c r="V647">
        <f t="shared" si="197"/>
        <v>0</v>
      </c>
      <c r="W647">
        <f t="shared" si="198"/>
        <v>48</v>
      </c>
      <c r="X647">
        <f t="shared" si="199"/>
        <v>1</v>
      </c>
      <c r="Y647">
        <f t="shared" si="200"/>
        <v>0</v>
      </c>
      <c r="Z647">
        <f t="shared" si="189"/>
        <v>0</v>
      </c>
      <c r="AA647">
        <f t="shared" si="190"/>
        <v>0</v>
      </c>
      <c r="AB647">
        <f t="shared" si="190"/>
        <v>0</v>
      </c>
      <c r="AC647">
        <f t="shared" si="190"/>
        <v>0</v>
      </c>
      <c r="AD647">
        <f t="shared" si="190"/>
        <v>0</v>
      </c>
      <c r="AE647">
        <f t="shared" si="190"/>
        <v>0</v>
      </c>
      <c r="AF647">
        <f t="shared" si="190"/>
        <v>1</v>
      </c>
      <c r="AG647">
        <f t="shared" si="190"/>
        <v>0</v>
      </c>
      <c r="AH647">
        <f t="shared" si="190"/>
        <v>0</v>
      </c>
      <c r="AI647">
        <f t="shared" si="190"/>
        <v>0</v>
      </c>
      <c r="AJ647">
        <f t="shared" si="190"/>
        <v>0</v>
      </c>
      <c r="AK647">
        <f t="shared" si="190"/>
        <v>0</v>
      </c>
      <c r="AL647">
        <f t="shared" si="190"/>
        <v>0</v>
      </c>
      <c r="AM647">
        <f t="shared" si="201"/>
        <v>76.729200000000006</v>
      </c>
      <c r="AN647">
        <f t="shared" si="202"/>
        <v>1</v>
      </c>
      <c r="AO647">
        <f t="shared" si="203"/>
        <v>0</v>
      </c>
      <c r="AP647">
        <f t="shared" si="204"/>
        <v>0</v>
      </c>
      <c r="AQ647">
        <f t="shared" si="205"/>
        <v>1</v>
      </c>
    </row>
    <row r="648" spans="1:43" x14ac:dyDescent="0.2">
      <c r="A648">
        <v>647</v>
      </c>
      <c r="B648">
        <v>3</v>
      </c>
      <c r="C648" t="s">
        <v>912</v>
      </c>
      <c r="D648" t="s">
        <v>13</v>
      </c>
      <c r="E648">
        <v>19</v>
      </c>
      <c r="F648">
        <v>0</v>
      </c>
      <c r="G648">
        <v>0</v>
      </c>
      <c r="H648">
        <v>349231</v>
      </c>
      <c r="I648">
        <v>7.8958000000000004</v>
      </c>
      <c r="K648" t="s">
        <v>15</v>
      </c>
      <c r="L648">
        <v>0</v>
      </c>
      <c r="M648" t="b">
        <f t="shared" si="191"/>
        <v>0</v>
      </c>
      <c r="N648" t="str">
        <f>IF(E648&lt;&gt;"",INDEX(group!$A$1:$C$10,MATCH(E648,group!A:A,1),3),"NA")</f>
        <v>10 - 19</v>
      </c>
      <c r="O648" t="str">
        <f>VLOOKUP(H648,group!E:F,2,0)</f>
        <v>numeric</v>
      </c>
      <c r="P648" t="str">
        <f>IF(I648&lt;&gt;"",INDEX(group!$L$1:$N$100,MATCH(I648,group!L:L,1),3),"NA")</f>
        <v>0 - 9</v>
      </c>
      <c r="Q648">
        <f t="shared" si="192"/>
        <v>647</v>
      </c>
      <c r="R648">
        <f t="shared" si="193"/>
        <v>0</v>
      </c>
      <c r="S648">
        <f t="shared" si="194"/>
        <v>0</v>
      </c>
      <c r="T648">
        <f t="shared" si="195"/>
        <v>1</v>
      </c>
      <c r="U648">
        <f t="shared" si="196"/>
        <v>1</v>
      </c>
      <c r="V648">
        <f t="shared" si="197"/>
        <v>0</v>
      </c>
      <c r="W648">
        <f t="shared" si="198"/>
        <v>19</v>
      </c>
      <c r="X648">
        <f t="shared" si="199"/>
        <v>0</v>
      </c>
      <c r="Y648">
        <f t="shared" si="200"/>
        <v>0</v>
      </c>
      <c r="Z648">
        <f t="shared" si="189"/>
        <v>0</v>
      </c>
      <c r="AA648">
        <f t="shared" si="190"/>
        <v>0</v>
      </c>
      <c r="AB648">
        <f t="shared" si="190"/>
        <v>0</v>
      </c>
      <c r="AC648">
        <f t="shared" si="190"/>
        <v>0</v>
      </c>
      <c r="AD648">
        <f t="shared" si="190"/>
        <v>1</v>
      </c>
      <c r="AE648">
        <f t="shared" si="190"/>
        <v>0</v>
      </c>
      <c r="AF648">
        <f t="shared" si="190"/>
        <v>0</v>
      </c>
      <c r="AG648">
        <f t="shared" si="190"/>
        <v>0</v>
      </c>
      <c r="AH648">
        <f t="shared" si="190"/>
        <v>0</v>
      </c>
      <c r="AI648">
        <f t="shared" si="190"/>
        <v>0</v>
      </c>
      <c r="AJ648">
        <f t="shared" si="190"/>
        <v>0</v>
      </c>
      <c r="AK648">
        <f t="shared" si="190"/>
        <v>0</v>
      </c>
      <c r="AL648">
        <f t="shared" si="190"/>
        <v>0</v>
      </c>
      <c r="AM648">
        <f t="shared" si="201"/>
        <v>7.8958000000000004</v>
      </c>
      <c r="AN648">
        <f t="shared" si="202"/>
        <v>0</v>
      </c>
      <c r="AO648">
        <f t="shared" si="203"/>
        <v>0</v>
      </c>
      <c r="AP648">
        <f t="shared" si="204"/>
        <v>1</v>
      </c>
      <c r="AQ648">
        <f t="shared" si="205"/>
        <v>0</v>
      </c>
    </row>
    <row r="649" spans="1:43" x14ac:dyDescent="0.2">
      <c r="A649">
        <v>648</v>
      </c>
      <c r="B649">
        <v>1</v>
      </c>
      <c r="C649" t="s">
        <v>913</v>
      </c>
      <c r="D649" t="s">
        <v>13</v>
      </c>
      <c r="E649">
        <v>56</v>
      </c>
      <c r="F649">
        <v>0</v>
      </c>
      <c r="G649">
        <v>0</v>
      </c>
      <c r="H649">
        <v>13213</v>
      </c>
      <c r="I649">
        <v>35.5</v>
      </c>
      <c r="J649" t="s">
        <v>914</v>
      </c>
      <c r="K649" t="s">
        <v>20</v>
      </c>
      <c r="L649">
        <v>1</v>
      </c>
      <c r="M649" t="b">
        <f t="shared" si="191"/>
        <v>0</v>
      </c>
      <c r="N649" t="str">
        <f>IF(E649&lt;&gt;"",INDEX(group!$A$1:$C$10,MATCH(E649,group!A:A,1),3),"NA")</f>
        <v>50 - 59</v>
      </c>
      <c r="O649" t="str">
        <f>VLOOKUP(H649,group!E:F,2,0)</f>
        <v>numeric</v>
      </c>
      <c r="P649" t="str">
        <f>IF(I649&lt;&gt;"",INDEX(group!$L$1:$N$100,MATCH(I649,group!L:L,1),3),"NA")</f>
        <v>30 - 39</v>
      </c>
      <c r="Q649">
        <f t="shared" si="192"/>
        <v>648</v>
      </c>
      <c r="R649">
        <f t="shared" si="193"/>
        <v>1</v>
      </c>
      <c r="S649">
        <f t="shared" si="194"/>
        <v>0</v>
      </c>
      <c r="T649">
        <f t="shared" si="195"/>
        <v>0</v>
      </c>
      <c r="U649">
        <f t="shared" si="196"/>
        <v>1</v>
      </c>
      <c r="V649">
        <f t="shared" si="197"/>
        <v>0</v>
      </c>
      <c r="W649">
        <f t="shared" si="198"/>
        <v>56</v>
      </c>
      <c r="X649">
        <f t="shared" si="199"/>
        <v>0</v>
      </c>
      <c r="Y649">
        <f t="shared" si="200"/>
        <v>0</v>
      </c>
      <c r="Z649">
        <f t="shared" si="189"/>
        <v>0</v>
      </c>
      <c r="AA649">
        <f t="shared" si="190"/>
        <v>0</v>
      </c>
      <c r="AB649">
        <f t="shared" si="190"/>
        <v>0</v>
      </c>
      <c r="AC649">
        <f t="shared" si="190"/>
        <v>0</v>
      </c>
      <c r="AD649">
        <f t="shared" si="190"/>
        <v>1</v>
      </c>
      <c r="AE649">
        <f t="shared" si="190"/>
        <v>0</v>
      </c>
      <c r="AF649">
        <f t="shared" si="190"/>
        <v>0</v>
      </c>
      <c r="AG649">
        <f t="shared" si="190"/>
        <v>0</v>
      </c>
      <c r="AH649">
        <f t="shared" si="190"/>
        <v>0</v>
      </c>
      <c r="AI649">
        <f t="shared" si="190"/>
        <v>0</v>
      </c>
      <c r="AJ649">
        <f t="shared" si="190"/>
        <v>0</v>
      </c>
      <c r="AK649">
        <f t="shared" si="190"/>
        <v>0</v>
      </c>
      <c r="AL649">
        <f t="shared" si="190"/>
        <v>0</v>
      </c>
      <c r="AM649">
        <f t="shared" si="201"/>
        <v>35.5</v>
      </c>
      <c r="AN649">
        <f t="shared" si="202"/>
        <v>1</v>
      </c>
      <c r="AO649">
        <f t="shared" si="203"/>
        <v>0</v>
      </c>
      <c r="AP649">
        <f t="shared" si="204"/>
        <v>0</v>
      </c>
      <c r="AQ649">
        <f t="shared" si="205"/>
        <v>1</v>
      </c>
    </row>
    <row r="650" spans="1:43" x14ac:dyDescent="0.2">
      <c r="A650">
        <v>649</v>
      </c>
      <c r="B650">
        <v>3</v>
      </c>
      <c r="C650" t="s">
        <v>915</v>
      </c>
      <c r="D650" t="s">
        <v>13</v>
      </c>
      <c r="F650">
        <v>0</v>
      </c>
      <c r="G650">
        <v>0</v>
      </c>
      <c r="H650" t="s">
        <v>916</v>
      </c>
      <c r="I650">
        <v>7.55</v>
      </c>
      <c r="K650" t="s">
        <v>15</v>
      </c>
      <c r="L650">
        <v>0</v>
      </c>
      <c r="M650" t="b">
        <f t="shared" si="191"/>
        <v>1</v>
      </c>
      <c r="N650" t="str">
        <f>IF(E650&lt;&gt;"",INDEX(group!$A$1:$C$10,MATCH(E650,group!A:A,1),3),"NA")</f>
        <v>NA</v>
      </c>
      <c r="O650" t="str">
        <f>VLOOKUP(H650,group!E:F,2,0)</f>
        <v>SO</v>
      </c>
      <c r="P650" t="str">
        <f>IF(I650&lt;&gt;"",INDEX(group!$L$1:$N$100,MATCH(I650,group!L:L,1),3),"NA")</f>
        <v>0 - 9</v>
      </c>
      <c r="Q650">
        <f t="shared" si="192"/>
        <v>649</v>
      </c>
      <c r="R650">
        <f t="shared" si="193"/>
        <v>0</v>
      </c>
      <c r="S650">
        <f t="shared" si="194"/>
        <v>0</v>
      </c>
      <c r="T650">
        <f t="shared" si="195"/>
        <v>1</v>
      </c>
      <c r="U650">
        <f t="shared" si="196"/>
        <v>1</v>
      </c>
      <c r="V650">
        <f t="shared" si="197"/>
        <v>0</v>
      </c>
      <c r="W650">
        <f t="shared" si="198"/>
        <v>29.9</v>
      </c>
      <c r="X650">
        <f t="shared" si="199"/>
        <v>0</v>
      </c>
      <c r="Y650">
        <f t="shared" si="200"/>
        <v>0</v>
      </c>
      <c r="Z650">
        <f t="shared" si="189"/>
        <v>0</v>
      </c>
      <c r="AA650">
        <f t="shared" si="190"/>
        <v>0</v>
      </c>
      <c r="AB650">
        <f t="shared" si="190"/>
        <v>0</v>
      </c>
      <c r="AC650">
        <f t="shared" si="190"/>
        <v>0</v>
      </c>
      <c r="AD650">
        <f t="shared" si="190"/>
        <v>0</v>
      </c>
      <c r="AE650">
        <f t="shared" si="190"/>
        <v>0</v>
      </c>
      <c r="AF650">
        <f t="shared" si="190"/>
        <v>0</v>
      </c>
      <c r="AG650">
        <f t="shared" si="190"/>
        <v>0</v>
      </c>
      <c r="AH650">
        <f t="shared" si="190"/>
        <v>0</v>
      </c>
      <c r="AI650">
        <f t="shared" si="190"/>
        <v>1</v>
      </c>
      <c r="AJ650">
        <f t="shared" si="190"/>
        <v>0</v>
      </c>
      <c r="AK650">
        <f t="shared" si="190"/>
        <v>0</v>
      </c>
      <c r="AL650">
        <f t="shared" si="190"/>
        <v>0</v>
      </c>
      <c r="AM650">
        <f t="shared" si="201"/>
        <v>7.55</v>
      </c>
      <c r="AN650">
        <f t="shared" si="202"/>
        <v>0</v>
      </c>
      <c r="AO650">
        <f t="shared" si="203"/>
        <v>0</v>
      </c>
      <c r="AP650">
        <f t="shared" si="204"/>
        <v>1</v>
      </c>
      <c r="AQ650">
        <f t="shared" si="205"/>
        <v>0</v>
      </c>
    </row>
    <row r="651" spans="1:43" x14ac:dyDescent="0.2">
      <c r="A651">
        <v>650</v>
      </c>
      <c r="B651">
        <v>3</v>
      </c>
      <c r="C651" t="s">
        <v>917</v>
      </c>
      <c r="D651" t="s">
        <v>17</v>
      </c>
      <c r="E651">
        <v>23</v>
      </c>
      <c r="F651">
        <v>0</v>
      </c>
      <c r="G651">
        <v>0</v>
      </c>
      <c r="H651" t="s">
        <v>918</v>
      </c>
      <c r="I651">
        <v>7.55</v>
      </c>
      <c r="K651" t="s">
        <v>15</v>
      </c>
      <c r="L651">
        <v>1</v>
      </c>
      <c r="M651" t="b">
        <f t="shared" si="191"/>
        <v>0</v>
      </c>
      <c r="N651" t="str">
        <f>IF(E651&lt;&gt;"",INDEX(group!$A$1:$C$10,MATCH(E651,group!A:A,1),3),"NA")</f>
        <v>20 - 29</v>
      </c>
      <c r="O651" t="str">
        <f>VLOOKUP(H651,group!E:F,2,0)</f>
        <v>CA</v>
      </c>
      <c r="P651" t="str">
        <f>IF(I651&lt;&gt;"",INDEX(group!$L$1:$N$100,MATCH(I651,group!L:L,1),3),"NA")</f>
        <v>0 - 9</v>
      </c>
      <c r="Q651">
        <f t="shared" si="192"/>
        <v>650</v>
      </c>
      <c r="R651">
        <f t="shared" si="193"/>
        <v>0</v>
      </c>
      <c r="S651">
        <f t="shared" si="194"/>
        <v>0</v>
      </c>
      <c r="T651">
        <f t="shared" si="195"/>
        <v>1</v>
      </c>
      <c r="U651">
        <f t="shared" si="196"/>
        <v>0</v>
      </c>
      <c r="V651">
        <f t="shared" si="197"/>
        <v>1</v>
      </c>
      <c r="W651">
        <f t="shared" si="198"/>
        <v>23</v>
      </c>
      <c r="X651">
        <f t="shared" si="199"/>
        <v>0</v>
      </c>
      <c r="Y651">
        <f t="shared" si="200"/>
        <v>0</v>
      </c>
      <c r="Z651">
        <f t="shared" si="189"/>
        <v>0</v>
      </c>
      <c r="AA651">
        <f t="shared" si="190"/>
        <v>0</v>
      </c>
      <c r="AB651">
        <f t="shared" si="190"/>
        <v>1</v>
      </c>
      <c r="AC651">
        <f t="shared" si="190"/>
        <v>0</v>
      </c>
      <c r="AD651">
        <f t="shared" si="190"/>
        <v>0</v>
      </c>
      <c r="AE651">
        <f t="shared" si="190"/>
        <v>0</v>
      </c>
      <c r="AF651">
        <f t="shared" si="190"/>
        <v>0</v>
      </c>
      <c r="AG651">
        <f t="shared" si="190"/>
        <v>0</v>
      </c>
      <c r="AH651">
        <f t="shared" si="190"/>
        <v>0</v>
      </c>
      <c r="AI651">
        <f t="shared" si="190"/>
        <v>0</v>
      </c>
      <c r="AJ651">
        <f t="shared" si="190"/>
        <v>0</v>
      </c>
      <c r="AK651">
        <f t="shared" si="190"/>
        <v>0</v>
      </c>
      <c r="AL651">
        <f t="shared" si="190"/>
        <v>0</v>
      </c>
      <c r="AM651">
        <f t="shared" si="201"/>
        <v>7.55</v>
      </c>
      <c r="AN651">
        <f t="shared" si="202"/>
        <v>0</v>
      </c>
      <c r="AO651">
        <f t="shared" si="203"/>
        <v>0</v>
      </c>
      <c r="AP651">
        <f t="shared" si="204"/>
        <v>1</v>
      </c>
      <c r="AQ651">
        <f t="shared" si="205"/>
        <v>1</v>
      </c>
    </row>
    <row r="652" spans="1:43" x14ac:dyDescent="0.2">
      <c r="A652">
        <v>651</v>
      </c>
      <c r="B652">
        <v>3</v>
      </c>
      <c r="C652" t="s">
        <v>919</v>
      </c>
      <c r="D652" t="s">
        <v>13</v>
      </c>
      <c r="F652">
        <v>0</v>
      </c>
      <c r="G652">
        <v>0</v>
      </c>
      <c r="H652">
        <v>349221</v>
      </c>
      <c r="I652">
        <v>7.8958000000000004</v>
      </c>
      <c r="K652" t="s">
        <v>15</v>
      </c>
      <c r="L652">
        <v>0</v>
      </c>
      <c r="M652" t="b">
        <f t="shared" si="191"/>
        <v>1</v>
      </c>
      <c r="N652" t="str">
        <f>IF(E652&lt;&gt;"",INDEX(group!$A$1:$C$10,MATCH(E652,group!A:A,1),3),"NA")</f>
        <v>NA</v>
      </c>
      <c r="O652" t="str">
        <f>VLOOKUP(H652,group!E:F,2,0)</f>
        <v>numeric</v>
      </c>
      <c r="P652" t="str">
        <f>IF(I652&lt;&gt;"",INDEX(group!$L$1:$N$100,MATCH(I652,group!L:L,1),3),"NA")</f>
        <v>0 - 9</v>
      </c>
      <c r="Q652">
        <f t="shared" si="192"/>
        <v>651</v>
      </c>
      <c r="R652">
        <f t="shared" si="193"/>
        <v>0</v>
      </c>
      <c r="S652">
        <f t="shared" si="194"/>
        <v>0</v>
      </c>
      <c r="T652">
        <f t="shared" si="195"/>
        <v>1</v>
      </c>
      <c r="U652">
        <f t="shared" si="196"/>
        <v>1</v>
      </c>
      <c r="V652">
        <f t="shared" si="197"/>
        <v>0</v>
      </c>
      <c r="W652">
        <f t="shared" si="198"/>
        <v>29.9</v>
      </c>
      <c r="X652">
        <f t="shared" si="199"/>
        <v>0</v>
      </c>
      <c r="Y652">
        <f t="shared" si="200"/>
        <v>0</v>
      </c>
      <c r="Z652">
        <f t="shared" si="189"/>
        <v>0</v>
      </c>
      <c r="AA652">
        <f t="shared" si="190"/>
        <v>0</v>
      </c>
      <c r="AB652">
        <f t="shared" si="190"/>
        <v>0</v>
      </c>
      <c r="AC652">
        <f t="shared" si="190"/>
        <v>0</v>
      </c>
      <c r="AD652">
        <f t="shared" si="190"/>
        <v>1</v>
      </c>
      <c r="AE652">
        <f t="shared" si="190"/>
        <v>0</v>
      </c>
      <c r="AF652">
        <f t="shared" si="190"/>
        <v>0</v>
      </c>
      <c r="AG652">
        <f t="shared" si="190"/>
        <v>0</v>
      </c>
      <c r="AH652">
        <f t="shared" si="190"/>
        <v>0</v>
      </c>
      <c r="AI652">
        <f t="shared" ref="AA652:AL673" si="206">IF($O652&amp;"_ticket"=AI$1,1,0)</f>
        <v>0</v>
      </c>
      <c r="AJ652">
        <f t="shared" si="206"/>
        <v>0</v>
      </c>
      <c r="AK652">
        <f t="shared" si="206"/>
        <v>0</v>
      </c>
      <c r="AL652">
        <f t="shared" si="206"/>
        <v>0</v>
      </c>
      <c r="AM652">
        <f t="shared" si="201"/>
        <v>7.8958000000000004</v>
      </c>
      <c r="AN652">
        <f t="shared" si="202"/>
        <v>0</v>
      </c>
      <c r="AO652">
        <f t="shared" si="203"/>
        <v>0</v>
      </c>
      <c r="AP652">
        <f t="shared" si="204"/>
        <v>1</v>
      </c>
      <c r="AQ652">
        <f t="shared" si="205"/>
        <v>0</v>
      </c>
    </row>
    <row r="653" spans="1:43" x14ac:dyDescent="0.2">
      <c r="A653">
        <v>652</v>
      </c>
      <c r="B653">
        <v>2</v>
      </c>
      <c r="C653" t="s">
        <v>920</v>
      </c>
      <c r="D653" t="s">
        <v>17</v>
      </c>
      <c r="E653">
        <v>18</v>
      </c>
      <c r="F653">
        <v>0</v>
      </c>
      <c r="G653">
        <v>1</v>
      </c>
      <c r="H653">
        <v>231919</v>
      </c>
      <c r="I653">
        <v>23</v>
      </c>
      <c r="K653" t="s">
        <v>15</v>
      </c>
      <c r="L653">
        <v>1</v>
      </c>
      <c r="M653" t="b">
        <f t="shared" si="191"/>
        <v>0</v>
      </c>
      <c r="N653" t="str">
        <f>IF(E653&lt;&gt;"",INDEX(group!$A$1:$C$10,MATCH(E653,group!A:A,1),3),"NA")</f>
        <v>10 - 19</v>
      </c>
      <c r="O653" t="str">
        <f>VLOOKUP(H653,group!E:F,2,0)</f>
        <v>numeric</v>
      </c>
      <c r="P653" t="str">
        <f>IF(I653&lt;&gt;"",INDEX(group!$L$1:$N$100,MATCH(I653,group!L:L,1),3),"NA")</f>
        <v>20 - 29</v>
      </c>
      <c r="Q653">
        <f t="shared" si="192"/>
        <v>652</v>
      </c>
      <c r="R653">
        <f t="shared" si="193"/>
        <v>0</v>
      </c>
      <c r="S653">
        <f t="shared" si="194"/>
        <v>1</v>
      </c>
      <c r="T653">
        <f t="shared" si="195"/>
        <v>0</v>
      </c>
      <c r="U653">
        <f t="shared" si="196"/>
        <v>0</v>
      </c>
      <c r="V653">
        <f t="shared" si="197"/>
        <v>1</v>
      </c>
      <c r="W653">
        <f t="shared" si="198"/>
        <v>18</v>
      </c>
      <c r="X653">
        <f t="shared" si="199"/>
        <v>0</v>
      </c>
      <c r="Y653">
        <f t="shared" si="200"/>
        <v>1</v>
      </c>
      <c r="Z653">
        <f t="shared" si="189"/>
        <v>0</v>
      </c>
      <c r="AA653">
        <f t="shared" si="206"/>
        <v>0</v>
      </c>
      <c r="AB653">
        <f t="shared" si="206"/>
        <v>0</v>
      </c>
      <c r="AC653">
        <f t="shared" si="206"/>
        <v>0</v>
      </c>
      <c r="AD653">
        <f t="shared" si="206"/>
        <v>1</v>
      </c>
      <c r="AE653">
        <f t="shared" si="206"/>
        <v>0</v>
      </c>
      <c r="AF653">
        <f t="shared" si="206"/>
        <v>0</v>
      </c>
      <c r="AG653">
        <f t="shared" si="206"/>
        <v>0</v>
      </c>
      <c r="AH653">
        <f t="shared" si="206"/>
        <v>0</v>
      </c>
      <c r="AI653">
        <f t="shared" si="206"/>
        <v>0</v>
      </c>
      <c r="AJ653">
        <f t="shared" si="206"/>
        <v>0</v>
      </c>
      <c r="AK653">
        <f t="shared" si="206"/>
        <v>0</v>
      </c>
      <c r="AL653">
        <f t="shared" si="206"/>
        <v>0</v>
      </c>
      <c r="AM653">
        <f t="shared" si="201"/>
        <v>23</v>
      </c>
      <c r="AN653">
        <f t="shared" si="202"/>
        <v>0</v>
      </c>
      <c r="AO653">
        <f t="shared" si="203"/>
        <v>0</v>
      </c>
      <c r="AP653">
        <f t="shared" si="204"/>
        <v>1</v>
      </c>
      <c r="AQ653">
        <f t="shared" si="205"/>
        <v>1</v>
      </c>
    </row>
    <row r="654" spans="1:43" x14ac:dyDescent="0.2">
      <c r="A654">
        <v>653</v>
      </c>
      <c r="B654">
        <v>3</v>
      </c>
      <c r="C654" t="s">
        <v>921</v>
      </c>
      <c r="D654" t="s">
        <v>13</v>
      </c>
      <c r="E654">
        <v>21</v>
      </c>
      <c r="F654">
        <v>0</v>
      </c>
      <c r="G654">
        <v>0</v>
      </c>
      <c r="H654">
        <v>8475</v>
      </c>
      <c r="I654">
        <v>8.4332999999999991</v>
      </c>
      <c r="K654" t="s">
        <v>15</v>
      </c>
      <c r="L654">
        <v>0</v>
      </c>
      <c r="M654" t="b">
        <f t="shared" si="191"/>
        <v>0</v>
      </c>
      <c r="N654" t="str">
        <f>IF(E654&lt;&gt;"",INDEX(group!$A$1:$C$10,MATCH(E654,group!A:A,1),3),"NA")</f>
        <v>20 - 29</v>
      </c>
      <c r="O654" t="str">
        <f>VLOOKUP(H654,group!E:F,2,0)</f>
        <v>numeric</v>
      </c>
      <c r="P654" t="str">
        <f>IF(I654&lt;&gt;"",INDEX(group!$L$1:$N$100,MATCH(I654,group!L:L,1),3),"NA")</f>
        <v>0 - 9</v>
      </c>
      <c r="Q654">
        <f t="shared" si="192"/>
        <v>653</v>
      </c>
      <c r="R654">
        <f t="shared" si="193"/>
        <v>0</v>
      </c>
      <c r="S654">
        <f t="shared" si="194"/>
        <v>0</v>
      </c>
      <c r="T654">
        <f t="shared" si="195"/>
        <v>1</v>
      </c>
      <c r="U654">
        <f t="shared" si="196"/>
        <v>1</v>
      </c>
      <c r="V654">
        <f t="shared" si="197"/>
        <v>0</v>
      </c>
      <c r="W654">
        <f t="shared" si="198"/>
        <v>21</v>
      </c>
      <c r="X654">
        <f t="shared" si="199"/>
        <v>0</v>
      </c>
      <c r="Y654">
        <f t="shared" si="200"/>
        <v>0</v>
      </c>
      <c r="Z654">
        <f t="shared" si="189"/>
        <v>0</v>
      </c>
      <c r="AA654">
        <f t="shared" si="206"/>
        <v>0</v>
      </c>
      <c r="AB654">
        <f t="shared" si="206"/>
        <v>0</v>
      </c>
      <c r="AC654">
        <f t="shared" si="206"/>
        <v>0</v>
      </c>
      <c r="AD654">
        <f t="shared" si="206"/>
        <v>1</v>
      </c>
      <c r="AE654">
        <f t="shared" si="206"/>
        <v>0</v>
      </c>
      <c r="AF654">
        <f t="shared" si="206"/>
        <v>0</v>
      </c>
      <c r="AG654">
        <f t="shared" si="206"/>
        <v>0</v>
      </c>
      <c r="AH654">
        <f t="shared" si="206"/>
        <v>0</v>
      </c>
      <c r="AI654">
        <f t="shared" si="206"/>
        <v>0</v>
      </c>
      <c r="AJ654">
        <f t="shared" si="206"/>
        <v>0</v>
      </c>
      <c r="AK654">
        <f t="shared" si="206"/>
        <v>0</v>
      </c>
      <c r="AL654">
        <f t="shared" si="206"/>
        <v>0</v>
      </c>
      <c r="AM654">
        <f t="shared" si="201"/>
        <v>8.4332999999999991</v>
      </c>
      <c r="AN654">
        <f t="shared" si="202"/>
        <v>0</v>
      </c>
      <c r="AO654">
        <f t="shared" si="203"/>
        <v>0</v>
      </c>
      <c r="AP654">
        <f t="shared" si="204"/>
        <v>1</v>
      </c>
      <c r="AQ654">
        <f t="shared" si="205"/>
        <v>0</v>
      </c>
    </row>
    <row r="655" spans="1:43" x14ac:dyDescent="0.2">
      <c r="A655">
        <v>654</v>
      </c>
      <c r="B655">
        <v>3</v>
      </c>
      <c r="C655" t="s">
        <v>922</v>
      </c>
      <c r="D655" t="s">
        <v>17</v>
      </c>
      <c r="F655">
        <v>0</v>
      </c>
      <c r="G655">
        <v>0</v>
      </c>
      <c r="H655">
        <v>330919</v>
      </c>
      <c r="I655">
        <v>7.8292000000000002</v>
      </c>
      <c r="K655" t="s">
        <v>27</v>
      </c>
      <c r="L655">
        <v>1</v>
      </c>
      <c r="M655" t="b">
        <f t="shared" si="191"/>
        <v>1</v>
      </c>
      <c r="N655" t="str">
        <f>IF(E655&lt;&gt;"",INDEX(group!$A$1:$C$10,MATCH(E655,group!A:A,1),3),"NA")</f>
        <v>NA</v>
      </c>
      <c r="O655" t="str">
        <f>VLOOKUP(H655,group!E:F,2,0)</f>
        <v>numeric</v>
      </c>
      <c r="P655" t="str">
        <f>IF(I655&lt;&gt;"",INDEX(group!$L$1:$N$100,MATCH(I655,group!L:L,1),3),"NA")</f>
        <v>0 - 9</v>
      </c>
      <c r="Q655">
        <f t="shared" si="192"/>
        <v>654</v>
      </c>
      <c r="R655">
        <f t="shared" si="193"/>
        <v>0</v>
      </c>
      <c r="S655">
        <f t="shared" si="194"/>
        <v>0</v>
      </c>
      <c r="T655">
        <f t="shared" si="195"/>
        <v>1</v>
      </c>
      <c r="U655">
        <f t="shared" si="196"/>
        <v>0</v>
      </c>
      <c r="V655">
        <f t="shared" si="197"/>
        <v>1</v>
      </c>
      <c r="W655">
        <f t="shared" si="198"/>
        <v>29.9</v>
      </c>
      <c r="X655">
        <f t="shared" si="199"/>
        <v>0</v>
      </c>
      <c r="Y655">
        <f t="shared" si="200"/>
        <v>0</v>
      </c>
      <c r="Z655">
        <f t="shared" si="189"/>
        <v>0</v>
      </c>
      <c r="AA655">
        <f t="shared" si="206"/>
        <v>0</v>
      </c>
      <c r="AB655">
        <f t="shared" si="206"/>
        <v>0</v>
      </c>
      <c r="AC655">
        <f t="shared" si="206"/>
        <v>0</v>
      </c>
      <c r="AD655">
        <f t="shared" si="206"/>
        <v>1</v>
      </c>
      <c r="AE655">
        <f t="shared" si="206"/>
        <v>0</v>
      </c>
      <c r="AF655">
        <f t="shared" si="206"/>
        <v>0</v>
      </c>
      <c r="AG655">
        <f t="shared" si="206"/>
        <v>0</v>
      </c>
      <c r="AH655">
        <f t="shared" si="206"/>
        <v>0</v>
      </c>
      <c r="AI655">
        <f t="shared" si="206"/>
        <v>0</v>
      </c>
      <c r="AJ655">
        <f t="shared" si="206"/>
        <v>0</v>
      </c>
      <c r="AK655">
        <f t="shared" si="206"/>
        <v>0</v>
      </c>
      <c r="AL655">
        <f t="shared" si="206"/>
        <v>0</v>
      </c>
      <c r="AM655">
        <f t="shared" si="201"/>
        <v>7.8292000000000002</v>
      </c>
      <c r="AN655">
        <f t="shared" si="202"/>
        <v>0</v>
      </c>
      <c r="AO655">
        <f t="shared" si="203"/>
        <v>1</v>
      </c>
      <c r="AP655">
        <f t="shared" si="204"/>
        <v>0</v>
      </c>
      <c r="AQ655">
        <f t="shared" si="205"/>
        <v>1</v>
      </c>
    </row>
    <row r="656" spans="1:43" x14ac:dyDescent="0.2">
      <c r="A656">
        <v>655</v>
      </c>
      <c r="B656">
        <v>3</v>
      </c>
      <c r="C656" t="s">
        <v>923</v>
      </c>
      <c r="D656" t="s">
        <v>17</v>
      </c>
      <c r="E656">
        <v>18</v>
      </c>
      <c r="F656">
        <v>0</v>
      </c>
      <c r="G656">
        <v>0</v>
      </c>
      <c r="H656">
        <v>365226</v>
      </c>
      <c r="I656">
        <v>6.75</v>
      </c>
      <c r="K656" t="s">
        <v>27</v>
      </c>
      <c r="L656">
        <v>0</v>
      </c>
      <c r="M656" t="b">
        <f t="shared" si="191"/>
        <v>0</v>
      </c>
      <c r="N656" t="str">
        <f>IF(E656&lt;&gt;"",INDEX(group!$A$1:$C$10,MATCH(E656,group!A:A,1),3),"NA")</f>
        <v>10 - 19</v>
      </c>
      <c r="O656" t="str">
        <f>VLOOKUP(H656,group!E:F,2,0)</f>
        <v>numeric</v>
      </c>
      <c r="P656" t="str">
        <f>IF(I656&lt;&gt;"",INDEX(group!$L$1:$N$100,MATCH(I656,group!L:L,1),3),"NA")</f>
        <v>0 - 9</v>
      </c>
      <c r="Q656">
        <f t="shared" si="192"/>
        <v>655</v>
      </c>
      <c r="R656">
        <f t="shared" si="193"/>
        <v>0</v>
      </c>
      <c r="S656">
        <f t="shared" si="194"/>
        <v>0</v>
      </c>
      <c r="T656">
        <f t="shared" si="195"/>
        <v>1</v>
      </c>
      <c r="U656">
        <f t="shared" si="196"/>
        <v>0</v>
      </c>
      <c r="V656">
        <f t="shared" si="197"/>
        <v>1</v>
      </c>
      <c r="W656">
        <f t="shared" si="198"/>
        <v>18</v>
      </c>
      <c r="X656">
        <f t="shared" si="199"/>
        <v>0</v>
      </c>
      <c r="Y656">
        <f t="shared" si="200"/>
        <v>0</v>
      </c>
      <c r="Z656">
        <f t="shared" si="189"/>
        <v>0</v>
      </c>
      <c r="AA656">
        <f t="shared" si="206"/>
        <v>0</v>
      </c>
      <c r="AB656">
        <f t="shared" si="206"/>
        <v>0</v>
      </c>
      <c r="AC656">
        <f t="shared" si="206"/>
        <v>0</v>
      </c>
      <c r="AD656">
        <f t="shared" si="206"/>
        <v>1</v>
      </c>
      <c r="AE656">
        <f t="shared" si="206"/>
        <v>0</v>
      </c>
      <c r="AF656">
        <f t="shared" si="206"/>
        <v>0</v>
      </c>
      <c r="AG656">
        <f t="shared" si="206"/>
        <v>0</v>
      </c>
      <c r="AH656">
        <f t="shared" si="206"/>
        <v>0</v>
      </c>
      <c r="AI656">
        <f t="shared" si="206"/>
        <v>0</v>
      </c>
      <c r="AJ656">
        <f t="shared" si="206"/>
        <v>0</v>
      </c>
      <c r="AK656">
        <f t="shared" si="206"/>
        <v>0</v>
      </c>
      <c r="AL656">
        <f t="shared" si="206"/>
        <v>0</v>
      </c>
      <c r="AM656">
        <f t="shared" si="201"/>
        <v>6.75</v>
      </c>
      <c r="AN656">
        <f t="shared" si="202"/>
        <v>0</v>
      </c>
      <c r="AO656">
        <f t="shared" si="203"/>
        <v>1</v>
      </c>
      <c r="AP656">
        <f t="shared" si="204"/>
        <v>0</v>
      </c>
      <c r="AQ656">
        <f t="shared" si="205"/>
        <v>0</v>
      </c>
    </row>
    <row r="657" spans="1:43" x14ac:dyDescent="0.2">
      <c r="A657">
        <v>656</v>
      </c>
      <c r="B657">
        <v>2</v>
      </c>
      <c r="C657" t="s">
        <v>924</v>
      </c>
      <c r="D657" t="s">
        <v>13</v>
      </c>
      <c r="E657">
        <v>24</v>
      </c>
      <c r="F657">
        <v>2</v>
      </c>
      <c r="G657">
        <v>0</v>
      </c>
      <c r="H657" t="s">
        <v>126</v>
      </c>
      <c r="I657">
        <v>73.5</v>
      </c>
      <c r="K657" t="s">
        <v>15</v>
      </c>
      <c r="L657">
        <v>0</v>
      </c>
      <c r="M657" t="b">
        <f t="shared" si="191"/>
        <v>0</v>
      </c>
      <c r="N657" t="str">
        <f>IF(E657&lt;&gt;"",INDEX(group!$A$1:$C$10,MATCH(E657,group!A:A,1),3),"NA")</f>
        <v>20 - 29</v>
      </c>
      <c r="O657" t="str">
        <f>VLOOKUP(H657,group!E:F,2,0)</f>
        <v>SO</v>
      </c>
      <c r="P657" t="str">
        <f>IF(I657&lt;&gt;"",INDEX(group!$L$1:$N$100,MATCH(I657,group!L:L,1),3),"NA")</f>
        <v>70 - 79</v>
      </c>
      <c r="Q657">
        <f t="shared" si="192"/>
        <v>656</v>
      </c>
      <c r="R657">
        <f t="shared" si="193"/>
        <v>0</v>
      </c>
      <c r="S657">
        <f t="shared" si="194"/>
        <v>1</v>
      </c>
      <c r="T657">
        <f t="shared" si="195"/>
        <v>0</v>
      </c>
      <c r="U657">
        <f t="shared" si="196"/>
        <v>1</v>
      </c>
      <c r="V657">
        <f t="shared" si="197"/>
        <v>0</v>
      </c>
      <c r="W657">
        <f t="shared" si="198"/>
        <v>24</v>
      </c>
      <c r="X657">
        <f t="shared" si="199"/>
        <v>2</v>
      </c>
      <c r="Y657">
        <f t="shared" si="200"/>
        <v>0</v>
      </c>
      <c r="Z657">
        <f t="shared" si="189"/>
        <v>0</v>
      </c>
      <c r="AA657">
        <f t="shared" si="206"/>
        <v>0</v>
      </c>
      <c r="AB657">
        <f t="shared" si="206"/>
        <v>0</v>
      </c>
      <c r="AC657">
        <f t="shared" si="206"/>
        <v>0</v>
      </c>
      <c r="AD657">
        <f t="shared" si="206"/>
        <v>0</v>
      </c>
      <c r="AE657">
        <f t="shared" si="206"/>
        <v>0</v>
      </c>
      <c r="AF657">
        <f t="shared" si="206"/>
        <v>0</v>
      </c>
      <c r="AG657">
        <f t="shared" si="206"/>
        <v>0</v>
      </c>
      <c r="AH657">
        <f t="shared" si="206"/>
        <v>0</v>
      </c>
      <c r="AI657">
        <f t="shared" si="206"/>
        <v>1</v>
      </c>
      <c r="AJ657">
        <f t="shared" si="206"/>
        <v>0</v>
      </c>
      <c r="AK657">
        <f t="shared" si="206"/>
        <v>0</v>
      </c>
      <c r="AL657">
        <f t="shared" si="206"/>
        <v>0</v>
      </c>
      <c r="AM657">
        <f t="shared" si="201"/>
        <v>73.5</v>
      </c>
      <c r="AN657">
        <f t="shared" si="202"/>
        <v>0</v>
      </c>
      <c r="AO657">
        <f t="shared" si="203"/>
        <v>0</v>
      </c>
      <c r="AP657">
        <f t="shared" si="204"/>
        <v>1</v>
      </c>
      <c r="AQ657">
        <f t="shared" si="205"/>
        <v>0</v>
      </c>
    </row>
    <row r="658" spans="1:43" x14ac:dyDescent="0.2">
      <c r="A658">
        <v>657</v>
      </c>
      <c r="B658">
        <v>3</v>
      </c>
      <c r="C658" t="s">
        <v>925</v>
      </c>
      <c r="D658" t="s">
        <v>13</v>
      </c>
      <c r="F658">
        <v>0</v>
      </c>
      <c r="G658">
        <v>0</v>
      </c>
      <c r="H658">
        <v>349223</v>
      </c>
      <c r="I658">
        <v>7.8958000000000004</v>
      </c>
      <c r="K658" t="s">
        <v>15</v>
      </c>
      <c r="L658">
        <v>0</v>
      </c>
      <c r="M658" t="b">
        <f t="shared" si="191"/>
        <v>1</v>
      </c>
      <c r="N658" t="str">
        <f>IF(E658&lt;&gt;"",INDEX(group!$A$1:$C$10,MATCH(E658,group!A:A,1),3),"NA")</f>
        <v>NA</v>
      </c>
      <c r="O658" t="str">
        <f>VLOOKUP(H658,group!E:F,2,0)</f>
        <v>numeric</v>
      </c>
      <c r="P658" t="str">
        <f>IF(I658&lt;&gt;"",INDEX(group!$L$1:$N$100,MATCH(I658,group!L:L,1),3),"NA")</f>
        <v>0 - 9</v>
      </c>
      <c r="Q658">
        <f t="shared" si="192"/>
        <v>657</v>
      </c>
      <c r="R658">
        <f t="shared" si="193"/>
        <v>0</v>
      </c>
      <c r="S658">
        <f t="shared" si="194"/>
        <v>0</v>
      </c>
      <c r="T658">
        <f t="shared" si="195"/>
        <v>1</v>
      </c>
      <c r="U658">
        <f t="shared" si="196"/>
        <v>1</v>
      </c>
      <c r="V658">
        <f t="shared" si="197"/>
        <v>0</v>
      </c>
      <c r="W658">
        <f t="shared" si="198"/>
        <v>29.9</v>
      </c>
      <c r="X658">
        <f t="shared" si="199"/>
        <v>0</v>
      </c>
      <c r="Y658">
        <f t="shared" si="200"/>
        <v>0</v>
      </c>
      <c r="Z658">
        <f t="shared" si="189"/>
        <v>0</v>
      </c>
      <c r="AA658">
        <f t="shared" si="206"/>
        <v>0</v>
      </c>
      <c r="AB658">
        <f t="shared" si="206"/>
        <v>0</v>
      </c>
      <c r="AC658">
        <f t="shared" si="206"/>
        <v>0</v>
      </c>
      <c r="AD658">
        <f t="shared" si="206"/>
        <v>1</v>
      </c>
      <c r="AE658">
        <f t="shared" si="206"/>
        <v>0</v>
      </c>
      <c r="AF658">
        <f t="shared" si="206"/>
        <v>0</v>
      </c>
      <c r="AG658">
        <f t="shared" si="206"/>
        <v>0</v>
      </c>
      <c r="AH658">
        <f t="shared" si="206"/>
        <v>0</v>
      </c>
      <c r="AI658">
        <f t="shared" si="206"/>
        <v>0</v>
      </c>
      <c r="AJ658">
        <f t="shared" si="206"/>
        <v>0</v>
      </c>
      <c r="AK658">
        <f t="shared" si="206"/>
        <v>0</v>
      </c>
      <c r="AL658">
        <f t="shared" si="206"/>
        <v>0</v>
      </c>
      <c r="AM658">
        <f t="shared" si="201"/>
        <v>7.8958000000000004</v>
      </c>
      <c r="AN658">
        <f t="shared" si="202"/>
        <v>0</v>
      </c>
      <c r="AO658">
        <f t="shared" si="203"/>
        <v>0</v>
      </c>
      <c r="AP658">
        <f t="shared" si="204"/>
        <v>1</v>
      </c>
      <c r="AQ658">
        <f t="shared" si="205"/>
        <v>0</v>
      </c>
    </row>
    <row r="659" spans="1:43" x14ac:dyDescent="0.2">
      <c r="A659">
        <v>658</v>
      </c>
      <c r="B659">
        <v>3</v>
      </c>
      <c r="C659" t="s">
        <v>926</v>
      </c>
      <c r="D659" t="s">
        <v>17</v>
      </c>
      <c r="E659">
        <v>32</v>
      </c>
      <c r="F659">
        <v>1</v>
      </c>
      <c r="G659">
        <v>1</v>
      </c>
      <c r="H659">
        <v>364849</v>
      </c>
      <c r="I659">
        <v>15.5</v>
      </c>
      <c r="K659" t="s">
        <v>27</v>
      </c>
      <c r="L659">
        <v>0</v>
      </c>
      <c r="M659" t="b">
        <f t="shared" si="191"/>
        <v>0</v>
      </c>
      <c r="N659" t="str">
        <f>IF(E659&lt;&gt;"",INDEX(group!$A$1:$C$10,MATCH(E659,group!A:A,1),3),"NA")</f>
        <v>30 - 39</v>
      </c>
      <c r="O659" t="str">
        <f>VLOOKUP(H659,group!E:F,2,0)</f>
        <v>numeric</v>
      </c>
      <c r="P659" t="str">
        <f>IF(I659&lt;&gt;"",INDEX(group!$L$1:$N$100,MATCH(I659,group!L:L,1),3),"NA")</f>
        <v>10 - 19</v>
      </c>
      <c r="Q659">
        <f t="shared" si="192"/>
        <v>658</v>
      </c>
      <c r="R659">
        <f t="shared" si="193"/>
        <v>0</v>
      </c>
      <c r="S659">
        <f t="shared" si="194"/>
        <v>0</v>
      </c>
      <c r="T659">
        <f t="shared" si="195"/>
        <v>1</v>
      </c>
      <c r="U659">
        <f t="shared" si="196"/>
        <v>0</v>
      </c>
      <c r="V659">
        <f t="shared" si="197"/>
        <v>1</v>
      </c>
      <c r="W659">
        <f t="shared" si="198"/>
        <v>32</v>
      </c>
      <c r="X659">
        <f t="shared" si="199"/>
        <v>1</v>
      </c>
      <c r="Y659">
        <f t="shared" si="200"/>
        <v>1</v>
      </c>
      <c r="Z659">
        <f t="shared" si="189"/>
        <v>0</v>
      </c>
      <c r="AA659">
        <f t="shared" si="206"/>
        <v>0</v>
      </c>
      <c r="AB659">
        <f t="shared" si="206"/>
        <v>0</v>
      </c>
      <c r="AC659">
        <f t="shared" si="206"/>
        <v>0</v>
      </c>
      <c r="AD659">
        <f t="shared" si="206"/>
        <v>1</v>
      </c>
      <c r="AE659">
        <f t="shared" si="206"/>
        <v>0</v>
      </c>
      <c r="AF659">
        <f t="shared" si="206"/>
        <v>0</v>
      </c>
      <c r="AG659">
        <f t="shared" si="206"/>
        <v>0</v>
      </c>
      <c r="AH659">
        <f t="shared" si="206"/>
        <v>0</v>
      </c>
      <c r="AI659">
        <f t="shared" si="206"/>
        <v>0</v>
      </c>
      <c r="AJ659">
        <f t="shared" si="206"/>
        <v>0</v>
      </c>
      <c r="AK659">
        <f t="shared" si="206"/>
        <v>0</v>
      </c>
      <c r="AL659">
        <f t="shared" si="206"/>
        <v>0</v>
      </c>
      <c r="AM659">
        <f t="shared" si="201"/>
        <v>15.5</v>
      </c>
      <c r="AN659">
        <f t="shared" si="202"/>
        <v>0</v>
      </c>
      <c r="AO659">
        <f t="shared" si="203"/>
        <v>1</v>
      </c>
      <c r="AP659">
        <f t="shared" si="204"/>
        <v>0</v>
      </c>
      <c r="AQ659">
        <f t="shared" si="205"/>
        <v>0</v>
      </c>
    </row>
    <row r="660" spans="1:43" x14ac:dyDescent="0.2">
      <c r="A660">
        <v>659</v>
      </c>
      <c r="B660">
        <v>2</v>
      </c>
      <c r="C660" t="s">
        <v>927</v>
      </c>
      <c r="D660" t="s">
        <v>13</v>
      </c>
      <c r="E660">
        <v>23</v>
      </c>
      <c r="F660">
        <v>0</v>
      </c>
      <c r="G660">
        <v>0</v>
      </c>
      <c r="H660">
        <v>29751</v>
      </c>
      <c r="I660">
        <v>13</v>
      </c>
      <c r="K660" t="s">
        <v>15</v>
      </c>
      <c r="L660">
        <v>0</v>
      </c>
      <c r="M660" t="b">
        <f t="shared" si="191"/>
        <v>0</v>
      </c>
      <c r="N660" t="str">
        <f>IF(E660&lt;&gt;"",INDEX(group!$A$1:$C$10,MATCH(E660,group!A:A,1),3),"NA")</f>
        <v>20 - 29</v>
      </c>
      <c r="O660" t="str">
        <f>VLOOKUP(H660,group!E:F,2,0)</f>
        <v>numeric</v>
      </c>
      <c r="P660" t="str">
        <f>IF(I660&lt;&gt;"",INDEX(group!$L$1:$N$100,MATCH(I660,group!L:L,1),3),"NA")</f>
        <v>10 - 19</v>
      </c>
      <c r="Q660">
        <f t="shared" si="192"/>
        <v>659</v>
      </c>
      <c r="R660">
        <f t="shared" si="193"/>
        <v>0</v>
      </c>
      <c r="S660">
        <f t="shared" si="194"/>
        <v>1</v>
      </c>
      <c r="T660">
        <f t="shared" si="195"/>
        <v>0</v>
      </c>
      <c r="U660">
        <f t="shared" si="196"/>
        <v>1</v>
      </c>
      <c r="V660">
        <f t="shared" si="197"/>
        <v>0</v>
      </c>
      <c r="W660">
        <f t="shared" si="198"/>
        <v>23</v>
      </c>
      <c r="X660">
        <f t="shared" si="199"/>
        <v>0</v>
      </c>
      <c r="Y660">
        <f t="shared" si="200"/>
        <v>0</v>
      </c>
      <c r="Z660">
        <f t="shared" si="189"/>
        <v>0</v>
      </c>
      <c r="AA660">
        <f t="shared" si="206"/>
        <v>0</v>
      </c>
      <c r="AB660">
        <f t="shared" si="206"/>
        <v>0</v>
      </c>
      <c r="AC660">
        <f t="shared" si="206"/>
        <v>0</v>
      </c>
      <c r="AD660">
        <f t="shared" si="206"/>
        <v>1</v>
      </c>
      <c r="AE660">
        <f t="shared" si="206"/>
        <v>0</v>
      </c>
      <c r="AF660">
        <f t="shared" si="206"/>
        <v>0</v>
      </c>
      <c r="AG660">
        <f t="shared" si="206"/>
        <v>0</v>
      </c>
      <c r="AH660">
        <f t="shared" si="206"/>
        <v>0</v>
      </c>
      <c r="AI660">
        <f t="shared" si="206"/>
        <v>0</v>
      </c>
      <c r="AJ660">
        <f t="shared" si="206"/>
        <v>0</v>
      </c>
      <c r="AK660">
        <f t="shared" si="206"/>
        <v>0</v>
      </c>
      <c r="AL660">
        <f t="shared" si="206"/>
        <v>0</v>
      </c>
      <c r="AM660">
        <f t="shared" si="201"/>
        <v>13</v>
      </c>
      <c r="AN660">
        <f t="shared" si="202"/>
        <v>0</v>
      </c>
      <c r="AO660">
        <f t="shared" si="203"/>
        <v>0</v>
      </c>
      <c r="AP660">
        <f t="shared" si="204"/>
        <v>1</v>
      </c>
      <c r="AQ660">
        <f t="shared" si="205"/>
        <v>0</v>
      </c>
    </row>
    <row r="661" spans="1:43" x14ac:dyDescent="0.2">
      <c r="A661">
        <v>660</v>
      </c>
      <c r="B661">
        <v>1</v>
      </c>
      <c r="C661" t="s">
        <v>928</v>
      </c>
      <c r="D661" t="s">
        <v>13</v>
      </c>
      <c r="E661">
        <v>58</v>
      </c>
      <c r="F661">
        <v>0</v>
      </c>
      <c r="G661">
        <v>2</v>
      </c>
      <c r="H661">
        <v>35273</v>
      </c>
      <c r="I661">
        <v>113.27500000000001</v>
      </c>
      <c r="J661" t="s">
        <v>929</v>
      </c>
      <c r="K661" t="s">
        <v>20</v>
      </c>
      <c r="L661">
        <v>0</v>
      </c>
      <c r="M661" t="b">
        <f t="shared" si="191"/>
        <v>0</v>
      </c>
      <c r="N661" t="str">
        <f>IF(E661&lt;&gt;"",INDEX(group!$A$1:$C$10,MATCH(E661,group!A:A,1),3),"NA")</f>
        <v>50 - 59</v>
      </c>
      <c r="O661" t="str">
        <f>VLOOKUP(H661,group!E:F,2,0)</f>
        <v>numeric</v>
      </c>
      <c r="P661" t="str">
        <f>IF(I661&lt;&gt;"",INDEX(group!$L$1:$N$100,MATCH(I661,group!L:L,1),3),"NA")</f>
        <v>110 - 129</v>
      </c>
      <c r="Q661">
        <f t="shared" si="192"/>
        <v>660</v>
      </c>
      <c r="R661">
        <f t="shared" si="193"/>
        <v>1</v>
      </c>
      <c r="S661">
        <f t="shared" si="194"/>
        <v>0</v>
      </c>
      <c r="T661">
        <f t="shared" si="195"/>
        <v>0</v>
      </c>
      <c r="U661">
        <f t="shared" si="196"/>
        <v>1</v>
      </c>
      <c r="V661">
        <f t="shared" si="197"/>
        <v>0</v>
      </c>
      <c r="W661">
        <f t="shared" si="198"/>
        <v>58</v>
      </c>
      <c r="X661">
        <f t="shared" si="199"/>
        <v>0</v>
      </c>
      <c r="Y661">
        <f t="shared" si="200"/>
        <v>2</v>
      </c>
      <c r="Z661">
        <f t="shared" si="189"/>
        <v>0</v>
      </c>
      <c r="AA661">
        <f t="shared" si="206"/>
        <v>0</v>
      </c>
      <c r="AB661">
        <f t="shared" si="206"/>
        <v>0</v>
      </c>
      <c r="AC661">
        <f t="shared" si="206"/>
        <v>0</v>
      </c>
      <c r="AD661">
        <f t="shared" si="206"/>
        <v>1</v>
      </c>
      <c r="AE661">
        <f t="shared" si="206"/>
        <v>0</v>
      </c>
      <c r="AF661">
        <f t="shared" si="206"/>
        <v>0</v>
      </c>
      <c r="AG661">
        <f t="shared" si="206"/>
        <v>0</v>
      </c>
      <c r="AH661">
        <f t="shared" si="206"/>
        <v>0</v>
      </c>
      <c r="AI661">
        <f t="shared" si="206"/>
        <v>0</v>
      </c>
      <c r="AJ661">
        <f t="shared" si="206"/>
        <v>0</v>
      </c>
      <c r="AK661">
        <f t="shared" si="206"/>
        <v>0</v>
      </c>
      <c r="AL661">
        <f t="shared" si="206"/>
        <v>0</v>
      </c>
      <c r="AM661">
        <f t="shared" si="201"/>
        <v>113.27500000000001</v>
      </c>
      <c r="AN661">
        <f t="shared" si="202"/>
        <v>1</v>
      </c>
      <c r="AO661">
        <f t="shared" si="203"/>
        <v>0</v>
      </c>
      <c r="AP661">
        <f t="shared" si="204"/>
        <v>0</v>
      </c>
      <c r="AQ661">
        <f t="shared" si="205"/>
        <v>0</v>
      </c>
    </row>
    <row r="662" spans="1:43" x14ac:dyDescent="0.2">
      <c r="A662">
        <v>661</v>
      </c>
      <c r="B662">
        <v>1</v>
      </c>
      <c r="C662" t="s">
        <v>930</v>
      </c>
      <c r="D662" t="s">
        <v>13</v>
      </c>
      <c r="E662">
        <v>50</v>
      </c>
      <c r="F662">
        <v>2</v>
      </c>
      <c r="G662">
        <v>0</v>
      </c>
      <c r="H662" t="s">
        <v>505</v>
      </c>
      <c r="I662">
        <v>133.65</v>
      </c>
      <c r="K662" t="s">
        <v>15</v>
      </c>
      <c r="L662">
        <v>1</v>
      </c>
      <c r="M662" t="b">
        <f t="shared" si="191"/>
        <v>0</v>
      </c>
      <c r="N662" t="str">
        <f>IF(E662&lt;&gt;"",INDEX(group!$A$1:$C$10,MATCH(E662,group!A:A,1),3),"NA")</f>
        <v>50 - 59</v>
      </c>
      <c r="O662" t="str">
        <f>VLOOKUP(H662,group!E:F,2,0)</f>
        <v>PC</v>
      </c>
      <c r="P662" t="str">
        <f>IF(I662&lt;&gt;"",INDEX(group!$L$1:$N$100,MATCH(I662,group!L:L,1),3),"NA")</f>
        <v>130 - 149</v>
      </c>
      <c r="Q662">
        <f t="shared" si="192"/>
        <v>661</v>
      </c>
      <c r="R662">
        <f t="shared" si="193"/>
        <v>1</v>
      </c>
      <c r="S662">
        <f t="shared" si="194"/>
        <v>0</v>
      </c>
      <c r="T662">
        <f t="shared" si="195"/>
        <v>0</v>
      </c>
      <c r="U662">
        <f t="shared" si="196"/>
        <v>1</v>
      </c>
      <c r="V662">
        <f t="shared" si="197"/>
        <v>0</v>
      </c>
      <c r="W662">
        <f t="shared" si="198"/>
        <v>50</v>
      </c>
      <c r="X662">
        <f t="shared" si="199"/>
        <v>2</v>
      </c>
      <c r="Y662">
        <f t="shared" si="200"/>
        <v>0</v>
      </c>
      <c r="Z662">
        <f t="shared" si="189"/>
        <v>0</v>
      </c>
      <c r="AA662">
        <f t="shared" si="206"/>
        <v>0</v>
      </c>
      <c r="AB662">
        <f t="shared" si="206"/>
        <v>0</v>
      </c>
      <c r="AC662">
        <f t="shared" si="206"/>
        <v>0</v>
      </c>
      <c r="AD662">
        <f t="shared" si="206"/>
        <v>0</v>
      </c>
      <c r="AE662">
        <f t="shared" si="206"/>
        <v>0</v>
      </c>
      <c r="AF662">
        <f t="shared" si="206"/>
        <v>1</v>
      </c>
      <c r="AG662">
        <f t="shared" si="206"/>
        <v>0</v>
      </c>
      <c r="AH662">
        <f t="shared" si="206"/>
        <v>0</v>
      </c>
      <c r="AI662">
        <f t="shared" si="206"/>
        <v>0</v>
      </c>
      <c r="AJ662">
        <f t="shared" si="206"/>
        <v>0</v>
      </c>
      <c r="AK662">
        <f t="shared" si="206"/>
        <v>0</v>
      </c>
      <c r="AL662">
        <f t="shared" si="206"/>
        <v>0</v>
      </c>
      <c r="AM662">
        <f t="shared" si="201"/>
        <v>133.65</v>
      </c>
      <c r="AN662">
        <f t="shared" si="202"/>
        <v>0</v>
      </c>
      <c r="AO662">
        <f t="shared" si="203"/>
        <v>0</v>
      </c>
      <c r="AP662">
        <f t="shared" si="204"/>
        <v>1</v>
      </c>
      <c r="AQ662">
        <f t="shared" si="205"/>
        <v>1</v>
      </c>
    </row>
    <row r="663" spans="1:43" x14ac:dyDescent="0.2">
      <c r="A663">
        <v>662</v>
      </c>
      <c r="B663">
        <v>3</v>
      </c>
      <c r="C663" t="s">
        <v>931</v>
      </c>
      <c r="D663" t="s">
        <v>13</v>
      </c>
      <c r="E663">
        <v>40</v>
      </c>
      <c r="F663">
        <v>0</v>
      </c>
      <c r="G663">
        <v>0</v>
      </c>
      <c r="H663">
        <v>2623</v>
      </c>
      <c r="I663">
        <v>7.2249999999999996</v>
      </c>
      <c r="K663" t="s">
        <v>20</v>
      </c>
      <c r="L663">
        <v>0</v>
      </c>
      <c r="M663" t="b">
        <f t="shared" si="191"/>
        <v>0</v>
      </c>
      <c r="N663" t="str">
        <f>IF(E663&lt;&gt;"",INDEX(group!$A$1:$C$10,MATCH(E663,group!A:A,1),3),"NA")</f>
        <v>40 - 49</v>
      </c>
      <c r="O663" t="str">
        <f>VLOOKUP(H663,group!E:F,2,0)</f>
        <v>numeric</v>
      </c>
      <c r="P663" t="str">
        <f>IF(I663&lt;&gt;"",INDEX(group!$L$1:$N$100,MATCH(I663,group!L:L,1),3),"NA")</f>
        <v>0 - 9</v>
      </c>
      <c r="Q663">
        <f t="shared" si="192"/>
        <v>662</v>
      </c>
      <c r="R663">
        <f t="shared" si="193"/>
        <v>0</v>
      </c>
      <c r="S663">
        <f t="shared" si="194"/>
        <v>0</v>
      </c>
      <c r="T663">
        <f t="shared" si="195"/>
        <v>1</v>
      </c>
      <c r="U663">
        <f t="shared" si="196"/>
        <v>1</v>
      </c>
      <c r="V663">
        <f t="shared" si="197"/>
        <v>0</v>
      </c>
      <c r="W663">
        <f t="shared" si="198"/>
        <v>40</v>
      </c>
      <c r="X663">
        <f t="shared" si="199"/>
        <v>0</v>
      </c>
      <c r="Y663">
        <f t="shared" si="200"/>
        <v>0</v>
      </c>
      <c r="Z663">
        <f t="shared" si="189"/>
        <v>0</v>
      </c>
      <c r="AA663">
        <f t="shared" si="206"/>
        <v>0</v>
      </c>
      <c r="AB663">
        <f t="shared" si="206"/>
        <v>0</v>
      </c>
      <c r="AC663">
        <f t="shared" si="206"/>
        <v>0</v>
      </c>
      <c r="AD663">
        <f t="shared" si="206"/>
        <v>1</v>
      </c>
      <c r="AE663">
        <f t="shared" si="206"/>
        <v>0</v>
      </c>
      <c r="AF663">
        <f t="shared" si="206"/>
        <v>0</v>
      </c>
      <c r="AG663">
        <f t="shared" si="206"/>
        <v>0</v>
      </c>
      <c r="AH663">
        <f t="shared" si="206"/>
        <v>0</v>
      </c>
      <c r="AI663">
        <f t="shared" si="206"/>
        <v>0</v>
      </c>
      <c r="AJ663">
        <f t="shared" si="206"/>
        <v>0</v>
      </c>
      <c r="AK663">
        <f t="shared" si="206"/>
        <v>0</v>
      </c>
      <c r="AL663">
        <f t="shared" si="206"/>
        <v>0</v>
      </c>
      <c r="AM663">
        <f t="shared" si="201"/>
        <v>7.2249999999999996</v>
      </c>
      <c r="AN663">
        <f t="shared" si="202"/>
        <v>1</v>
      </c>
      <c r="AO663">
        <f t="shared" si="203"/>
        <v>0</v>
      </c>
      <c r="AP663">
        <f t="shared" si="204"/>
        <v>0</v>
      </c>
      <c r="AQ663">
        <f t="shared" si="205"/>
        <v>0</v>
      </c>
    </row>
    <row r="664" spans="1:43" x14ac:dyDescent="0.2">
      <c r="A664">
        <v>663</v>
      </c>
      <c r="B664">
        <v>1</v>
      </c>
      <c r="C664" t="s">
        <v>932</v>
      </c>
      <c r="D664" t="s">
        <v>13</v>
      </c>
      <c r="E664">
        <v>47</v>
      </c>
      <c r="F664">
        <v>0</v>
      </c>
      <c r="G664">
        <v>0</v>
      </c>
      <c r="H664">
        <v>5727</v>
      </c>
      <c r="I664">
        <v>25.587499999999999</v>
      </c>
      <c r="J664" t="s">
        <v>933</v>
      </c>
      <c r="K664" t="s">
        <v>15</v>
      </c>
      <c r="L664">
        <v>0</v>
      </c>
      <c r="M664" t="b">
        <f t="shared" si="191"/>
        <v>0</v>
      </c>
      <c r="N664" t="str">
        <f>IF(E664&lt;&gt;"",INDEX(group!$A$1:$C$10,MATCH(E664,group!A:A,1),3),"NA")</f>
        <v>40 - 49</v>
      </c>
      <c r="O664" t="str">
        <f>VLOOKUP(H664,group!E:F,2,0)</f>
        <v>numeric</v>
      </c>
      <c r="P664" t="str">
        <f>IF(I664&lt;&gt;"",INDEX(group!$L$1:$N$100,MATCH(I664,group!L:L,1),3),"NA")</f>
        <v>20 - 29</v>
      </c>
      <c r="Q664">
        <f t="shared" si="192"/>
        <v>663</v>
      </c>
      <c r="R664">
        <f t="shared" si="193"/>
        <v>1</v>
      </c>
      <c r="S664">
        <f t="shared" si="194"/>
        <v>0</v>
      </c>
      <c r="T664">
        <f t="shared" si="195"/>
        <v>0</v>
      </c>
      <c r="U664">
        <f t="shared" si="196"/>
        <v>1</v>
      </c>
      <c r="V664">
        <f t="shared" si="197"/>
        <v>0</v>
      </c>
      <c r="W664">
        <f t="shared" si="198"/>
        <v>47</v>
      </c>
      <c r="X664">
        <f t="shared" si="199"/>
        <v>0</v>
      </c>
      <c r="Y664">
        <f t="shared" si="200"/>
        <v>0</v>
      </c>
      <c r="Z664">
        <f t="shared" si="189"/>
        <v>0</v>
      </c>
      <c r="AA664">
        <f t="shared" si="206"/>
        <v>0</v>
      </c>
      <c r="AB664">
        <f t="shared" si="206"/>
        <v>0</v>
      </c>
      <c r="AC664">
        <f t="shared" si="206"/>
        <v>0</v>
      </c>
      <c r="AD664">
        <f t="shared" si="206"/>
        <v>1</v>
      </c>
      <c r="AE664">
        <f t="shared" si="206"/>
        <v>0</v>
      </c>
      <c r="AF664">
        <f t="shared" si="206"/>
        <v>0</v>
      </c>
      <c r="AG664">
        <f t="shared" si="206"/>
        <v>0</v>
      </c>
      <c r="AH664">
        <f t="shared" si="206"/>
        <v>0</v>
      </c>
      <c r="AI664">
        <f t="shared" si="206"/>
        <v>0</v>
      </c>
      <c r="AJ664">
        <f t="shared" si="206"/>
        <v>0</v>
      </c>
      <c r="AK664">
        <f t="shared" si="206"/>
        <v>0</v>
      </c>
      <c r="AL664">
        <f t="shared" si="206"/>
        <v>0</v>
      </c>
      <c r="AM664">
        <f t="shared" si="201"/>
        <v>25.587499999999999</v>
      </c>
      <c r="AN664">
        <f t="shared" si="202"/>
        <v>0</v>
      </c>
      <c r="AO664">
        <f t="shared" si="203"/>
        <v>0</v>
      </c>
      <c r="AP664">
        <f t="shared" si="204"/>
        <v>1</v>
      </c>
      <c r="AQ664">
        <f t="shared" si="205"/>
        <v>0</v>
      </c>
    </row>
    <row r="665" spans="1:43" x14ac:dyDescent="0.2">
      <c r="A665">
        <v>664</v>
      </c>
      <c r="B665">
        <v>3</v>
      </c>
      <c r="C665" t="s">
        <v>934</v>
      </c>
      <c r="D665" t="s">
        <v>13</v>
      </c>
      <c r="E665">
        <v>36</v>
      </c>
      <c r="F665">
        <v>0</v>
      </c>
      <c r="G665">
        <v>0</v>
      </c>
      <c r="H665">
        <v>349210</v>
      </c>
      <c r="I665">
        <v>7.4958</v>
      </c>
      <c r="K665" t="s">
        <v>15</v>
      </c>
      <c r="L665">
        <v>0</v>
      </c>
      <c r="M665" t="b">
        <f t="shared" si="191"/>
        <v>0</v>
      </c>
      <c r="N665" t="str">
        <f>IF(E665&lt;&gt;"",INDEX(group!$A$1:$C$10,MATCH(E665,group!A:A,1),3),"NA")</f>
        <v>30 - 39</v>
      </c>
      <c r="O665" t="str">
        <f>VLOOKUP(H665,group!E:F,2,0)</f>
        <v>numeric</v>
      </c>
      <c r="P665" t="str">
        <f>IF(I665&lt;&gt;"",INDEX(group!$L$1:$N$100,MATCH(I665,group!L:L,1),3),"NA")</f>
        <v>0 - 9</v>
      </c>
      <c r="Q665">
        <f t="shared" si="192"/>
        <v>664</v>
      </c>
      <c r="R665">
        <f t="shared" si="193"/>
        <v>0</v>
      </c>
      <c r="S665">
        <f t="shared" si="194"/>
        <v>0</v>
      </c>
      <c r="T665">
        <f t="shared" si="195"/>
        <v>1</v>
      </c>
      <c r="U665">
        <f t="shared" si="196"/>
        <v>1</v>
      </c>
      <c r="V665">
        <f t="shared" si="197"/>
        <v>0</v>
      </c>
      <c r="W665">
        <f t="shared" si="198"/>
        <v>36</v>
      </c>
      <c r="X665">
        <f t="shared" si="199"/>
        <v>0</v>
      </c>
      <c r="Y665">
        <f t="shared" si="200"/>
        <v>0</v>
      </c>
      <c r="Z665">
        <f t="shared" si="189"/>
        <v>0</v>
      </c>
      <c r="AA665">
        <f t="shared" si="206"/>
        <v>0</v>
      </c>
      <c r="AB665">
        <f t="shared" si="206"/>
        <v>0</v>
      </c>
      <c r="AC665">
        <f t="shared" si="206"/>
        <v>0</v>
      </c>
      <c r="AD665">
        <f t="shared" si="206"/>
        <v>1</v>
      </c>
      <c r="AE665">
        <f t="shared" si="206"/>
        <v>0</v>
      </c>
      <c r="AF665">
        <f t="shared" si="206"/>
        <v>0</v>
      </c>
      <c r="AG665">
        <f t="shared" si="206"/>
        <v>0</v>
      </c>
      <c r="AH665">
        <f t="shared" si="206"/>
        <v>0</v>
      </c>
      <c r="AI665">
        <f t="shared" si="206"/>
        <v>0</v>
      </c>
      <c r="AJ665">
        <f t="shared" si="206"/>
        <v>0</v>
      </c>
      <c r="AK665">
        <f t="shared" si="206"/>
        <v>0</v>
      </c>
      <c r="AL665">
        <f t="shared" si="206"/>
        <v>0</v>
      </c>
      <c r="AM665">
        <f t="shared" si="201"/>
        <v>7.4958</v>
      </c>
      <c r="AN665">
        <f t="shared" si="202"/>
        <v>0</v>
      </c>
      <c r="AO665">
        <f t="shared" si="203"/>
        <v>0</v>
      </c>
      <c r="AP665">
        <f t="shared" si="204"/>
        <v>1</v>
      </c>
      <c r="AQ665">
        <f t="shared" si="205"/>
        <v>0</v>
      </c>
    </row>
    <row r="666" spans="1:43" x14ac:dyDescent="0.2">
      <c r="A666">
        <v>665</v>
      </c>
      <c r="B666">
        <v>3</v>
      </c>
      <c r="C666" t="s">
        <v>935</v>
      </c>
      <c r="D666" t="s">
        <v>13</v>
      </c>
      <c r="E666">
        <v>20</v>
      </c>
      <c r="F666">
        <v>1</v>
      </c>
      <c r="G666">
        <v>0</v>
      </c>
      <c r="H666" t="s">
        <v>936</v>
      </c>
      <c r="I666">
        <v>7.9249999999999998</v>
      </c>
      <c r="K666" t="s">
        <v>15</v>
      </c>
      <c r="L666">
        <v>1</v>
      </c>
      <c r="M666" t="b">
        <f t="shared" si="191"/>
        <v>0</v>
      </c>
      <c r="N666" t="str">
        <f>IF(E666&lt;&gt;"",INDEX(group!$A$1:$C$10,MATCH(E666,group!A:A,1),3),"NA")</f>
        <v>20 - 29</v>
      </c>
      <c r="O666" t="str">
        <f>VLOOKUP(H666,group!E:F,2,0)</f>
        <v>STON</v>
      </c>
      <c r="P666" t="str">
        <f>IF(I666&lt;&gt;"",INDEX(group!$L$1:$N$100,MATCH(I666,group!L:L,1),3),"NA")</f>
        <v>0 - 9</v>
      </c>
      <c r="Q666">
        <f t="shared" si="192"/>
        <v>665</v>
      </c>
      <c r="R666">
        <f t="shared" si="193"/>
        <v>0</v>
      </c>
      <c r="S666">
        <f t="shared" si="194"/>
        <v>0</v>
      </c>
      <c r="T666">
        <f t="shared" si="195"/>
        <v>1</v>
      </c>
      <c r="U666">
        <f t="shared" si="196"/>
        <v>1</v>
      </c>
      <c r="V666">
        <f t="shared" si="197"/>
        <v>0</v>
      </c>
      <c r="W666">
        <f t="shared" si="198"/>
        <v>20</v>
      </c>
      <c r="X666">
        <f t="shared" si="199"/>
        <v>1</v>
      </c>
      <c r="Y666">
        <f t="shared" si="200"/>
        <v>0</v>
      </c>
      <c r="Z666">
        <f t="shared" si="189"/>
        <v>0</v>
      </c>
      <c r="AA666">
        <f t="shared" si="206"/>
        <v>0</v>
      </c>
      <c r="AB666">
        <f t="shared" si="206"/>
        <v>0</v>
      </c>
      <c r="AC666">
        <f t="shared" si="206"/>
        <v>0</v>
      </c>
      <c r="AD666">
        <f t="shared" si="206"/>
        <v>0</v>
      </c>
      <c r="AE666">
        <f t="shared" si="206"/>
        <v>0</v>
      </c>
      <c r="AF666">
        <f t="shared" si="206"/>
        <v>0</v>
      </c>
      <c r="AG666">
        <f t="shared" si="206"/>
        <v>0</v>
      </c>
      <c r="AH666">
        <f t="shared" si="206"/>
        <v>0</v>
      </c>
      <c r="AI666">
        <f t="shared" si="206"/>
        <v>0</v>
      </c>
      <c r="AJ666">
        <f t="shared" si="206"/>
        <v>0</v>
      </c>
      <c r="AK666">
        <f t="shared" si="206"/>
        <v>1</v>
      </c>
      <c r="AL666">
        <f t="shared" si="206"/>
        <v>0</v>
      </c>
      <c r="AM666">
        <f t="shared" si="201"/>
        <v>7.9249999999999998</v>
      </c>
      <c r="AN666">
        <f t="shared" si="202"/>
        <v>0</v>
      </c>
      <c r="AO666">
        <f t="shared" si="203"/>
        <v>0</v>
      </c>
      <c r="AP666">
        <f t="shared" si="204"/>
        <v>1</v>
      </c>
      <c r="AQ666">
        <f t="shared" si="205"/>
        <v>1</v>
      </c>
    </row>
    <row r="667" spans="1:43" x14ac:dyDescent="0.2">
      <c r="A667">
        <v>666</v>
      </c>
      <c r="B667">
        <v>2</v>
      </c>
      <c r="C667" t="s">
        <v>937</v>
      </c>
      <c r="D667" t="s">
        <v>13</v>
      </c>
      <c r="E667">
        <v>32</v>
      </c>
      <c r="F667">
        <v>2</v>
      </c>
      <c r="G667">
        <v>0</v>
      </c>
      <c r="H667" t="s">
        <v>126</v>
      </c>
      <c r="I667">
        <v>73.5</v>
      </c>
      <c r="K667" t="s">
        <v>15</v>
      </c>
      <c r="L667">
        <v>0</v>
      </c>
      <c r="M667" t="b">
        <f t="shared" si="191"/>
        <v>0</v>
      </c>
      <c r="N667" t="str">
        <f>IF(E667&lt;&gt;"",INDEX(group!$A$1:$C$10,MATCH(E667,group!A:A,1),3),"NA")</f>
        <v>30 - 39</v>
      </c>
      <c r="O667" t="str">
        <f>VLOOKUP(H667,group!E:F,2,0)</f>
        <v>SO</v>
      </c>
      <c r="P667" t="str">
        <f>IF(I667&lt;&gt;"",INDEX(group!$L$1:$N$100,MATCH(I667,group!L:L,1),3),"NA")</f>
        <v>70 - 79</v>
      </c>
      <c r="Q667">
        <f t="shared" si="192"/>
        <v>666</v>
      </c>
      <c r="R667">
        <f t="shared" si="193"/>
        <v>0</v>
      </c>
      <c r="S667">
        <f t="shared" si="194"/>
        <v>1</v>
      </c>
      <c r="T667">
        <f t="shared" si="195"/>
        <v>0</v>
      </c>
      <c r="U667">
        <f t="shared" si="196"/>
        <v>1</v>
      </c>
      <c r="V667">
        <f t="shared" si="197"/>
        <v>0</v>
      </c>
      <c r="W667">
        <f t="shared" si="198"/>
        <v>32</v>
      </c>
      <c r="X667">
        <f t="shared" si="199"/>
        <v>2</v>
      </c>
      <c r="Y667">
        <f t="shared" si="200"/>
        <v>0</v>
      </c>
      <c r="Z667">
        <f t="shared" si="189"/>
        <v>0</v>
      </c>
      <c r="AA667">
        <f t="shared" si="206"/>
        <v>0</v>
      </c>
      <c r="AB667">
        <f t="shared" si="206"/>
        <v>0</v>
      </c>
      <c r="AC667">
        <f t="shared" si="206"/>
        <v>0</v>
      </c>
      <c r="AD667">
        <f t="shared" si="206"/>
        <v>0</v>
      </c>
      <c r="AE667">
        <f t="shared" si="206"/>
        <v>0</v>
      </c>
      <c r="AF667">
        <f t="shared" si="206"/>
        <v>0</v>
      </c>
      <c r="AG667">
        <f t="shared" si="206"/>
        <v>0</v>
      </c>
      <c r="AH667">
        <f t="shared" si="206"/>
        <v>0</v>
      </c>
      <c r="AI667">
        <f t="shared" si="206"/>
        <v>1</v>
      </c>
      <c r="AJ667">
        <f t="shared" si="206"/>
        <v>0</v>
      </c>
      <c r="AK667">
        <f t="shared" si="206"/>
        <v>0</v>
      </c>
      <c r="AL667">
        <f t="shared" si="206"/>
        <v>0</v>
      </c>
      <c r="AM667">
        <f t="shared" si="201"/>
        <v>73.5</v>
      </c>
      <c r="AN667">
        <f t="shared" si="202"/>
        <v>0</v>
      </c>
      <c r="AO667">
        <f t="shared" si="203"/>
        <v>0</v>
      </c>
      <c r="AP667">
        <f t="shared" si="204"/>
        <v>1</v>
      </c>
      <c r="AQ667">
        <f t="shared" si="205"/>
        <v>0</v>
      </c>
    </row>
    <row r="668" spans="1:43" x14ac:dyDescent="0.2">
      <c r="A668">
        <v>667</v>
      </c>
      <c r="B668">
        <v>2</v>
      </c>
      <c r="C668" t="s">
        <v>938</v>
      </c>
      <c r="D668" t="s">
        <v>13</v>
      </c>
      <c r="E668">
        <v>25</v>
      </c>
      <c r="F668">
        <v>0</v>
      </c>
      <c r="G668">
        <v>0</v>
      </c>
      <c r="H668">
        <v>234686</v>
      </c>
      <c r="I668">
        <v>13</v>
      </c>
      <c r="K668" t="s">
        <v>15</v>
      </c>
      <c r="L668">
        <v>0</v>
      </c>
      <c r="M668" t="b">
        <f t="shared" si="191"/>
        <v>0</v>
      </c>
      <c r="N668" t="str">
        <f>IF(E668&lt;&gt;"",INDEX(group!$A$1:$C$10,MATCH(E668,group!A:A,1),3),"NA")</f>
        <v>20 - 29</v>
      </c>
      <c r="O668" t="str">
        <f>VLOOKUP(H668,group!E:F,2,0)</f>
        <v>numeric</v>
      </c>
      <c r="P668" t="str">
        <f>IF(I668&lt;&gt;"",INDEX(group!$L$1:$N$100,MATCH(I668,group!L:L,1),3),"NA")</f>
        <v>10 - 19</v>
      </c>
      <c r="Q668">
        <f t="shared" si="192"/>
        <v>667</v>
      </c>
      <c r="R668">
        <f t="shared" si="193"/>
        <v>0</v>
      </c>
      <c r="S668">
        <f t="shared" si="194"/>
        <v>1</v>
      </c>
      <c r="T668">
        <f t="shared" si="195"/>
        <v>0</v>
      </c>
      <c r="U668">
        <f t="shared" si="196"/>
        <v>1</v>
      </c>
      <c r="V668">
        <f t="shared" si="197"/>
        <v>0</v>
      </c>
      <c r="W668">
        <f t="shared" si="198"/>
        <v>25</v>
      </c>
      <c r="X668">
        <f t="shared" si="199"/>
        <v>0</v>
      </c>
      <c r="Y668">
        <f t="shared" si="200"/>
        <v>0</v>
      </c>
      <c r="Z668">
        <f t="shared" si="189"/>
        <v>0</v>
      </c>
      <c r="AA668">
        <f t="shared" si="206"/>
        <v>0</v>
      </c>
      <c r="AB668">
        <f t="shared" si="206"/>
        <v>0</v>
      </c>
      <c r="AC668">
        <f t="shared" si="206"/>
        <v>0</v>
      </c>
      <c r="AD668">
        <f t="shared" si="206"/>
        <v>1</v>
      </c>
      <c r="AE668">
        <f t="shared" si="206"/>
        <v>0</v>
      </c>
      <c r="AF668">
        <f t="shared" si="206"/>
        <v>0</v>
      </c>
      <c r="AG668">
        <f t="shared" si="206"/>
        <v>0</v>
      </c>
      <c r="AH668">
        <f t="shared" si="206"/>
        <v>0</v>
      </c>
      <c r="AI668">
        <f t="shared" si="206"/>
        <v>0</v>
      </c>
      <c r="AJ668">
        <f t="shared" si="206"/>
        <v>0</v>
      </c>
      <c r="AK668">
        <f t="shared" si="206"/>
        <v>0</v>
      </c>
      <c r="AL668">
        <f t="shared" si="206"/>
        <v>0</v>
      </c>
      <c r="AM668">
        <f t="shared" si="201"/>
        <v>13</v>
      </c>
      <c r="AN668">
        <f t="shared" si="202"/>
        <v>0</v>
      </c>
      <c r="AO668">
        <f t="shared" si="203"/>
        <v>0</v>
      </c>
      <c r="AP668">
        <f t="shared" si="204"/>
        <v>1</v>
      </c>
      <c r="AQ668">
        <f t="shared" si="205"/>
        <v>0</v>
      </c>
    </row>
    <row r="669" spans="1:43" x14ac:dyDescent="0.2">
      <c r="A669">
        <v>668</v>
      </c>
      <c r="B669">
        <v>3</v>
      </c>
      <c r="C669" t="s">
        <v>939</v>
      </c>
      <c r="D669" t="s">
        <v>13</v>
      </c>
      <c r="F669">
        <v>0</v>
      </c>
      <c r="G669">
        <v>0</v>
      </c>
      <c r="H669">
        <v>312993</v>
      </c>
      <c r="I669">
        <v>7.7750000000000004</v>
      </c>
      <c r="K669" t="s">
        <v>15</v>
      </c>
      <c r="L669">
        <v>0</v>
      </c>
      <c r="M669" t="b">
        <f t="shared" si="191"/>
        <v>1</v>
      </c>
      <c r="N669" t="str">
        <f>IF(E669&lt;&gt;"",INDEX(group!$A$1:$C$10,MATCH(E669,group!A:A,1),3),"NA")</f>
        <v>NA</v>
      </c>
      <c r="O669" t="str">
        <f>VLOOKUP(H669,group!E:F,2,0)</f>
        <v>numeric</v>
      </c>
      <c r="P669" t="str">
        <f>IF(I669&lt;&gt;"",INDEX(group!$L$1:$N$100,MATCH(I669,group!L:L,1),3),"NA")</f>
        <v>0 - 9</v>
      </c>
      <c r="Q669">
        <f t="shared" si="192"/>
        <v>668</v>
      </c>
      <c r="R669">
        <f t="shared" si="193"/>
        <v>0</v>
      </c>
      <c r="S669">
        <f t="shared" si="194"/>
        <v>0</v>
      </c>
      <c r="T669">
        <f t="shared" si="195"/>
        <v>1</v>
      </c>
      <c r="U669">
        <f t="shared" si="196"/>
        <v>1</v>
      </c>
      <c r="V669">
        <f t="shared" si="197"/>
        <v>0</v>
      </c>
      <c r="W669">
        <f t="shared" si="198"/>
        <v>29.9</v>
      </c>
      <c r="X669">
        <f t="shared" si="199"/>
        <v>0</v>
      </c>
      <c r="Y669">
        <f t="shared" si="200"/>
        <v>0</v>
      </c>
      <c r="Z669">
        <f t="shared" si="189"/>
        <v>0</v>
      </c>
      <c r="AA669">
        <f t="shared" si="206"/>
        <v>0</v>
      </c>
      <c r="AB669">
        <f t="shared" si="206"/>
        <v>0</v>
      </c>
      <c r="AC669">
        <f t="shared" si="206"/>
        <v>0</v>
      </c>
      <c r="AD669">
        <f t="shared" si="206"/>
        <v>1</v>
      </c>
      <c r="AE669">
        <f t="shared" si="206"/>
        <v>0</v>
      </c>
      <c r="AF669">
        <f t="shared" si="206"/>
        <v>0</v>
      </c>
      <c r="AG669">
        <f t="shared" si="206"/>
        <v>0</v>
      </c>
      <c r="AH669">
        <f t="shared" si="206"/>
        <v>0</v>
      </c>
      <c r="AI669">
        <f t="shared" si="206"/>
        <v>0</v>
      </c>
      <c r="AJ669">
        <f t="shared" si="206"/>
        <v>0</v>
      </c>
      <c r="AK669">
        <f t="shared" si="206"/>
        <v>0</v>
      </c>
      <c r="AL669">
        <f t="shared" si="206"/>
        <v>0</v>
      </c>
      <c r="AM669">
        <f t="shared" si="201"/>
        <v>7.7750000000000004</v>
      </c>
      <c r="AN669">
        <f t="shared" si="202"/>
        <v>0</v>
      </c>
      <c r="AO669">
        <f t="shared" si="203"/>
        <v>0</v>
      </c>
      <c r="AP669">
        <f t="shared" si="204"/>
        <v>1</v>
      </c>
      <c r="AQ669">
        <f t="shared" si="205"/>
        <v>0</v>
      </c>
    </row>
    <row r="670" spans="1:43" x14ac:dyDescent="0.2">
      <c r="A670">
        <v>669</v>
      </c>
      <c r="B670">
        <v>3</v>
      </c>
      <c r="C670" t="s">
        <v>940</v>
      </c>
      <c r="D670" t="s">
        <v>13</v>
      </c>
      <c r="E670">
        <v>43</v>
      </c>
      <c r="F670">
        <v>0</v>
      </c>
      <c r="G670">
        <v>0</v>
      </c>
      <c r="H670" t="s">
        <v>941</v>
      </c>
      <c r="I670">
        <v>8.0500000000000007</v>
      </c>
      <c r="K670" t="s">
        <v>15</v>
      </c>
      <c r="L670">
        <v>0</v>
      </c>
      <c r="M670" t="b">
        <f t="shared" si="191"/>
        <v>0</v>
      </c>
      <c r="N670" t="str">
        <f>IF(E670&lt;&gt;"",INDEX(group!$A$1:$C$10,MATCH(E670,group!A:A,1),3),"NA")</f>
        <v>40 - 49</v>
      </c>
      <c r="O670" t="str">
        <f>VLOOKUP(H670,group!E:F,2,0)</f>
        <v>A</v>
      </c>
      <c r="P670" t="str">
        <f>IF(I670&lt;&gt;"",INDEX(group!$L$1:$N$100,MATCH(I670,group!L:L,1),3),"NA")</f>
        <v>0 - 9</v>
      </c>
      <c r="Q670">
        <f t="shared" si="192"/>
        <v>669</v>
      </c>
      <c r="R670">
        <f t="shared" si="193"/>
        <v>0</v>
      </c>
      <c r="S670">
        <f t="shared" si="194"/>
        <v>0</v>
      </c>
      <c r="T670">
        <f t="shared" si="195"/>
        <v>1</v>
      </c>
      <c r="U670">
        <f t="shared" si="196"/>
        <v>1</v>
      </c>
      <c r="V670">
        <f t="shared" si="197"/>
        <v>0</v>
      </c>
      <c r="W670">
        <f t="shared" si="198"/>
        <v>43</v>
      </c>
      <c r="X670">
        <f t="shared" si="199"/>
        <v>0</v>
      </c>
      <c r="Y670">
        <f t="shared" si="200"/>
        <v>0</v>
      </c>
      <c r="Z670">
        <f t="shared" si="189"/>
        <v>1</v>
      </c>
      <c r="AA670">
        <f t="shared" si="206"/>
        <v>0</v>
      </c>
      <c r="AB670">
        <f t="shared" si="206"/>
        <v>0</v>
      </c>
      <c r="AC670">
        <f t="shared" si="206"/>
        <v>0</v>
      </c>
      <c r="AD670">
        <f t="shared" si="206"/>
        <v>0</v>
      </c>
      <c r="AE670">
        <f t="shared" si="206"/>
        <v>0</v>
      </c>
      <c r="AF670">
        <f t="shared" si="206"/>
        <v>0</v>
      </c>
      <c r="AG670">
        <f t="shared" si="206"/>
        <v>0</v>
      </c>
      <c r="AH670">
        <f t="shared" si="206"/>
        <v>0</v>
      </c>
      <c r="AI670">
        <f t="shared" si="206"/>
        <v>0</v>
      </c>
      <c r="AJ670">
        <f t="shared" si="206"/>
        <v>0</v>
      </c>
      <c r="AK670">
        <f t="shared" si="206"/>
        <v>0</v>
      </c>
      <c r="AL670">
        <f t="shared" si="206"/>
        <v>0</v>
      </c>
      <c r="AM670">
        <f t="shared" si="201"/>
        <v>8.0500000000000007</v>
      </c>
      <c r="AN670">
        <f t="shared" si="202"/>
        <v>0</v>
      </c>
      <c r="AO670">
        <f t="shared" si="203"/>
        <v>0</v>
      </c>
      <c r="AP670">
        <f t="shared" si="204"/>
        <v>1</v>
      </c>
      <c r="AQ670">
        <f t="shared" si="205"/>
        <v>0</v>
      </c>
    </row>
    <row r="671" spans="1:43" x14ac:dyDescent="0.2">
      <c r="A671">
        <v>670</v>
      </c>
      <c r="B671">
        <v>1</v>
      </c>
      <c r="C671" t="s">
        <v>942</v>
      </c>
      <c r="D671" t="s">
        <v>17</v>
      </c>
      <c r="F671">
        <v>1</v>
      </c>
      <c r="G671">
        <v>0</v>
      </c>
      <c r="H671">
        <v>19996</v>
      </c>
      <c r="I671">
        <v>52</v>
      </c>
      <c r="J671" t="s">
        <v>943</v>
      </c>
      <c r="K671" t="s">
        <v>15</v>
      </c>
      <c r="L671">
        <v>1</v>
      </c>
      <c r="M671" t="b">
        <f t="shared" si="191"/>
        <v>1</v>
      </c>
      <c r="N671" t="str">
        <f>IF(E671&lt;&gt;"",INDEX(group!$A$1:$C$10,MATCH(E671,group!A:A,1),3),"NA")</f>
        <v>NA</v>
      </c>
      <c r="O671" t="str">
        <f>VLOOKUP(H671,group!E:F,2,0)</f>
        <v>numeric</v>
      </c>
      <c r="P671" t="str">
        <f>IF(I671&lt;&gt;"",INDEX(group!$L$1:$N$100,MATCH(I671,group!L:L,1),3),"NA")</f>
        <v>50 - 59</v>
      </c>
      <c r="Q671">
        <f t="shared" si="192"/>
        <v>670</v>
      </c>
      <c r="R671">
        <f t="shared" si="193"/>
        <v>1</v>
      </c>
      <c r="S671">
        <f t="shared" si="194"/>
        <v>0</v>
      </c>
      <c r="T671">
        <f t="shared" si="195"/>
        <v>0</v>
      </c>
      <c r="U671">
        <f t="shared" si="196"/>
        <v>0</v>
      </c>
      <c r="V671">
        <f t="shared" si="197"/>
        <v>1</v>
      </c>
      <c r="W671">
        <f t="shared" si="198"/>
        <v>29.9</v>
      </c>
      <c r="X671">
        <f t="shared" si="199"/>
        <v>1</v>
      </c>
      <c r="Y671">
        <f t="shared" si="200"/>
        <v>0</v>
      </c>
      <c r="Z671">
        <f t="shared" si="189"/>
        <v>0</v>
      </c>
      <c r="AA671">
        <f t="shared" si="206"/>
        <v>0</v>
      </c>
      <c r="AB671">
        <f t="shared" si="206"/>
        <v>0</v>
      </c>
      <c r="AC671">
        <f t="shared" si="206"/>
        <v>0</v>
      </c>
      <c r="AD671">
        <f t="shared" si="206"/>
        <v>1</v>
      </c>
      <c r="AE671">
        <f t="shared" si="206"/>
        <v>0</v>
      </c>
      <c r="AF671">
        <f t="shared" si="206"/>
        <v>0</v>
      </c>
      <c r="AG671">
        <f t="shared" si="206"/>
        <v>0</v>
      </c>
      <c r="AH671">
        <f t="shared" si="206"/>
        <v>0</v>
      </c>
      <c r="AI671">
        <f t="shared" si="206"/>
        <v>0</v>
      </c>
      <c r="AJ671">
        <f t="shared" si="206"/>
        <v>0</v>
      </c>
      <c r="AK671">
        <f t="shared" si="206"/>
        <v>0</v>
      </c>
      <c r="AL671">
        <f t="shared" si="206"/>
        <v>0</v>
      </c>
      <c r="AM671">
        <f t="shared" si="201"/>
        <v>52</v>
      </c>
      <c r="AN671">
        <f t="shared" si="202"/>
        <v>0</v>
      </c>
      <c r="AO671">
        <f t="shared" si="203"/>
        <v>0</v>
      </c>
      <c r="AP671">
        <f t="shared" si="204"/>
        <v>1</v>
      </c>
      <c r="AQ671">
        <f t="shared" si="205"/>
        <v>1</v>
      </c>
    </row>
    <row r="672" spans="1:43" x14ac:dyDescent="0.2">
      <c r="A672">
        <v>671</v>
      </c>
      <c r="B672">
        <v>2</v>
      </c>
      <c r="C672" t="s">
        <v>944</v>
      </c>
      <c r="D672" t="s">
        <v>17</v>
      </c>
      <c r="E672">
        <v>40</v>
      </c>
      <c r="F672">
        <v>1</v>
      </c>
      <c r="G672">
        <v>1</v>
      </c>
      <c r="H672">
        <v>29750</v>
      </c>
      <c r="I672">
        <v>39</v>
      </c>
      <c r="K672" t="s">
        <v>15</v>
      </c>
      <c r="L672">
        <v>1</v>
      </c>
      <c r="M672" t="b">
        <f t="shared" si="191"/>
        <v>0</v>
      </c>
      <c r="N672" t="str">
        <f>IF(E672&lt;&gt;"",INDEX(group!$A$1:$C$10,MATCH(E672,group!A:A,1),3),"NA")</f>
        <v>40 - 49</v>
      </c>
      <c r="O672" t="str">
        <f>VLOOKUP(H672,group!E:F,2,0)</f>
        <v>numeric</v>
      </c>
      <c r="P672" t="str">
        <f>IF(I672&lt;&gt;"",INDEX(group!$L$1:$N$100,MATCH(I672,group!L:L,1),3),"NA")</f>
        <v>30 - 39</v>
      </c>
      <c r="Q672">
        <f t="shared" si="192"/>
        <v>671</v>
      </c>
      <c r="R672">
        <f t="shared" si="193"/>
        <v>0</v>
      </c>
      <c r="S672">
        <f t="shared" si="194"/>
        <v>1</v>
      </c>
      <c r="T672">
        <f t="shared" si="195"/>
        <v>0</v>
      </c>
      <c r="U672">
        <f t="shared" si="196"/>
        <v>0</v>
      </c>
      <c r="V672">
        <f t="shared" si="197"/>
        <v>1</v>
      </c>
      <c r="W672">
        <f t="shared" si="198"/>
        <v>40</v>
      </c>
      <c r="X672">
        <f t="shared" si="199"/>
        <v>1</v>
      </c>
      <c r="Y672">
        <f t="shared" si="200"/>
        <v>1</v>
      </c>
      <c r="Z672">
        <f t="shared" si="189"/>
        <v>0</v>
      </c>
      <c r="AA672">
        <f t="shared" si="206"/>
        <v>0</v>
      </c>
      <c r="AB672">
        <f t="shared" si="206"/>
        <v>0</v>
      </c>
      <c r="AC672">
        <f t="shared" si="206"/>
        <v>0</v>
      </c>
      <c r="AD672">
        <f t="shared" si="206"/>
        <v>1</v>
      </c>
      <c r="AE672">
        <f t="shared" si="206"/>
        <v>0</v>
      </c>
      <c r="AF672">
        <f t="shared" si="206"/>
        <v>0</v>
      </c>
      <c r="AG672">
        <f t="shared" si="206"/>
        <v>0</v>
      </c>
      <c r="AH672">
        <f t="shared" si="206"/>
        <v>0</v>
      </c>
      <c r="AI672">
        <f t="shared" si="206"/>
        <v>0</v>
      </c>
      <c r="AJ672">
        <f t="shared" si="206"/>
        <v>0</v>
      </c>
      <c r="AK672">
        <f t="shared" si="206"/>
        <v>0</v>
      </c>
      <c r="AL672">
        <f t="shared" si="206"/>
        <v>0</v>
      </c>
      <c r="AM672">
        <f t="shared" si="201"/>
        <v>39</v>
      </c>
      <c r="AN672">
        <f t="shared" si="202"/>
        <v>0</v>
      </c>
      <c r="AO672">
        <f t="shared" si="203"/>
        <v>0</v>
      </c>
      <c r="AP672">
        <f t="shared" si="204"/>
        <v>1</v>
      </c>
      <c r="AQ672">
        <f t="shared" si="205"/>
        <v>1</v>
      </c>
    </row>
    <row r="673" spans="1:43" x14ac:dyDescent="0.2">
      <c r="A673">
        <v>672</v>
      </c>
      <c r="B673">
        <v>1</v>
      </c>
      <c r="C673" t="s">
        <v>945</v>
      </c>
      <c r="D673" t="s">
        <v>13</v>
      </c>
      <c r="E673">
        <v>31</v>
      </c>
      <c r="F673">
        <v>1</v>
      </c>
      <c r="G673">
        <v>0</v>
      </c>
      <c r="H673" t="s">
        <v>946</v>
      </c>
      <c r="I673">
        <v>52</v>
      </c>
      <c r="J673" t="s">
        <v>947</v>
      </c>
      <c r="K673" t="s">
        <v>15</v>
      </c>
      <c r="L673">
        <v>0</v>
      </c>
      <c r="M673" t="b">
        <f t="shared" si="191"/>
        <v>0</v>
      </c>
      <c r="N673" t="str">
        <f>IF(E673&lt;&gt;"",INDEX(group!$A$1:$C$10,MATCH(E673,group!A:A,1),3),"NA")</f>
        <v>30 - 39</v>
      </c>
      <c r="O673" t="str">
        <f>VLOOKUP(H673,group!E:F,2,0)</f>
        <v>FC</v>
      </c>
      <c r="P673" t="str">
        <f>IF(I673&lt;&gt;"",INDEX(group!$L$1:$N$100,MATCH(I673,group!L:L,1),3),"NA")</f>
        <v>50 - 59</v>
      </c>
      <c r="Q673">
        <f t="shared" si="192"/>
        <v>672</v>
      </c>
      <c r="R673">
        <f t="shared" si="193"/>
        <v>1</v>
      </c>
      <c r="S673">
        <f t="shared" si="194"/>
        <v>0</v>
      </c>
      <c r="T673">
        <f t="shared" si="195"/>
        <v>0</v>
      </c>
      <c r="U673">
        <f t="shared" si="196"/>
        <v>1</v>
      </c>
      <c r="V673">
        <f t="shared" si="197"/>
        <v>0</v>
      </c>
      <c r="W673">
        <f t="shared" si="198"/>
        <v>31</v>
      </c>
      <c r="X673">
        <f t="shared" si="199"/>
        <v>1</v>
      </c>
      <c r="Y673">
        <f t="shared" si="200"/>
        <v>0</v>
      </c>
      <c r="Z673">
        <f t="shared" si="189"/>
        <v>0</v>
      </c>
      <c r="AA673">
        <f t="shared" si="206"/>
        <v>0</v>
      </c>
      <c r="AB673">
        <f t="shared" si="206"/>
        <v>0</v>
      </c>
      <c r="AC673">
        <f t="shared" si="206"/>
        <v>1</v>
      </c>
      <c r="AD673">
        <f t="shared" si="206"/>
        <v>0</v>
      </c>
      <c r="AE673">
        <f t="shared" si="206"/>
        <v>0</v>
      </c>
      <c r="AF673">
        <f t="shared" si="206"/>
        <v>0</v>
      </c>
      <c r="AG673">
        <f t="shared" si="206"/>
        <v>0</v>
      </c>
      <c r="AH673">
        <f t="shared" si="206"/>
        <v>0</v>
      </c>
      <c r="AI673">
        <f t="shared" si="206"/>
        <v>0</v>
      </c>
      <c r="AJ673">
        <f t="shared" si="206"/>
        <v>0</v>
      </c>
      <c r="AK673">
        <f t="shared" si="206"/>
        <v>0</v>
      </c>
      <c r="AL673">
        <f t="shared" ref="AA673:AL695" si="207">IF($O673&amp;"_ticket"=AL$1,1,0)</f>
        <v>0</v>
      </c>
      <c r="AM673">
        <f t="shared" si="201"/>
        <v>52</v>
      </c>
      <c r="AN673">
        <f t="shared" si="202"/>
        <v>0</v>
      </c>
      <c r="AO673">
        <f t="shared" si="203"/>
        <v>0</v>
      </c>
      <c r="AP673">
        <f t="shared" si="204"/>
        <v>1</v>
      </c>
      <c r="AQ673">
        <f t="shared" si="205"/>
        <v>0</v>
      </c>
    </row>
    <row r="674" spans="1:43" x14ac:dyDescent="0.2">
      <c r="A674">
        <v>673</v>
      </c>
      <c r="B674">
        <v>2</v>
      </c>
      <c r="C674" t="s">
        <v>948</v>
      </c>
      <c r="D674" t="s">
        <v>13</v>
      </c>
      <c r="E674">
        <v>70</v>
      </c>
      <c r="F674">
        <v>0</v>
      </c>
      <c r="G674">
        <v>0</v>
      </c>
      <c r="H674" t="s">
        <v>949</v>
      </c>
      <c r="I674">
        <v>10.5</v>
      </c>
      <c r="K674" t="s">
        <v>15</v>
      </c>
      <c r="L674">
        <v>0</v>
      </c>
      <c r="M674" t="b">
        <f t="shared" si="191"/>
        <v>0</v>
      </c>
      <c r="N674" t="str">
        <f>IF(E674&lt;&gt;"",INDEX(group!$A$1:$C$10,MATCH(E674,group!A:A,1),3),"NA")</f>
        <v>70 - 79</v>
      </c>
      <c r="O674" t="str">
        <f>VLOOKUP(H674,group!E:F,2,0)</f>
        <v>CA</v>
      </c>
      <c r="P674" t="str">
        <f>IF(I674&lt;&gt;"",INDEX(group!$L$1:$N$100,MATCH(I674,group!L:L,1),3),"NA")</f>
        <v>10 - 19</v>
      </c>
      <c r="Q674">
        <f t="shared" si="192"/>
        <v>673</v>
      </c>
      <c r="R674">
        <f t="shared" si="193"/>
        <v>0</v>
      </c>
      <c r="S674">
        <f t="shared" si="194"/>
        <v>1</v>
      </c>
      <c r="T674">
        <f t="shared" si="195"/>
        <v>0</v>
      </c>
      <c r="U674">
        <f t="shared" si="196"/>
        <v>1</v>
      </c>
      <c r="V674">
        <f t="shared" si="197"/>
        <v>0</v>
      </c>
      <c r="W674">
        <f t="shared" si="198"/>
        <v>70</v>
      </c>
      <c r="X674">
        <f t="shared" si="199"/>
        <v>0</v>
      </c>
      <c r="Y674">
        <f t="shared" si="200"/>
        <v>0</v>
      </c>
      <c r="Z674">
        <f t="shared" si="189"/>
        <v>0</v>
      </c>
      <c r="AA674">
        <f t="shared" si="207"/>
        <v>0</v>
      </c>
      <c r="AB674">
        <f t="shared" si="207"/>
        <v>1</v>
      </c>
      <c r="AC674">
        <f t="shared" si="207"/>
        <v>0</v>
      </c>
      <c r="AD674">
        <f t="shared" si="207"/>
        <v>0</v>
      </c>
      <c r="AE674">
        <f t="shared" si="207"/>
        <v>0</v>
      </c>
      <c r="AF674">
        <f t="shared" si="207"/>
        <v>0</v>
      </c>
      <c r="AG674">
        <f t="shared" si="207"/>
        <v>0</v>
      </c>
      <c r="AH674">
        <f t="shared" si="207"/>
        <v>0</v>
      </c>
      <c r="AI674">
        <f t="shared" si="207"/>
        <v>0</v>
      </c>
      <c r="AJ674">
        <f t="shared" si="207"/>
        <v>0</v>
      </c>
      <c r="AK674">
        <f t="shared" si="207"/>
        <v>0</v>
      </c>
      <c r="AL674">
        <f t="shared" si="207"/>
        <v>0</v>
      </c>
      <c r="AM674">
        <f t="shared" si="201"/>
        <v>10.5</v>
      </c>
      <c r="AN674">
        <f t="shared" si="202"/>
        <v>0</v>
      </c>
      <c r="AO674">
        <f t="shared" si="203"/>
        <v>0</v>
      </c>
      <c r="AP674">
        <f t="shared" si="204"/>
        <v>1</v>
      </c>
      <c r="AQ674">
        <f t="shared" si="205"/>
        <v>0</v>
      </c>
    </row>
    <row r="675" spans="1:43" x14ac:dyDescent="0.2">
      <c r="A675">
        <v>674</v>
      </c>
      <c r="B675">
        <v>2</v>
      </c>
      <c r="C675" t="s">
        <v>950</v>
      </c>
      <c r="D675" t="s">
        <v>13</v>
      </c>
      <c r="E675">
        <v>31</v>
      </c>
      <c r="F675">
        <v>0</v>
      </c>
      <c r="G675">
        <v>0</v>
      </c>
      <c r="H675">
        <v>244270</v>
      </c>
      <c r="I675">
        <v>13</v>
      </c>
      <c r="K675" t="s">
        <v>15</v>
      </c>
      <c r="L675">
        <v>1</v>
      </c>
      <c r="M675" t="b">
        <f t="shared" si="191"/>
        <v>0</v>
      </c>
      <c r="N675" t="str">
        <f>IF(E675&lt;&gt;"",INDEX(group!$A$1:$C$10,MATCH(E675,group!A:A,1),3),"NA")</f>
        <v>30 - 39</v>
      </c>
      <c r="O675" t="str">
        <f>VLOOKUP(H675,group!E:F,2,0)</f>
        <v>numeric</v>
      </c>
      <c r="P675" t="str">
        <f>IF(I675&lt;&gt;"",INDEX(group!$L$1:$N$100,MATCH(I675,group!L:L,1),3),"NA")</f>
        <v>10 - 19</v>
      </c>
      <c r="Q675">
        <f t="shared" si="192"/>
        <v>674</v>
      </c>
      <c r="R675">
        <f t="shared" si="193"/>
        <v>0</v>
      </c>
      <c r="S675">
        <f t="shared" si="194"/>
        <v>1</v>
      </c>
      <c r="T675">
        <f t="shared" si="195"/>
        <v>0</v>
      </c>
      <c r="U675">
        <f t="shared" si="196"/>
        <v>1</v>
      </c>
      <c r="V675">
        <f t="shared" si="197"/>
        <v>0</v>
      </c>
      <c r="W675">
        <f t="shared" si="198"/>
        <v>31</v>
      </c>
      <c r="X675">
        <f t="shared" si="199"/>
        <v>0</v>
      </c>
      <c r="Y675">
        <f t="shared" si="200"/>
        <v>0</v>
      </c>
      <c r="Z675">
        <f t="shared" si="189"/>
        <v>0</v>
      </c>
      <c r="AA675">
        <f t="shared" si="207"/>
        <v>0</v>
      </c>
      <c r="AB675">
        <f t="shared" si="207"/>
        <v>0</v>
      </c>
      <c r="AC675">
        <f t="shared" si="207"/>
        <v>0</v>
      </c>
      <c r="AD675">
        <f t="shared" si="207"/>
        <v>1</v>
      </c>
      <c r="AE675">
        <f t="shared" si="207"/>
        <v>0</v>
      </c>
      <c r="AF675">
        <f t="shared" si="207"/>
        <v>0</v>
      </c>
      <c r="AG675">
        <f t="shared" si="207"/>
        <v>0</v>
      </c>
      <c r="AH675">
        <f t="shared" si="207"/>
        <v>0</v>
      </c>
      <c r="AI675">
        <f t="shared" si="207"/>
        <v>0</v>
      </c>
      <c r="AJ675">
        <f t="shared" si="207"/>
        <v>0</v>
      </c>
      <c r="AK675">
        <f t="shared" si="207"/>
        <v>0</v>
      </c>
      <c r="AL675">
        <f t="shared" si="207"/>
        <v>0</v>
      </c>
      <c r="AM675">
        <f t="shared" si="201"/>
        <v>13</v>
      </c>
      <c r="AN675">
        <f t="shared" si="202"/>
        <v>0</v>
      </c>
      <c r="AO675">
        <f t="shared" si="203"/>
        <v>0</v>
      </c>
      <c r="AP675">
        <f t="shared" si="204"/>
        <v>1</v>
      </c>
      <c r="AQ675">
        <f t="shared" si="205"/>
        <v>1</v>
      </c>
    </row>
    <row r="676" spans="1:43" x14ac:dyDescent="0.2">
      <c r="A676">
        <v>675</v>
      </c>
      <c r="B676">
        <v>2</v>
      </c>
      <c r="C676" t="s">
        <v>951</v>
      </c>
      <c r="D676" t="s">
        <v>13</v>
      </c>
      <c r="F676">
        <v>0</v>
      </c>
      <c r="G676">
        <v>0</v>
      </c>
      <c r="H676">
        <v>239856</v>
      </c>
      <c r="I676">
        <v>0</v>
      </c>
      <c r="K676" t="s">
        <v>15</v>
      </c>
      <c r="L676">
        <v>0</v>
      </c>
      <c r="M676" t="b">
        <f t="shared" si="191"/>
        <v>1</v>
      </c>
      <c r="N676" t="str">
        <f>IF(E676&lt;&gt;"",INDEX(group!$A$1:$C$10,MATCH(E676,group!A:A,1),3),"NA")</f>
        <v>NA</v>
      </c>
      <c r="O676" t="str">
        <f>VLOOKUP(H676,group!E:F,2,0)</f>
        <v>numeric</v>
      </c>
      <c r="P676" t="str">
        <f>IF(I676&lt;&gt;"",INDEX(group!$L$1:$N$100,MATCH(I676,group!L:L,1),3),"NA")</f>
        <v>0 - 9</v>
      </c>
      <c r="Q676">
        <f t="shared" si="192"/>
        <v>675</v>
      </c>
      <c r="R676">
        <f t="shared" si="193"/>
        <v>0</v>
      </c>
      <c r="S676">
        <f t="shared" si="194"/>
        <v>1</v>
      </c>
      <c r="T676">
        <f t="shared" si="195"/>
        <v>0</v>
      </c>
      <c r="U676">
        <f t="shared" si="196"/>
        <v>1</v>
      </c>
      <c r="V676">
        <f t="shared" si="197"/>
        <v>0</v>
      </c>
      <c r="W676">
        <f t="shared" si="198"/>
        <v>29.9</v>
      </c>
      <c r="X676">
        <f t="shared" si="199"/>
        <v>0</v>
      </c>
      <c r="Y676">
        <f t="shared" si="200"/>
        <v>0</v>
      </c>
      <c r="Z676">
        <f t="shared" si="189"/>
        <v>0</v>
      </c>
      <c r="AA676">
        <f t="shared" si="207"/>
        <v>0</v>
      </c>
      <c r="AB676">
        <f t="shared" si="207"/>
        <v>0</v>
      </c>
      <c r="AC676">
        <f t="shared" si="207"/>
        <v>0</v>
      </c>
      <c r="AD676">
        <f t="shared" si="207"/>
        <v>1</v>
      </c>
      <c r="AE676">
        <f t="shared" si="207"/>
        <v>0</v>
      </c>
      <c r="AF676">
        <f t="shared" si="207"/>
        <v>0</v>
      </c>
      <c r="AG676">
        <f t="shared" si="207"/>
        <v>0</v>
      </c>
      <c r="AH676">
        <f t="shared" si="207"/>
        <v>0</v>
      </c>
      <c r="AI676">
        <f t="shared" si="207"/>
        <v>0</v>
      </c>
      <c r="AJ676">
        <f t="shared" si="207"/>
        <v>0</v>
      </c>
      <c r="AK676">
        <f t="shared" si="207"/>
        <v>0</v>
      </c>
      <c r="AL676">
        <f t="shared" si="207"/>
        <v>0</v>
      </c>
      <c r="AM676">
        <f t="shared" si="201"/>
        <v>0</v>
      </c>
      <c r="AN676">
        <f t="shared" si="202"/>
        <v>0</v>
      </c>
      <c r="AO676">
        <f t="shared" si="203"/>
        <v>0</v>
      </c>
      <c r="AP676">
        <f t="shared" si="204"/>
        <v>1</v>
      </c>
      <c r="AQ676">
        <f t="shared" si="205"/>
        <v>0</v>
      </c>
    </row>
    <row r="677" spans="1:43" x14ac:dyDescent="0.2">
      <c r="A677">
        <v>676</v>
      </c>
      <c r="B677">
        <v>3</v>
      </c>
      <c r="C677" t="s">
        <v>952</v>
      </c>
      <c r="D677" t="s">
        <v>13</v>
      </c>
      <c r="E677">
        <v>18</v>
      </c>
      <c r="F677">
        <v>0</v>
      </c>
      <c r="G677">
        <v>0</v>
      </c>
      <c r="H677">
        <v>349912</v>
      </c>
      <c r="I677">
        <v>7.7750000000000004</v>
      </c>
      <c r="K677" t="s">
        <v>15</v>
      </c>
      <c r="L677">
        <v>0</v>
      </c>
      <c r="M677" t="b">
        <f t="shared" si="191"/>
        <v>0</v>
      </c>
      <c r="N677" t="str">
        <f>IF(E677&lt;&gt;"",INDEX(group!$A$1:$C$10,MATCH(E677,group!A:A,1),3),"NA")</f>
        <v>10 - 19</v>
      </c>
      <c r="O677" t="str">
        <f>VLOOKUP(H677,group!E:F,2,0)</f>
        <v>numeric</v>
      </c>
      <c r="P677" t="str">
        <f>IF(I677&lt;&gt;"",INDEX(group!$L$1:$N$100,MATCH(I677,group!L:L,1),3),"NA")</f>
        <v>0 - 9</v>
      </c>
      <c r="Q677">
        <f t="shared" si="192"/>
        <v>676</v>
      </c>
      <c r="R677">
        <f t="shared" si="193"/>
        <v>0</v>
      </c>
      <c r="S677">
        <f t="shared" si="194"/>
        <v>0</v>
      </c>
      <c r="T677">
        <f t="shared" si="195"/>
        <v>1</v>
      </c>
      <c r="U677">
        <f t="shared" si="196"/>
        <v>1</v>
      </c>
      <c r="V677">
        <f t="shared" si="197"/>
        <v>0</v>
      </c>
      <c r="W677">
        <f t="shared" si="198"/>
        <v>18</v>
      </c>
      <c r="X677">
        <f t="shared" si="199"/>
        <v>0</v>
      </c>
      <c r="Y677">
        <f t="shared" si="200"/>
        <v>0</v>
      </c>
      <c r="Z677">
        <f t="shared" ref="Z677:Z740" si="208">IF($O677&amp;"_ticket"=Z$1,1,0)</f>
        <v>0</v>
      </c>
      <c r="AA677">
        <f t="shared" si="207"/>
        <v>0</v>
      </c>
      <c r="AB677">
        <f t="shared" si="207"/>
        <v>0</v>
      </c>
      <c r="AC677">
        <f t="shared" si="207"/>
        <v>0</v>
      </c>
      <c r="AD677">
        <f t="shared" si="207"/>
        <v>1</v>
      </c>
      <c r="AE677">
        <f t="shared" si="207"/>
        <v>0</v>
      </c>
      <c r="AF677">
        <f t="shared" si="207"/>
        <v>0</v>
      </c>
      <c r="AG677">
        <f t="shared" si="207"/>
        <v>0</v>
      </c>
      <c r="AH677">
        <f t="shared" si="207"/>
        <v>0</v>
      </c>
      <c r="AI677">
        <f t="shared" si="207"/>
        <v>0</v>
      </c>
      <c r="AJ677">
        <f t="shared" si="207"/>
        <v>0</v>
      </c>
      <c r="AK677">
        <f t="shared" si="207"/>
        <v>0</v>
      </c>
      <c r="AL677">
        <f t="shared" si="207"/>
        <v>0</v>
      </c>
      <c r="AM677">
        <f t="shared" si="201"/>
        <v>7.7750000000000004</v>
      </c>
      <c r="AN677">
        <f t="shared" si="202"/>
        <v>0</v>
      </c>
      <c r="AO677">
        <f t="shared" si="203"/>
        <v>0</v>
      </c>
      <c r="AP677">
        <f t="shared" si="204"/>
        <v>1</v>
      </c>
      <c r="AQ677">
        <f t="shared" si="205"/>
        <v>0</v>
      </c>
    </row>
    <row r="678" spans="1:43" x14ac:dyDescent="0.2">
      <c r="A678">
        <v>677</v>
      </c>
      <c r="B678">
        <v>3</v>
      </c>
      <c r="C678" t="s">
        <v>953</v>
      </c>
      <c r="D678" t="s">
        <v>13</v>
      </c>
      <c r="E678">
        <v>24.5</v>
      </c>
      <c r="F678">
        <v>0</v>
      </c>
      <c r="G678">
        <v>0</v>
      </c>
      <c r="H678">
        <v>342826</v>
      </c>
      <c r="I678">
        <v>8.0500000000000007</v>
      </c>
      <c r="K678" t="s">
        <v>15</v>
      </c>
      <c r="L678">
        <v>0</v>
      </c>
      <c r="M678" t="b">
        <f t="shared" si="191"/>
        <v>0</v>
      </c>
      <c r="N678" t="str">
        <f>IF(E678&lt;&gt;"",INDEX(group!$A$1:$C$10,MATCH(E678,group!A:A,1),3),"NA")</f>
        <v>20 - 29</v>
      </c>
      <c r="O678" t="str">
        <f>VLOOKUP(H678,group!E:F,2,0)</f>
        <v>numeric</v>
      </c>
      <c r="P678" t="str">
        <f>IF(I678&lt;&gt;"",INDEX(group!$L$1:$N$100,MATCH(I678,group!L:L,1),3),"NA")</f>
        <v>0 - 9</v>
      </c>
      <c r="Q678">
        <f t="shared" si="192"/>
        <v>677</v>
      </c>
      <c r="R678">
        <f t="shared" si="193"/>
        <v>0</v>
      </c>
      <c r="S678">
        <f t="shared" si="194"/>
        <v>0</v>
      </c>
      <c r="T678">
        <f t="shared" si="195"/>
        <v>1</v>
      </c>
      <c r="U678">
        <f t="shared" si="196"/>
        <v>1</v>
      </c>
      <c r="V678">
        <f t="shared" si="197"/>
        <v>0</v>
      </c>
      <c r="W678">
        <f t="shared" si="198"/>
        <v>24.5</v>
      </c>
      <c r="X678">
        <f t="shared" si="199"/>
        <v>0</v>
      </c>
      <c r="Y678">
        <f t="shared" si="200"/>
        <v>0</v>
      </c>
      <c r="Z678">
        <f t="shared" si="208"/>
        <v>0</v>
      </c>
      <c r="AA678">
        <f t="shared" si="207"/>
        <v>0</v>
      </c>
      <c r="AB678">
        <f t="shared" si="207"/>
        <v>0</v>
      </c>
      <c r="AC678">
        <f t="shared" si="207"/>
        <v>0</v>
      </c>
      <c r="AD678">
        <f t="shared" si="207"/>
        <v>1</v>
      </c>
      <c r="AE678">
        <f t="shared" si="207"/>
        <v>0</v>
      </c>
      <c r="AF678">
        <f t="shared" si="207"/>
        <v>0</v>
      </c>
      <c r="AG678">
        <f t="shared" si="207"/>
        <v>0</v>
      </c>
      <c r="AH678">
        <f t="shared" si="207"/>
        <v>0</v>
      </c>
      <c r="AI678">
        <f t="shared" si="207"/>
        <v>0</v>
      </c>
      <c r="AJ678">
        <f t="shared" si="207"/>
        <v>0</v>
      </c>
      <c r="AK678">
        <f t="shared" si="207"/>
        <v>0</v>
      </c>
      <c r="AL678">
        <f t="shared" si="207"/>
        <v>0</v>
      </c>
      <c r="AM678">
        <f t="shared" si="201"/>
        <v>8.0500000000000007</v>
      </c>
      <c r="AN678">
        <f t="shared" si="202"/>
        <v>0</v>
      </c>
      <c r="AO678">
        <f t="shared" si="203"/>
        <v>0</v>
      </c>
      <c r="AP678">
        <f t="shared" si="204"/>
        <v>1</v>
      </c>
      <c r="AQ678">
        <f t="shared" si="205"/>
        <v>0</v>
      </c>
    </row>
    <row r="679" spans="1:43" x14ac:dyDescent="0.2">
      <c r="A679">
        <v>678</v>
      </c>
      <c r="B679">
        <v>3</v>
      </c>
      <c r="C679" t="s">
        <v>954</v>
      </c>
      <c r="D679" t="s">
        <v>17</v>
      </c>
      <c r="E679">
        <v>18</v>
      </c>
      <c r="F679">
        <v>0</v>
      </c>
      <c r="G679">
        <v>0</v>
      </c>
      <c r="H679">
        <v>4138</v>
      </c>
      <c r="I679">
        <v>9.8416999999999994</v>
      </c>
      <c r="K679" t="s">
        <v>15</v>
      </c>
      <c r="L679">
        <v>1</v>
      </c>
      <c r="M679" t="b">
        <f t="shared" si="191"/>
        <v>0</v>
      </c>
      <c r="N679" t="str">
        <f>IF(E679&lt;&gt;"",INDEX(group!$A$1:$C$10,MATCH(E679,group!A:A,1),3),"NA")</f>
        <v>10 - 19</v>
      </c>
      <c r="O679" t="str">
        <f>VLOOKUP(H679,group!E:F,2,0)</f>
        <v>numeric</v>
      </c>
      <c r="P679" t="str">
        <f>IF(I679&lt;&gt;"",INDEX(group!$L$1:$N$100,MATCH(I679,group!L:L,1),3),"NA")</f>
        <v>0 - 9</v>
      </c>
      <c r="Q679">
        <f t="shared" si="192"/>
        <v>678</v>
      </c>
      <c r="R679">
        <f t="shared" si="193"/>
        <v>0</v>
      </c>
      <c r="S679">
        <f t="shared" si="194"/>
        <v>0</v>
      </c>
      <c r="T679">
        <f t="shared" si="195"/>
        <v>1</v>
      </c>
      <c r="U679">
        <f t="shared" si="196"/>
        <v>0</v>
      </c>
      <c r="V679">
        <f t="shared" si="197"/>
        <v>1</v>
      </c>
      <c r="W679">
        <f t="shared" si="198"/>
        <v>18</v>
      </c>
      <c r="X679">
        <f t="shared" si="199"/>
        <v>0</v>
      </c>
      <c r="Y679">
        <f t="shared" si="200"/>
        <v>0</v>
      </c>
      <c r="Z679">
        <f t="shared" si="208"/>
        <v>0</v>
      </c>
      <c r="AA679">
        <f t="shared" si="207"/>
        <v>0</v>
      </c>
      <c r="AB679">
        <f t="shared" si="207"/>
        <v>0</v>
      </c>
      <c r="AC679">
        <f t="shared" si="207"/>
        <v>0</v>
      </c>
      <c r="AD679">
        <f t="shared" si="207"/>
        <v>1</v>
      </c>
      <c r="AE679">
        <f t="shared" si="207"/>
        <v>0</v>
      </c>
      <c r="AF679">
        <f t="shared" si="207"/>
        <v>0</v>
      </c>
      <c r="AG679">
        <f t="shared" si="207"/>
        <v>0</v>
      </c>
      <c r="AH679">
        <f t="shared" si="207"/>
        <v>0</v>
      </c>
      <c r="AI679">
        <f t="shared" si="207"/>
        <v>0</v>
      </c>
      <c r="AJ679">
        <f t="shared" si="207"/>
        <v>0</v>
      </c>
      <c r="AK679">
        <f t="shared" si="207"/>
        <v>0</v>
      </c>
      <c r="AL679">
        <f t="shared" si="207"/>
        <v>0</v>
      </c>
      <c r="AM679">
        <f t="shared" si="201"/>
        <v>9.8416999999999994</v>
      </c>
      <c r="AN679">
        <f t="shared" si="202"/>
        <v>0</v>
      </c>
      <c r="AO679">
        <f t="shared" si="203"/>
        <v>0</v>
      </c>
      <c r="AP679">
        <f t="shared" si="204"/>
        <v>1</v>
      </c>
      <c r="AQ679">
        <f t="shared" si="205"/>
        <v>1</v>
      </c>
    </row>
    <row r="680" spans="1:43" x14ac:dyDescent="0.2">
      <c r="A680">
        <v>679</v>
      </c>
      <c r="B680">
        <v>3</v>
      </c>
      <c r="C680" t="s">
        <v>955</v>
      </c>
      <c r="D680" t="s">
        <v>17</v>
      </c>
      <c r="E680">
        <v>43</v>
      </c>
      <c r="F680">
        <v>1</v>
      </c>
      <c r="G680">
        <v>6</v>
      </c>
      <c r="H680" t="s">
        <v>105</v>
      </c>
      <c r="I680">
        <v>46.9</v>
      </c>
      <c r="K680" t="s">
        <v>15</v>
      </c>
      <c r="L680">
        <v>0</v>
      </c>
      <c r="M680" t="b">
        <f t="shared" si="191"/>
        <v>0</v>
      </c>
      <c r="N680" t="str">
        <f>IF(E680&lt;&gt;"",INDEX(group!$A$1:$C$10,MATCH(E680,group!A:A,1),3),"NA")</f>
        <v>40 - 49</v>
      </c>
      <c r="O680" t="str">
        <f>VLOOKUP(H680,group!E:F,2,0)</f>
        <v>CA</v>
      </c>
      <c r="P680" t="str">
        <f>IF(I680&lt;&gt;"",INDEX(group!$L$1:$N$100,MATCH(I680,group!L:L,1),3),"NA")</f>
        <v>40 - 49</v>
      </c>
      <c r="Q680">
        <f t="shared" si="192"/>
        <v>679</v>
      </c>
      <c r="R680">
        <f t="shared" si="193"/>
        <v>0</v>
      </c>
      <c r="S680">
        <f t="shared" si="194"/>
        <v>0</v>
      </c>
      <c r="T680">
        <f t="shared" si="195"/>
        <v>1</v>
      </c>
      <c r="U680">
        <f t="shared" si="196"/>
        <v>0</v>
      </c>
      <c r="V680">
        <f t="shared" si="197"/>
        <v>1</v>
      </c>
      <c r="W680">
        <f t="shared" si="198"/>
        <v>43</v>
      </c>
      <c r="X680">
        <f t="shared" si="199"/>
        <v>1</v>
      </c>
      <c r="Y680">
        <f t="shared" si="200"/>
        <v>6</v>
      </c>
      <c r="Z680">
        <f t="shared" si="208"/>
        <v>0</v>
      </c>
      <c r="AA680">
        <f t="shared" si="207"/>
        <v>0</v>
      </c>
      <c r="AB680">
        <f t="shared" si="207"/>
        <v>1</v>
      </c>
      <c r="AC680">
        <f t="shared" si="207"/>
        <v>0</v>
      </c>
      <c r="AD680">
        <f t="shared" si="207"/>
        <v>0</v>
      </c>
      <c r="AE680">
        <f t="shared" si="207"/>
        <v>0</v>
      </c>
      <c r="AF680">
        <f t="shared" si="207"/>
        <v>0</v>
      </c>
      <c r="AG680">
        <f t="shared" si="207"/>
        <v>0</v>
      </c>
      <c r="AH680">
        <f t="shared" si="207"/>
        <v>0</v>
      </c>
      <c r="AI680">
        <f t="shared" si="207"/>
        <v>0</v>
      </c>
      <c r="AJ680">
        <f t="shared" si="207"/>
        <v>0</v>
      </c>
      <c r="AK680">
        <f t="shared" si="207"/>
        <v>0</v>
      </c>
      <c r="AL680">
        <f t="shared" si="207"/>
        <v>0</v>
      </c>
      <c r="AM680">
        <f t="shared" si="201"/>
        <v>46.9</v>
      </c>
      <c r="AN680">
        <f t="shared" si="202"/>
        <v>0</v>
      </c>
      <c r="AO680">
        <f t="shared" si="203"/>
        <v>0</v>
      </c>
      <c r="AP680">
        <f t="shared" si="204"/>
        <v>1</v>
      </c>
      <c r="AQ680">
        <f t="shared" si="205"/>
        <v>0</v>
      </c>
    </row>
    <row r="681" spans="1:43" x14ac:dyDescent="0.2">
      <c r="A681">
        <v>680</v>
      </c>
      <c r="B681">
        <v>1</v>
      </c>
      <c r="C681" t="s">
        <v>956</v>
      </c>
      <c r="D681" t="s">
        <v>13</v>
      </c>
      <c r="E681">
        <v>36</v>
      </c>
      <c r="F681">
        <v>0</v>
      </c>
      <c r="G681">
        <v>1</v>
      </c>
      <c r="H681" t="s">
        <v>392</v>
      </c>
      <c r="I681">
        <v>512.32920000000001</v>
      </c>
      <c r="J681" t="s">
        <v>957</v>
      </c>
      <c r="K681" t="s">
        <v>20</v>
      </c>
      <c r="L681">
        <v>1</v>
      </c>
      <c r="M681" t="b">
        <f t="shared" si="191"/>
        <v>0</v>
      </c>
      <c r="N681" t="str">
        <f>IF(E681&lt;&gt;"",INDEX(group!$A$1:$C$10,MATCH(E681,group!A:A,1),3),"NA")</f>
        <v>30 - 39</v>
      </c>
      <c r="O681" t="str">
        <f>VLOOKUP(H681,group!E:F,2,0)</f>
        <v>PC</v>
      </c>
      <c r="P681" t="str">
        <f>IF(I681&lt;&gt;"",INDEX(group!$L$1:$N$100,MATCH(I681,group!L:L,1),3),"NA")</f>
        <v>250 - 269</v>
      </c>
      <c r="Q681">
        <f t="shared" si="192"/>
        <v>680</v>
      </c>
      <c r="R681">
        <f t="shared" si="193"/>
        <v>1</v>
      </c>
      <c r="S681">
        <f t="shared" si="194"/>
        <v>0</v>
      </c>
      <c r="T681">
        <f t="shared" si="195"/>
        <v>0</v>
      </c>
      <c r="U681">
        <f t="shared" si="196"/>
        <v>1</v>
      </c>
      <c r="V681">
        <f t="shared" si="197"/>
        <v>0</v>
      </c>
      <c r="W681">
        <f t="shared" si="198"/>
        <v>36</v>
      </c>
      <c r="X681">
        <f t="shared" si="199"/>
        <v>0</v>
      </c>
      <c r="Y681">
        <f t="shared" si="200"/>
        <v>1</v>
      </c>
      <c r="Z681">
        <f t="shared" si="208"/>
        <v>0</v>
      </c>
      <c r="AA681">
        <f t="shared" si="207"/>
        <v>0</v>
      </c>
      <c r="AB681">
        <f t="shared" si="207"/>
        <v>0</v>
      </c>
      <c r="AC681">
        <f t="shared" si="207"/>
        <v>0</v>
      </c>
      <c r="AD681">
        <f t="shared" si="207"/>
        <v>0</v>
      </c>
      <c r="AE681">
        <f t="shared" si="207"/>
        <v>0</v>
      </c>
      <c r="AF681">
        <f t="shared" si="207"/>
        <v>1</v>
      </c>
      <c r="AG681">
        <f t="shared" si="207"/>
        <v>0</v>
      </c>
      <c r="AH681">
        <f t="shared" si="207"/>
        <v>0</v>
      </c>
      <c r="AI681">
        <f t="shared" si="207"/>
        <v>0</v>
      </c>
      <c r="AJ681">
        <f t="shared" si="207"/>
        <v>0</v>
      </c>
      <c r="AK681">
        <f t="shared" si="207"/>
        <v>0</v>
      </c>
      <c r="AL681">
        <f t="shared" si="207"/>
        <v>0</v>
      </c>
      <c r="AM681">
        <f t="shared" si="201"/>
        <v>512.32920000000001</v>
      </c>
      <c r="AN681">
        <f t="shared" si="202"/>
        <v>1</v>
      </c>
      <c r="AO681">
        <f t="shared" si="203"/>
        <v>0</v>
      </c>
      <c r="AP681">
        <f t="shared" si="204"/>
        <v>0</v>
      </c>
      <c r="AQ681">
        <f t="shared" si="205"/>
        <v>1</v>
      </c>
    </row>
    <row r="682" spans="1:43" x14ac:dyDescent="0.2">
      <c r="A682">
        <v>681</v>
      </c>
      <c r="B682">
        <v>3</v>
      </c>
      <c r="C682" t="s">
        <v>958</v>
      </c>
      <c r="D682" t="s">
        <v>17</v>
      </c>
      <c r="F682">
        <v>0</v>
      </c>
      <c r="G682">
        <v>0</v>
      </c>
      <c r="H682">
        <v>330935</v>
      </c>
      <c r="I682">
        <v>8.1374999999999993</v>
      </c>
      <c r="K682" t="s">
        <v>27</v>
      </c>
      <c r="L682">
        <v>0</v>
      </c>
      <c r="M682" t="b">
        <f t="shared" si="191"/>
        <v>1</v>
      </c>
      <c r="N682" t="str">
        <f>IF(E682&lt;&gt;"",INDEX(group!$A$1:$C$10,MATCH(E682,group!A:A,1),3),"NA")</f>
        <v>NA</v>
      </c>
      <c r="O682" t="str">
        <f>VLOOKUP(H682,group!E:F,2,0)</f>
        <v>numeric</v>
      </c>
      <c r="P682" t="str">
        <f>IF(I682&lt;&gt;"",INDEX(group!$L$1:$N$100,MATCH(I682,group!L:L,1),3),"NA")</f>
        <v>0 - 9</v>
      </c>
      <c r="Q682">
        <f t="shared" si="192"/>
        <v>681</v>
      </c>
      <c r="R682">
        <f t="shared" si="193"/>
        <v>0</v>
      </c>
      <c r="S682">
        <f t="shared" si="194"/>
        <v>0</v>
      </c>
      <c r="T682">
        <f t="shared" si="195"/>
        <v>1</v>
      </c>
      <c r="U682">
        <f t="shared" si="196"/>
        <v>0</v>
      </c>
      <c r="V682">
        <f t="shared" si="197"/>
        <v>1</v>
      </c>
      <c r="W682">
        <f t="shared" si="198"/>
        <v>29.9</v>
      </c>
      <c r="X682">
        <f t="shared" si="199"/>
        <v>0</v>
      </c>
      <c r="Y682">
        <f t="shared" si="200"/>
        <v>0</v>
      </c>
      <c r="Z682">
        <f t="shared" si="208"/>
        <v>0</v>
      </c>
      <c r="AA682">
        <f t="shared" si="207"/>
        <v>0</v>
      </c>
      <c r="AB682">
        <f t="shared" si="207"/>
        <v>0</v>
      </c>
      <c r="AC682">
        <f t="shared" si="207"/>
        <v>0</v>
      </c>
      <c r="AD682">
        <f t="shared" si="207"/>
        <v>1</v>
      </c>
      <c r="AE682">
        <f t="shared" si="207"/>
        <v>0</v>
      </c>
      <c r="AF682">
        <f t="shared" si="207"/>
        <v>0</v>
      </c>
      <c r="AG682">
        <f t="shared" si="207"/>
        <v>0</v>
      </c>
      <c r="AH682">
        <f t="shared" si="207"/>
        <v>0</v>
      </c>
      <c r="AI682">
        <f t="shared" si="207"/>
        <v>0</v>
      </c>
      <c r="AJ682">
        <f t="shared" si="207"/>
        <v>0</v>
      </c>
      <c r="AK682">
        <f t="shared" si="207"/>
        <v>0</v>
      </c>
      <c r="AL682">
        <f t="shared" si="207"/>
        <v>0</v>
      </c>
      <c r="AM682">
        <f t="shared" si="201"/>
        <v>8.1374999999999993</v>
      </c>
      <c r="AN682">
        <f t="shared" si="202"/>
        <v>0</v>
      </c>
      <c r="AO682">
        <f t="shared" si="203"/>
        <v>1</v>
      </c>
      <c r="AP682">
        <f t="shared" si="204"/>
        <v>0</v>
      </c>
      <c r="AQ682">
        <f t="shared" si="205"/>
        <v>0</v>
      </c>
    </row>
    <row r="683" spans="1:43" x14ac:dyDescent="0.2">
      <c r="A683">
        <v>682</v>
      </c>
      <c r="B683">
        <v>1</v>
      </c>
      <c r="C683" t="s">
        <v>959</v>
      </c>
      <c r="D683" t="s">
        <v>13</v>
      </c>
      <c r="E683">
        <v>27</v>
      </c>
      <c r="F683">
        <v>0</v>
      </c>
      <c r="G683">
        <v>0</v>
      </c>
      <c r="H683" t="s">
        <v>92</v>
      </c>
      <c r="I683">
        <v>76.729200000000006</v>
      </c>
      <c r="J683" t="s">
        <v>960</v>
      </c>
      <c r="K683" t="s">
        <v>20</v>
      </c>
      <c r="L683">
        <v>1</v>
      </c>
      <c r="M683" t="b">
        <f t="shared" si="191"/>
        <v>0</v>
      </c>
      <c r="N683" t="str">
        <f>IF(E683&lt;&gt;"",INDEX(group!$A$1:$C$10,MATCH(E683,group!A:A,1),3),"NA")</f>
        <v>20 - 29</v>
      </c>
      <c r="O683" t="str">
        <f>VLOOKUP(H683,group!E:F,2,0)</f>
        <v>PC</v>
      </c>
      <c r="P683" t="str">
        <f>IF(I683&lt;&gt;"",INDEX(group!$L$1:$N$100,MATCH(I683,group!L:L,1),3),"NA")</f>
        <v>70 - 79</v>
      </c>
      <c r="Q683">
        <f t="shared" si="192"/>
        <v>682</v>
      </c>
      <c r="R683">
        <f t="shared" si="193"/>
        <v>1</v>
      </c>
      <c r="S683">
        <f t="shared" si="194"/>
        <v>0</v>
      </c>
      <c r="T683">
        <f t="shared" si="195"/>
        <v>0</v>
      </c>
      <c r="U683">
        <f t="shared" si="196"/>
        <v>1</v>
      </c>
      <c r="V683">
        <f t="shared" si="197"/>
        <v>0</v>
      </c>
      <c r="W683">
        <f t="shared" si="198"/>
        <v>27</v>
      </c>
      <c r="X683">
        <f t="shared" si="199"/>
        <v>0</v>
      </c>
      <c r="Y683">
        <f t="shared" si="200"/>
        <v>0</v>
      </c>
      <c r="Z683">
        <f t="shared" si="208"/>
        <v>0</v>
      </c>
      <c r="AA683">
        <f t="shared" si="207"/>
        <v>0</v>
      </c>
      <c r="AB683">
        <f t="shared" si="207"/>
        <v>0</v>
      </c>
      <c r="AC683">
        <f t="shared" si="207"/>
        <v>0</v>
      </c>
      <c r="AD683">
        <f t="shared" si="207"/>
        <v>0</v>
      </c>
      <c r="AE683">
        <f t="shared" si="207"/>
        <v>0</v>
      </c>
      <c r="AF683">
        <f t="shared" si="207"/>
        <v>1</v>
      </c>
      <c r="AG683">
        <f t="shared" si="207"/>
        <v>0</v>
      </c>
      <c r="AH683">
        <f t="shared" si="207"/>
        <v>0</v>
      </c>
      <c r="AI683">
        <f t="shared" si="207"/>
        <v>0</v>
      </c>
      <c r="AJ683">
        <f t="shared" si="207"/>
        <v>0</v>
      </c>
      <c r="AK683">
        <f t="shared" si="207"/>
        <v>0</v>
      </c>
      <c r="AL683">
        <f t="shared" si="207"/>
        <v>0</v>
      </c>
      <c r="AM683">
        <f t="shared" si="201"/>
        <v>76.729200000000006</v>
      </c>
      <c r="AN683">
        <f t="shared" si="202"/>
        <v>1</v>
      </c>
      <c r="AO683">
        <f t="shared" si="203"/>
        <v>0</v>
      </c>
      <c r="AP683">
        <f t="shared" si="204"/>
        <v>0</v>
      </c>
      <c r="AQ683">
        <f t="shared" si="205"/>
        <v>1</v>
      </c>
    </row>
    <row r="684" spans="1:43" x14ac:dyDescent="0.2">
      <c r="A684">
        <v>683</v>
      </c>
      <c r="B684">
        <v>3</v>
      </c>
      <c r="C684" t="s">
        <v>961</v>
      </c>
      <c r="D684" t="s">
        <v>13</v>
      </c>
      <c r="E684">
        <v>20</v>
      </c>
      <c r="F684">
        <v>0</v>
      </c>
      <c r="G684">
        <v>0</v>
      </c>
      <c r="H684">
        <v>6563</v>
      </c>
      <c r="I684">
        <v>9.2249999999999996</v>
      </c>
      <c r="K684" t="s">
        <v>15</v>
      </c>
      <c r="L684">
        <v>0</v>
      </c>
      <c r="M684" t="b">
        <f t="shared" si="191"/>
        <v>0</v>
      </c>
      <c r="N684" t="str">
        <f>IF(E684&lt;&gt;"",INDEX(group!$A$1:$C$10,MATCH(E684,group!A:A,1),3),"NA")</f>
        <v>20 - 29</v>
      </c>
      <c r="O684" t="str">
        <f>VLOOKUP(H684,group!E:F,2,0)</f>
        <v>numeric</v>
      </c>
      <c r="P684" t="str">
        <f>IF(I684&lt;&gt;"",INDEX(group!$L$1:$N$100,MATCH(I684,group!L:L,1),3),"NA")</f>
        <v>0 - 9</v>
      </c>
      <c r="Q684">
        <f t="shared" si="192"/>
        <v>683</v>
      </c>
      <c r="R684">
        <f t="shared" si="193"/>
        <v>0</v>
      </c>
      <c r="S684">
        <f t="shared" si="194"/>
        <v>0</v>
      </c>
      <c r="T684">
        <f t="shared" si="195"/>
        <v>1</v>
      </c>
      <c r="U684">
        <f t="shared" si="196"/>
        <v>1</v>
      </c>
      <c r="V684">
        <f t="shared" si="197"/>
        <v>0</v>
      </c>
      <c r="W684">
        <f t="shared" si="198"/>
        <v>20</v>
      </c>
      <c r="X684">
        <f t="shared" si="199"/>
        <v>0</v>
      </c>
      <c r="Y684">
        <f t="shared" si="200"/>
        <v>0</v>
      </c>
      <c r="Z684">
        <f t="shared" si="208"/>
        <v>0</v>
      </c>
      <c r="AA684">
        <f t="shared" si="207"/>
        <v>0</v>
      </c>
      <c r="AB684">
        <f t="shared" si="207"/>
        <v>0</v>
      </c>
      <c r="AC684">
        <f t="shared" si="207"/>
        <v>0</v>
      </c>
      <c r="AD684">
        <f t="shared" si="207"/>
        <v>1</v>
      </c>
      <c r="AE684">
        <f t="shared" si="207"/>
        <v>0</v>
      </c>
      <c r="AF684">
        <f t="shared" si="207"/>
        <v>0</v>
      </c>
      <c r="AG684">
        <f t="shared" si="207"/>
        <v>0</v>
      </c>
      <c r="AH684">
        <f t="shared" si="207"/>
        <v>0</v>
      </c>
      <c r="AI684">
        <f t="shared" si="207"/>
        <v>0</v>
      </c>
      <c r="AJ684">
        <f t="shared" si="207"/>
        <v>0</v>
      </c>
      <c r="AK684">
        <f t="shared" si="207"/>
        <v>0</v>
      </c>
      <c r="AL684">
        <f t="shared" si="207"/>
        <v>0</v>
      </c>
      <c r="AM684">
        <f t="shared" si="201"/>
        <v>9.2249999999999996</v>
      </c>
      <c r="AN684">
        <f t="shared" si="202"/>
        <v>0</v>
      </c>
      <c r="AO684">
        <f t="shared" si="203"/>
        <v>0</v>
      </c>
      <c r="AP684">
        <f t="shared" si="204"/>
        <v>1</v>
      </c>
      <c r="AQ684">
        <f t="shared" si="205"/>
        <v>0</v>
      </c>
    </row>
    <row r="685" spans="1:43" x14ac:dyDescent="0.2">
      <c r="A685">
        <v>684</v>
      </c>
      <c r="B685">
        <v>3</v>
      </c>
      <c r="C685" t="s">
        <v>962</v>
      </c>
      <c r="D685" t="s">
        <v>13</v>
      </c>
      <c r="E685">
        <v>14</v>
      </c>
      <c r="F685">
        <v>5</v>
      </c>
      <c r="G685">
        <v>2</v>
      </c>
      <c r="H685" t="s">
        <v>105</v>
      </c>
      <c r="I685">
        <v>46.9</v>
      </c>
      <c r="K685" t="s">
        <v>15</v>
      </c>
      <c r="L685">
        <v>0</v>
      </c>
      <c r="M685" t="b">
        <f t="shared" si="191"/>
        <v>0</v>
      </c>
      <c r="N685" t="str">
        <f>IF(E685&lt;&gt;"",INDEX(group!$A$1:$C$10,MATCH(E685,group!A:A,1),3),"NA")</f>
        <v>10 - 19</v>
      </c>
      <c r="O685" t="str">
        <f>VLOOKUP(H685,group!E:F,2,0)</f>
        <v>CA</v>
      </c>
      <c r="P685" t="str">
        <f>IF(I685&lt;&gt;"",INDEX(group!$L$1:$N$100,MATCH(I685,group!L:L,1),3),"NA")</f>
        <v>40 - 49</v>
      </c>
      <c r="Q685">
        <f t="shared" si="192"/>
        <v>684</v>
      </c>
      <c r="R685">
        <f t="shared" si="193"/>
        <v>0</v>
      </c>
      <c r="S685">
        <f t="shared" si="194"/>
        <v>0</v>
      </c>
      <c r="T685">
        <f t="shared" si="195"/>
        <v>1</v>
      </c>
      <c r="U685">
        <f t="shared" si="196"/>
        <v>1</v>
      </c>
      <c r="V685">
        <f t="shared" si="197"/>
        <v>0</v>
      </c>
      <c r="W685">
        <f t="shared" si="198"/>
        <v>14</v>
      </c>
      <c r="X685">
        <f t="shared" si="199"/>
        <v>5</v>
      </c>
      <c r="Y685">
        <f t="shared" si="200"/>
        <v>2</v>
      </c>
      <c r="Z685">
        <f t="shared" si="208"/>
        <v>0</v>
      </c>
      <c r="AA685">
        <f t="shared" si="207"/>
        <v>0</v>
      </c>
      <c r="AB685">
        <f t="shared" si="207"/>
        <v>1</v>
      </c>
      <c r="AC685">
        <f t="shared" si="207"/>
        <v>0</v>
      </c>
      <c r="AD685">
        <f t="shared" si="207"/>
        <v>0</v>
      </c>
      <c r="AE685">
        <f t="shared" si="207"/>
        <v>0</v>
      </c>
      <c r="AF685">
        <f t="shared" si="207"/>
        <v>0</v>
      </c>
      <c r="AG685">
        <f t="shared" si="207"/>
        <v>0</v>
      </c>
      <c r="AH685">
        <f t="shared" si="207"/>
        <v>0</v>
      </c>
      <c r="AI685">
        <f t="shared" si="207"/>
        <v>0</v>
      </c>
      <c r="AJ685">
        <f t="shared" si="207"/>
        <v>0</v>
      </c>
      <c r="AK685">
        <f t="shared" si="207"/>
        <v>0</v>
      </c>
      <c r="AL685">
        <f t="shared" si="207"/>
        <v>0</v>
      </c>
      <c r="AM685">
        <f t="shared" si="201"/>
        <v>46.9</v>
      </c>
      <c r="AN685">
        <f t="shared" si="202"/>
        <v>0</v>
      </c>
      <c r="AO685">
        <f t="shared" si="203"/>
        <v>0</v>
      </c>
      <c r="AP685">
        <f t="shared" si="204"/>
        <v>1</v>
      </c>
      <c r="AQ685">
        <f t="shared" si="205"/>
        <v>0</v>
      </c>
    </row>
    <row r="686" spans="1:43" x14ac:dyDescent="0.2">
      <c r="A686">
        <v>685</v>
      </c>
      <c r="B686">
        <v>2</v>
      </c>
      <c r="C686" t="s">
        <v>963</v>
      </c>
      <c r="D686" t="s">
        <v>13</v>
      </c>
      <c r="E686">
        <v>60</v>
      </c>
      <c r="F686">
        <v>1</v>
      </c>
      <c r="G686">
        <v>1</v>
      </c>
      <c r="H686">
        <v>29750</v>
      </c>
      <c r="I686">
        <v>39</v>
      </c>
      <c r="K686" t="s">
        <v>15</v>
      </c>
      <c r="L686">
        <v>0</v>
      </c>
      <c r="M686" t="b">
        <f t="shared" si="191"/>
        <v>0</v>
      </c>
      <c r="N686" t="str">
        <f>IF(E686&lt;&gt;"",INDEX(group!$A$1:$C$10,MATCH(E686,group!A:A,1),3),"NA")</f>
        <v>60 - 69</v>
      </c>
      <c r="O686" t="str">
        <f>VLOOKUP(H686,group!E:F,2,0)</f>
        <v>numeric</v>
      </c>
      <c r="P686" t="str">
        <f>IF(I686&lt;&gt;"",INDEX(group!$L$1:$N$100,MATCH(I686,group!L:L,1),3),"NA")</f>
        <v>30 - 39</v>
      </c>
      <c r="Q686">
        <f t="shared" si="192"/>
        <v>685</v>
      </c>
      <c r="R686">
        <f t="shared" si="193"/>
        <v>0</v>
      </c>
      <c r="S686">
        <f t="shared" si="194"/>
        <v>1</v>
      </c>
      <c r="T686">
        <f t="shared" si="195"/>
        <v>0</v>
      </c>
      <c r="U686">
        <f t="shared" si="196"/>
        <v>1</v>
      </c>
      <c r="V686">
        <f t="shared" si="197"/>
        <v>0</v>
      </c>
      <c r="W686">
        <f t="shared" si="198"/>
        <v>60</v>
      </c>
      <c r="X686">
        <f t="shared" si="199"/>
        <v>1</v>
      </c>
      <c r="Y686">
        <f t="shared" si="200"/>
        <v>1</v>
      </c>
      <c r="Z686">
        <f t="shared" si="208"/>
        <v>0</v>
      </c>
      <c r="AA686">
        <f t="shared" si="207"/>
        <v>0</v>
      </c>
      <c r="AB686">
        <f t="shared" si="207"/>
        <v>0</v>
      </c>
      <c r="AC686">
        <f t="shared" si="207"/>
        <v>0</v>
      </c>
      <c r="AD686">
        <f t="shared" si="207"/>
        <v>1</v>
      </c>
      <c r="AE686">
        <f t="shared" si="207"/>
        <v>0</v>
      </c>
      <c r="AF686">
        <f t="shared" si="207"/>
        <v>0</v>
      </c>
      <c r="AG686">
        <f t="shared" si="207"/>
        <v>0</v>
      </c>
      <c r="AH686">
        <f t="shared" si="207"/>
        <v>0</v>
      </c>
      <c r="AI686">
        <f t="shared" si="207"/>
        <v>0</v>
      </c>
      <c r="AJ686">
        <f t="shared" si="207"/>
        <v>0</v>
      </c>
      <c r="AK686">
        <f t="shared" si="207"/>
        <v>0</v>
      </c>
      <c r="AL686">
        <f t="shared" si="207"/>
        <v>0</v>
      </c>
      <c r="AM686">
        <f t="shared" si="201"/>
        <v>39</v>
      </c>
      <c r="AN686">
        <f t="shared" si="202"/>
        <v>0</v>
      </c>
      <c r="AO686">
        <f t="shared" si="203"/>
        <v>0</v>
      </c>
      <c r="AP686">
        <f t="shared" si="204"/>
        <v>1</v>
      </c>
      <c r="AQ686">
        <f t="shared" si="205"/>
        <v>0</v>
      </c>
    </row>
    <row r="687" spans="1:43" x14ac:dyDescent="0.2">
      <c r="A687">
        <v>686</v>
      </c>
      <c r="B687">
        <v>2</v>
      </c>
      <c r="C687" t="s">
        <v>964</v>
      </c>
      <c r="D687" t="s">
        <v>13</v>
      </c>
      <c r="E687">
        <v>25</v>
      </c>
      <c r="F687">
        <v>1</v>
      </c>
      <c r="G687">
        <v>2</v>
      </c>
      <c r="H687" t="s">
        <v>80</v>
      </c>
      <c r="I687">
        <v>41.5792</v>
      </c>
      <c r="K687" t="s">
        <v>20</v>
      </c>
      <c r="L687">
        <v>0</v>
      </c>
      <c r="M687" t="b">
        <f t="shared" si="191"/>
        <v>0</v>
      </c>
      <c r="N687" t="str">
        <f>IF(E687&lt;&gt;"",INDEX(group!$A$1:$C$10,MATCH(E687,group!A:A,1),3),"NA")</f>
        <v>20 - 29</v>
      </c>
      <c r="O687" t="str">
        <f>VLOOKUP(H687,group!E:F,2,0)</f>
        <v>SC</v>
      </c>
      <c r="P687" t="str">
        <f>IF(I687&lt;&gt;"",INDEX(group!$L$1:$N$100,MATCH(I687,group!L:L,1),3),"NA")</f>
        <v>40 - 49</v>
      </c>
      <c r="Q687">
        <f t="shared" si="192"/>
        <v>686</v>
      </c>
      <c r="R687">
        <f t="shared" si="193"/>
        <v>0</v>
      </c>
      <c r="S687">
        <f t="shared" si="194"/>
        <v>1</v>
      </c>
      <c r="T687">
        <f t="shared" si="195"/>
        <v>0</v>
      </c>
      <c r="U687">
        <f t="shared" si="196"/>
        <v>1</v>
      </c>
      <c r="V687">
        <f t="shared" si="197"/>
        <v>0</v>
      </c>
      <c r="W687">
        <f t="shared" si="198"/>
        <v>25</v>
      </c>
      <c r="X687">
        <f t="shared" si="199"/>
        <v>1</v>
      </c>
      <c r="Y687">
        <f t="shared" si="200"/>
        <v>2</v>
      </c>
      <c r="Z687">
        <f t="shared" si="208"/>
        <v>0</v>
      </c>
      <c r="AA687">
        <f t="shared" si="207"/>
        <v>0</v>
      </c>
      <c r="AB687">
        <f t="shared" si="207"/>
        <v>0</v>
      </c>
      <c r="AC687">
        <f t="shared" si="207"/>
        <v>0</v>
      </c>
      <c r="AD687">
        <f t="shared" si="207"/>
        <v>0</v>
      </c>
      <c r="AE687">
        <f t="shared" si="207"/>
        <v>0</v>
      </c>
      <c r="AF687">
        <f t="shared" si="207"/>
        <v>0</v>
      </c>
      <c r="AG687">
        <f t="shared" si="207"/>
        <v>0</v>
      </c>
      <c r="AH687">
        <f t="shared" si="207"/>
        <v>1</v>
      </c>
      <c r="AI687">
        <f t="shared" si="207"/>
        <v>0</v>
      </c>
      <c r="AJ687">
        <f t="shared" si="207"/>
        <v>0</v>
      </c>
      <c r="AK687">
        <f t="shared" si="207"/>
        <v>0</v>
      </c>
      <c r="AL687">
        <f t="shared" si="207"/>
        <v>0</v>
      </c>
      <c r="AM687">
        <f t="shared" si="201"/>
        <v>41.5792</v>
      </c>
      <c r="AN687">
        <f t="shared" si="202"/>
        <v>1</v>
      </c>
      <c r="AO687">
        <f t="shared" si="203"/>
        <v>0</v>
      </c>
      <c r="AP687">
        <f t="shared" si="204"/>
        <v>0</v>
      </c>
      <c r="AQ687">
        <f t="shared" si="205"/>
        <v>0</v>
      </c>
    </row>
    <row r="688" spans="1:43" x14ac:dyDescent="0.2">
      <c r="A688">
        <v>687</v>
      </c>
      <c r="B688">
        <v>3</v>
      </c>
      <c r="C688" t="s">
        <v>965</v>
      </c>
      <c r="D688" t="s">
        <v>13</v>
      </c>
      <c r="E688">
        <v>14</v>
      </c>
      <c r="F688">
        <v>4</v>
      </c>
      <c r="G688">
        <v>1</v>
      </c>
      <c r="H688">
        <v>3101295</v>
      </c>
      <c r="I688">
        <v>39.6875</v>
      </c>
      <c r="K688" t="s">
        <v>15</v>
      </c>
      <c r="L688">
        <v>0</v>
      </c>
      <c r="M688" t="b">
        <f t="shared" si="191"/>
        <v>0</v>
      </c>
      <c r="N688" t="str">
        <f>IF(E688&lt;&gt;"",INDEX(group!$A$1:$C$10,MATCH(E688,group!A:A,1),3),"NA")</f>
        <v>10 - 19</v>
      </c>
      <c r="O688" t="str">
        <f>VLOOKUP(H688,group!E:F,2,0)</f>
        <v>numeric</v>
      </c>
      <c r="P688" t="str">
        <f>IF(I688&lt;&gt;"",INDEX(group!$L$1:$N$100,MATCH(I688,group!L:L,1),3),"NA")</f>
        <v>30 - 39</v>
      </c>
      <c r="Q688">
        <f t="shared" si="192"/>
        <v>687</v>
      </c>
      <c r="R688">
        <f t="shared" si="193"/>
        <v>0</v>
      </c>
      <c r="S688">
        <f t="shared" si="194"/>
        <v>0</v>
      </c>
      <c r="T688">
        <f t="shared" si="195"/>
        <v>1</v>
      </c>
      <c r="U688">
        <f t="shared" si="196"/>
        <v>1</v>
      </c>
      <c r="V688">
        <f t="shared" si="197"/>
        <v>0</v>
      </c>
      <c r="W688">
        <f t="shared" si="198"/>
        <v>14</v>
      </c>
      <c r="X688">
        <f t="shared" si="199"/>
        <v>4</v>
      </c>
      <c r="Y688">
        <f t="shared" si="200"/>
        <v>1</v>
      </c>
      <c r="Z688">
        <f t="shared" si="208"/>
        <v>0</v>
      </c>
      <c r="AA688">
        <f t="shared" si="207"/>
        <v>0</v>
      </c>
      <c r="AB688">
        <f t="shared" si="207"/>
        <v>0</v>
      </c>
      <c r="AC688">
        <f t="shared" si="207"/>
        <v>0</v>
      </c>
      <c r="AD688">
        <f t="shared" si="207"/>
        <v>1</v>
      </c>
      <c r="AE688">
        <f t="shared" si="207"/>
        <v>0</v>
      </c>
      <c r="AF688">
        <f t="shared" si="207"/>
        <v>0</v>
      </c>
      <c r="AG688">
        <f t="shared" si="207"/>
        <v>0</v>
      </c>
      <c r="AH688">
        <f t="shared" si="207"/>
        <v>0</v>
      </c>
      <c r="AI688">
        <f t="shared" si="207"/>
        <v>0</v>
      </c>
      <c r="AJ688">
        <f t="shared" si="207"/>
        <v>0</v>
      </c>
      <c r="AK688">
        <f t="shared" si="207"/>
        <v>0</v>
      </c>
      <c r="AL688">
        <f t="shared" si="207"/>
        <v>0</v>
      </c>
      <c r="AM688">
        <f t="shared" si="201"/>
        <v>39.6875</v>
      </c>
      <c r="AN688">
        <f t="shared" si="202"/>
        <v>0</v>
      </c>
      <c r="AO688">
        <f t="shared" si="203"/>
        <v>0</v>
      </c>
      <c r="AP688">
        <f t="shared" si="204"/>
        <v>1</v>
      </c>
      <c r="AQ688">
        <f t="shared" si="205"/>
        <v>0</v>
      </c>
    </row>
    <row r="689" spans="1:43" x14ac:dyDescent="0.2">
      <c r="A689">
        <v>688</v>
      </c>
      <c r="B689">
        <v>3</v>
      </c>
      <c r="C689" t="s">
        <v>966</v>
      </c>
      <c r="D689" t="s">
        <v>13</v>
      </c>
      <c r="E689">
        <v>19</v>
      </c>
      <c r="F689">
        <v>0</v>
      </c>
      <c r="G689">
        <v>0</v>
      </c>
      <c r="H689">
        <v>349228</v>
      </c>
      <c r="I689">
        <v>10.1708</v>
      </c>
      <c r="K689" t="s">
        <v>15</v>
      </c>
      <c r="L689">
        <v>0</v>
      </c>
      <c r="M689" t="b">
        <f t="shared" si="191"/>
        <v>0</v>
      </c>
      <c r="N689" t="str">
        <f>IF(E689&lt;&gt;"",INDEX(group!$A$1:$C$10,MATCH(E689,group!A:A,1),3),"NA")</f>
        <v>10 - 19</v>
      </c>
      <c r="O689" t="str">
        <f>VLOOKUP(H689,group!E:F,2,0)</f>
        <v>numeric</v>
      </c>
      <c r="P689" t="str">
        <f>IF(I689&lt;&gt;"",INDEX(group!$L$1:$N$100,MATCH(I689,group!L:L,1),3),"NA")</f>
        <v>10 - 19</v>
      </c>
      <c r="Q689">
        <f t="shared" si="192"/>
        <v>688</v>
      </c>
      <c r="R689">
        <f t="shared" si="193"/>
        <v>0</v>
      </c>
      <c r="S689">
        <f t="shared" si="194"/>
        <v>0</v>
      </c>
      <c r="T689">
        <f t="shared" si="195"/>
        <v>1</v>
      </c>
      <c r="U689">
        <f t="shared" si="196"/>
        <v>1</v>
      </c>
      <c r="V689">
        <f t="shared" si="197"/>
        <v>0</v>
      </c>
      <c r="W689">
        <f t="shared" si="198"/>
        <v>19</v>
      </c>
      <c r="X689">
        <f t="shared" si="199"/>
        <v>0</v>
      </c>
      <c r="Y689">
        <f t="shared" si="200"/>
        <v>0</v>
      </c>
      <c r="Z689">
        <f t="shared" si="208"/>
        <v>0</v>
      </c>
      <c r="AA689">
        <f t="shared" si="207"/>
        <v>0</v>
      </c>
      <c r="AB689">
        <f t="shared" si="207"/>
        <v>0</v>
      </c>
      <c r="AC689">
        <f t="shared" si="207"/>
        <v>0</v>
      </c>
      <c r="AD689">
        <f t="shared" si="207"/>
        <v>1</v>
      </c>
      <c r="AE689">
        <f t="shared" si="207"/>
        <v>0</v>
      </c>
      <c r="AF689">
        <f t="shared" si="207"/>
        <v>0</v>
      </c>
      <c r="AG689">
        <f t="shared" si="207"/>
        <v>0</v>
      </c>
      <c r="AH689">
        <f t="shared" si="207"/>
        <v>0</v>
      </c>
      <c r="AI689">
        <f t="shared" si="207"/>
        <v>0</v>
      </c>
      <c r="AJ689">
        <f t="shared" si="207"/>
        <v>0</v>
      </c>
      <c r="AK689">
        <f t="shared" si="207"/>
        <v>0</v>
      </c>
      <c r="AL689">
        <f t="shared" si="207"/>
        <v>0</v>
      </c>
      <c r="AM689">
        <f t="shared" si="201"/>
        <v>10.1708</v>
      </c>
      <c r="AN689">
        <f t="shared" si="202"/>
        <v>0</v>
      </c>
      <c r="AO689">
        <f t="shared" si="203"/>
        <v>0</v>
      </c>
      <c r="AP689">
        <f t="shared" si="204"/>
        <v>1</v>
      </c>
      <c r="AQ689">
        <f t="shared" si="205"/>
        <v>0</v>
      </c>
    </row>
    <row r="690" spans="1:43" x14ac:dyDescent="0.2">
      <c r="A690">
        <v>689</v>
      </c>
      <c r="B690">
        <v>3</v>
      </c>
      <c r="C690" t="s">
        <v>967</v>
      </c>
      <c r="D690" t="s">
        <v>13</v>
      </c>
      <c r="E690">
        <v>18</v>
      </c>
      <c r="F690">
        <v>0</v>
      </c>
      <c r="G690">
        <v>0</v>
      </c>
      <c r="H690">
        <v>350036</v>
      </c>
      <c r="I690">
        <v>7.7957999999999998</v>
      </c>
      <c r="K690" t="s">
        <v>15</v>
      </c>
      <c r="L690">
        <v>0</v>
      </c>
      <c r="M690" t="b">
        <f t="shared" si="191"/>
        <v>0</v>
      </c>
      <c r="N690" t="str">
        <f>IF(E690&lt;&gt;"",INDEX(group!$A$1:$C$10,MATCH(E690,group!A:A,1),3),"NA")</f>
        <v>10 - 19</v>
      </c>
      <c r="O690" t="str">
        <f>VLOOKUP(H690,group!E:F,2,0)</f>
        <v>numeric</v>
      </c>
      <c r="P690" t="str">
        <f>IF(I690&lt;&gt;"",INDEX(group!$L$1:$N$100,MATCH(I690,group!L:L,1),3),"NA")</f>
        <v>0 - 9</v>
      </c>
      <c r="Q690">
        <f t="shared" si="192"/>
        <v>689</v>
      </c>
      <c r="R690">
        <f t="shared" si="193"/>
        <v>0</v>
      </c>
      <c r="S690">
        <f t="shared" si="194"/>
        <v>0</v>
      </c>
      <c r="T690">
        <f t="shared" si="195"/>
        <v>1</v>
      </c>
      <c r="U690">
        <f t="shared" si="196"/>
        <v>1</v>
      </c>
      <c r="V690">
        <f t="shared" si="197"/>
        <v>0</v>
      </c>
      <c r="W690">
        <f t="shared" si="198"/>
        <v>18</v>
      </c>
      <c r="X690">
        <f t="shared" si="199"/>
        <v>0</v>
      </c>
      <c r="Y690">
        <f t="shared" si="200"/>
        <v>0</v>
      </c>
      <c r="Z690">
        <f t="shared" si="208"/>
        <v>0</v>
      </c>
      <c r="AA690">
        <f t="shared" si="207"/>
        <v>0</v>
      </c>
      <c r="AB690">
        <f t="shared" si="207"/>
        <v>0</v>
      </c>
      <c r="AC690">
        <f t="shared" si="207"/>
        <v>0</v>
      </c>
      <c r="AD690">
        <f t="shared" si="207"/>
        <v>1</v>
      </c>
      <c r="AE690">
        <f t="shared" si="207"/>
        <v>0</v>
      </c>
      <c r="AF690">
        <f t="shared" si="207"/>
        <v>0</v>
      </c>
      <c r="AG690">
        <f t="shared" si="207"/>
        <v>0</v>
      </c>
      <c r="AH690">
        <f t="shared" si="207"/>
        <v>0</v>
      </c>
      <c r="AI690">
        <f t="shared" si="207"/>
        <v>0</v>
      </c>
      <c r="AJ690">
        <f t="shared" si="207"/>
        <v>0</v>
      </c>
      <c r="AK690">
        <f t="shared" si="207"/>
        <v>0</v>
      </c>
      <c r="AL690">
        <f t="shared" si="207"/>
        <v>0</v>
      </c>
      <c r="AM690">
        <f t="shared" si="201"/>
        <v>7.7957999999999998</v>
      </c>
      <c r="AN690">
        <f t="shared" si="202"/>
        <v>0</v>
      </c>
      <c r="AO690">
        <f t="shared" si="203"/>
        <v>0</v>
      </c>
      <c r="AP690">
        <f t="shared" si="204"/>
        <v>1</v>
      </c>
      <c r="AQ690">
        <f t="shared" si="205"/>
        <v>0</v>
      </c>
    </row>
    <row r="691" spans="1:43" x14ac:dyDescent="0.2">
      <c r="A691">
        <v>690</v>
      </c>
      <c r="B691">
        <v>1</v>
      </c>
      <c r="C691" t="s">
        <v>968</v>
      </c>
      <c r="D691" t="s">
        <v>17</v>
      </c>
      <c r="E691">
        <v>15</v>
      </c>
      <c r="F691">
        <v>0</v>
      </c>
      <c r="G691">
        <v>1</v>
      </c>
      <c r="H691">
        <v>24160</v>
      </c>
      <c r="I691">
        <v>211.33750000000001</v>
      </c>
      <c r="J691" t="s">
        <v>969</v>
      </c>
      <c r="K691" t="s">
        <v>15</v>
      </c>
      <c r="L691">
        <v>1</v>
      </c>
      <c r="M691" t="b">
        <f t="shared" si="191"/>
        <v>0</v>
      </c>
      <c r="N691" t="str">
        <f>IF(E691&lt;&gt;"",INDEX(group!$A$1:$C$10,MATCH(E691,group!A:A,1),3),"NA")</f>
        <v>10 - 19</v>
      </c>
      <c r="O691" t="str">
        <f>VLOOKUP(H691,group!E:F,2,0)</f>
        <v>numeric</v>
      </c>
      <c r="P691" t="str">
        <f>IF(I691&lt;&gt;"",INDEX(group!$L$1:$N$100,MATCH(I691,group!L:L,1),3),"NA")</f>
        <v>210 - 229</v>
      </c>
      <c r="Q691">
        <f t="shared" si="192"/>
        <v>690</v>
      </c>
      <c r="R691">
        <f t="shared" si="193"/>
        <v>1</v>
      </c>
      <c r="S691">
        <f t="shared" si="194"/>
        <v>0</v>
      </c>
      <c r="T691">
        <f t="shared" si="195"/>
        <v>0</v>
      </c>
      <c r="U691">
        <f t="shared" si="196"/>
        <v>0</v>
      </c>
      <c r="V691">
        <f t="shared" si="197"/>
        <v>1</v>
      </c>
      <c r="W691">
        <f t="shared" si="198"/>
        <v>15</v>
      </c>
      <c r="X691">
        <f t="shared" si="199"/>
        <v>0</v>
      </c>
      <c r="Y691">
        <f t="shared" si="200"/>
        <v>1</v>
      </c>
      <c r="Z691">
        <f t="shared" si="208"/>
        <v>0</v>
      </c>
      <c r="AA691">
        <f t="shared" si="207"/>
        <v>0</v>
      </c>
      <c r="AB691">
        <f t="shared" si="207"/>
        <v>0</v>
      </c>
      <c r="AC691">
        <f t="shared" si="207"/>
        <v>0</v>
      </c>
      <c r="AD691">
        <f t="shared" si="207"/>
        <v>1</v>
      </c>
      <c r="AE691">
        <f t="shared" si="207"/>
        <v>0</v>
      </c>
      <c r="AF691">
        <f t="shared" si="207"/>
        <v>0</v>
      </c>
      <c r="AG691">
        <f t="shared" si="207"/>
        <v>0</v>
      </c>
      <c r="AH691">
        <f t="shared" si="207"/>
        <v>0</v>
      </c>
      <c r="AI691">
        <f t="shared" si="207"/>
        <v>0</v>
      </c>
      <c r="AJ691">
        <f t="shared" si="207"/>
        <v>0</v>
      </c>
      <c r="AK691">
        <f t="shared" si="207"/>
        <v>0</v>
      </c>
      <c r="AL691">
        <f t="shared" si="207"/>
        <v>0</v>
      </c>
      <c r="AM691">
        <f t="shared" si="201"/>
        <v>211.33750000000001</v>
      </c>
      <c r="AN691">
        <f t="shared" si="202"/>
        <v>0</v>
      </c>
      <c r="AO691">
        <f t="shared" si="203"/>
        <v>0</v>
      </c>
      <c r="AP691">
        <f t="shared" si="204"/>
        <v>1</v>
      </c>
      <c r="AQ691">
        <f t="shared" si="205"/>
        <v>1</v>
      </c>
    </row>
    <row r="692" spans="1:43" x14ac:dyDescent="0.2">
      <c r="A692">
        <v>691</v>
      </c>
      <c r="B692">
        <v>1</v>
      </c>
      <c r="C692" t="s">
        <v>970</v>
      </c>
      <c r="D692" t="s">
        <v>13</v>
      </c>
      <c r="E692">
        <v>31</v>
      </c>
      <c r="F692">
        <v>1</v>
      </c>
      <c r="G692">
        <v>0</v>
      </c>
      <c r="H692">
        <v>17474</v>
      </c>
      <c r="I692">
        <v>57</v>
      </c>
      <c r="J692" t="s">
        <v>971</v>
      </c>
      <c r="K692" t="s">
        <v>15</v>
      </c>
      <c r="L692">
        <v>1</v>
      </c>
      <c r="M692" t="b">
        <f t="shared" si="191"/>
        <v>0</v>
      </c>
      <c r="N692" t="str">
        <f>IF(E692&lt;&gt;"",INDEX(group!$A$1:$C$10,MATCH(E692,group!A:A,1),3),"NA")</f>
        <v>30 - 39</v>
      </c>
      <c r="O692" t="str">
        <f>VLOOKUP(H692,group!E:F,2,0)</f>
        <v>numeric</v>
      </c>
      <c r="P692" t="str">
        <f>IF(I692&lt;&gt;"",INDEX(group!$L$1:$N$100,MATCH(I692,group!L:L,1),3),"NA")</f>
        <v>50 - 59</v>
      </c>
      <c r="Q692">
        <f t="shared" si="192"/>
        <v>691</v>
      </c>
      <c r="R692">
        <f t="shared" si="193"/>
        <v>1</v>
      </c>
      <c r="S692">
        <f t="shared" si="194"/>
        <v>0</v>
      </c>
      <c r="T692">
        <f t="shared" si="195"/>
        <v>0</v>
      </c>
      <c r="U692">
        <f t="shared" si="196"/>
        <v>1</v>
      </c>
      <c r="V692">
        <f t="shared" si="197"/>
        <v>0</v>
      </c>
      <c r="W692">
        <f t="shared" si="198"/>
        <v>31</v>
      </c>
      <c r="X692">
        <f t="shared" si="199"/>
        <v>1</v>
      </c>
      <c r="Y692">
        <f t="shared" si="200"/>
        <v>0</v>
      </c>
      <c r="Z692">
        <f t="shared" si="208"/>
        <v>0</v>
      </c>
      <c r="AA692">
        <f t="shared" si="207"/>
        <v>0</v>
      </c>
      <c r="AB692">
        <f t="shared" si="207"/>
        <v>0</v>
      </c>
      <c r="AC692">
        <f t="shared" si="207"/>
        <v>0</v>
      </c>
      <c r="AD692">
        <f t="shared" si="207"/>
        <v>1</v>
      </c>
      <c r="AE692">
        <f t="shared" si="207"/>
        <v>0</v>
      </c>
      <c r="AF692">
        <f t="shared" si="207"/>
        <v>0</v>
      </c>
      <c r="AG692">
        <f t="shared" si="207"/>
        <v>0</v>
      </c>
      <c r="AH692">
        <f t="shared" si="207"/>
        <v>0</v>
      </c>
      <c r="AI692">
        <f t="shared" si="207"/>
        <v>0</v>
      </c>
      <c r="AJ692">
        <f t="shared" si="207"/>
        <v>0</v>
      </c>
      <c r="AK692">
        <f t="shared" si="207"/>
        <v>0</v>
      </c>
      <c r="AL692">
        <f t="shared" si="207"/>
        <v>0</v>
      </c>
      <c r="AM692">
        <f t="shared" si="201"/>
        <v>57</v>
      </c>
      <c r="AN692">
        <f t="shared" si="202"/>
        <v>0</v>
      </c>
      <c r="AO692">
        <f t="shared" si="203"/>
        <v>0</v>
      </c>
      <c r="AP692">
        <f t="shared" si="204"/>
        <v>1</v>
      </c>
      <c r="AQ692">
        <f t="shared" si="205"/>
        <v>1</v>
      </c>
    </row>
    <row r="693" spans="1:43" x14ac:dyDescent="0.2">
      <c r="A693">
        <v>692</v>
      </c>
      <c r="B693">
        <v>3</v>
      </c>
      <c r="C693" t="s">
        <v>972</v>
      </c>
      <c r="D693" t="s">
        <v>17</v>
      </c>
      <c r="E693">
        <v>4</v>
      </c>
      <c r="F693">
        <v>0</v>
      </c>
      <c r="G693">
        <v>1</v>
      </c>
      <c r="H693">
        <v>349256</v>
      </c>
      <c r="I693">
        <v>13.416700000000001</v>
      </c>
      <c r="K693" t="s">
        <v>20</v>
      </c>
      <c r="L693">
        <v>1</v>
      </c>
      <c r="M693" t="b">
        <f t="shared" si="191"/>
        <v>0</v>
      </c>
      <c r="N693" t="str">
        <f>IF(E693&lt;&gt;"",INDEX(group!$A$1:$C$10,MATCH(E693,group!A:A,1),3),"NA")</f>
        <v>0 - 9</v>
      </c>
      <c r="O693" t="str">
        <f>VLOOKUP(H693,group!E:F,2,0)</f>
        <v>numeric</v>
      </c>
      <c r="P693" t="str">
        <f>IF(I693&lt;&gt;"",INDEX(group!$L$1:$N$100,MATCH(I693,group!L:L,1),3),"NA")</f>
        <v>10 - 19</v>
      </c>
      <c r="Q693">
        <f t="shared" si="192"/>
        <v>692</v>
      </c>
      <c r="R693">
        <f t="shared" si="193"/>
        <v>0</v>
      </c>
      <c r="S693">
        <f t="shared" si="194"/>
        <v>0</v>
      </c>
      <c r="T693">
        <f t="shared" si="195"/>
        <v>1</v>
      </c>
      <c r="U693">
        <f t="shared" si="196"/>
        <v>0</v>
      </c>
      <c r="V693">
        <f t="shared" si="197"/>
        <v>1</v>
      </c>
      <c r="W693">
        <f t="shared" si="198"/>
        <v>4</v>
      </c>
      <c r="X693">
        <f t="shared" si="199"/>
        <v>0</v>
      </c>
      <c r="Y693">
        <f t="shared" si="200"/>
        <v>1</v>
      </c>
      <c r="Z693">
        <f t="shared" si="208"/>
        <v>0</v>
      </c>
      <c r="AA693">
        <f t="shared" si="207"/>
        <v>0</v>
      </c>
      <c r="AB693">
        <f t="shared" si="207"/>
        <v>0</v>
      </c>
      <c r="AC693">
        <f t="shared" si="207"/>
        <v>0</v>
      </c>
      <c r="AD693">
        <f t="shared" si="207"/>
        <v>1</v>
      </c>
      <c r="AE693">
        <f t="shared" si="207"/>
        <v>0</v>
      </c>
      <c r="AF693">
        <f t="shared" si="207"/>
        <v>0</v>
      </c>
      <c r="AG693">
        <f t="shared" si="207"/>
        <v>0</v>
      </c>
      <c r="AH693">
        <f t="shared" si="207"/>
        <v>0</v>
      </c>
      <c r="AI693">
        <f t="shared" si="207"/>
        <v>0</v>
      </c>
      <c r="AJ693">
        <f t="shared" si="207"/>
        <v>0</v>
      </c>
      <c r="AK693">
        <f t="shared" si="207"/>
        <v>0</v>
      </c>
      <c r="AL693">
        <f t="shared" si="207"/>
        <v>0</v>
      </c>
      <c r="AM693">
        <f t="shared" si="201"/>
        <v>13.416700000000001</v>
      </c>
      <c r="AN693">
        <f t="shared" si="202"/>
        <v>1</v>
      </c>
      <c r="AO693">
        <f t="shared" si="203"/>
        <v>0</v>
      </c>
      <c r="AP693">
        <f t="shared" si="204"/>
        <v>0</v>
      </c>
      <c r="AQ693">
        <f t="shared" si="205"/>
        <v>1</v>
      </c>
    </row>
    <row r="694" spans="1:43" x14ac:dyDescent="0.2">
      <c r="A694">
        <v>693</v>
      </c>
      <c r="B694">
        <v>3</v>
      </c>
      <c r="C694" t="s">
        <v>973</v>
      </c>
      <c r="D694" t="s">
        <v>13</v>
      </c>
      <c r="F694">
        <v>0</v>
      </c>
      <c r="G694">
        <v>0</v>
      </c>
      <c r="H694">
        <v>1601</v>
      </c>
      <c r="I694">
        <v>56.495800000000003</v>
      </c>
      <c r="K694" t="s">
        <v>15</v>
      </c>
      <c r="L694">
        <v>1</v>
      </c>
      <c r="M694" t="b">
        <f t="shared" si="191"/>
        <v>1</v>
      </c>
      <c r="N694" t="str">
        <f>IF(E694&lt;&gt;"",INDEX(group!$A$1:$C$10,MATCH(E694,group!A:A,1),3),"NA")</f>
        <v>NA</v>
      </c>
      <c r="O694" t="str">
        <f>VLOOKUP(H694,group!E:F,2,0)</f>
        <v>numeric</v>
      </c>
      <c r="P694" t="str">
        <f>IF(I694&lt;&gt;"",INDEX(group!$L$1:$N$100,MATCH(I694,group!L:L,1),3),"NA")</f>
        <v>50 - 59</v>
      </c>
      <c r="Q694">
        <f t="shared" si="192"/>
        <v>693</v>
      </c>
      <c r="R694">
        <f t="shared" si="193"/>
        <v>0</v>
      </c>
      <c r="S694">
        <f t="shared" si="194"/>
        <v>0</v>
      </c>
      <c r="T694">
        <f t="shared" si="195"/>
        <v>1</v>
      </c>
      <c r="U694">
        <f t="shared" si="196"/>
        <v>1</v>
      </c>
      <c r="V694">
        <f t="shared" si="197"/>
        <v>0</v>
      </c>
      <c r="W694">
        <f t="shared" si="198"/>
        <v>29.9</v>
      </c>
      <c r="X694">
        <f t="shared" si="199"/>
        <v>0</v>
      </c>
      <c r="Y694">
        <f t="shared" si="200"/>
        <v>0</v>
      </c>
      <c r="Z694">
        <f t="shared" si="208"/>
        <v>0</v>
      </c>
      <c r="AA694">
        <f t="shared" si="207"/>
        <v>0</v>
      </c>
      <c r="AB694">
        <f t="shared" si="207"/>
        <v>0</v>
      </c>
      <c r="AC694">
        <f t="shared" si="207"/>
        <v>0</v>
      </c>
      <c r="AD694">
        <f t="shared" si="207"/>
        <v>1</v>
      </c>
      <c r="AE694">
        <f t="shared" si="207"/>
        <v>0</v>
      </c>
      <c r="AF694">
        <f t="shared" si="207"/>
        <v>0</v>
      </c>
      <c r="AG694">
        <f t="shared" si="207"/>
        <v>0</v>
      </c>
      <c r="AH694">
        <f t="shared" si="207"/>
        <v>0</v>
      </c>
      <c r="AI694">
        <f t="shared" si="207"/>
        <v>0</v>
      </c>
      <c r="AJ694">
        <f t="shared" si="207"/>
        <v>0</v>
      </c>
      <c r="AK694">
        <f t="shared" si="207"/>
        <v>0</v>
      </c>
      <c r="AL694">
        <f t="shared" si="207"/>
        <v>0</v>
      </c>
      <c r="AM694">
        <f t="shared" si="201"/>
        <v>56.495800000000003</v>
      </c>
      <c r="AN694">
        <f t="shared" si="202"/>
        <v>0</v>
      </c>
      <c r="AO694">
        <f t="shared" si="203"/>
        <v>0</v>
      </c>
      <c r="AP694">
        <f t="shared" si="204"/>
        <v>1</v>
      </c>
      <c r="AQ694">
        <f t="shared" si="205"/>
        <v>1</v>
      </c>
    </row>
    <row r="695" spans="1:43" x14ac:dyDescent="0.2">
      <c r="A695">
        <v>694</v>
      </c>
      <c r="B695">
        <v>3</v>
      </c>
      <c r="C695" t="s">
        <v>974</v>
      </c>
      <c r="D695" t="s">
        <v>13</v>
      </c>
      <c r="E695">
        <v>25</v>
      </c>
      <c r="F695">
        <v>0</v>
      </c>
      <c r="G695">
        <v>0</v>
      </c>
      <c r="H695">
        <v>2672</v>
      </c>
      <c r="I695">
        <v>7.2249999999999996</v>
      </c>
      <c r="K695" t="s">
        <v>20</v>
      </c>
      <c r="L695">
        <v>0</v>
      </c>
      <c r="M695" t="b">
        <f t="shared" si="191"/>
        <v>0</v>
      </c>
      <c r="N695" t="str">
        <f>IF(E695&lt;&gt;"",INDEX(group!$A$1:$C$10,MATCH(E695,group!A:A,1),3),"NA")</f>
        <v>20 - 29</v>
      </c>
      <c r="O695" t="str">
        <f>VLOOKUP(H695,group!E:F,2,0)</f>
        <v>numeric</v>
      </c>
      <c r="P695" t="str">
        <f>IF(I695&lt;&gt;"",INDEX(group!$L$1:$N$100,MATCH(I695,group!L:L,1),3),"NA")</f>
        <v>0 - 9</v>
      </c>
      <c r="Q695">
        <f t="shared" si="192"/>
        <v>694</v>
      </c>
      <c r="R695">
        <f t="shared" si="193"/>
        <v>0</v>
      </c>
      <c r="S695">
        <f t="shared" si="194"/>
        <v>0</v>
      </c>
      <c r="T695">
        <f t="shared" si="195"/>
        <v>1</v>
      </c>
      <c r="U695">
        <f t="shared" si="196"/>
        <v>1</v>
      </c>
      <c r="V695">
        <f t="shared" si="197"/>
        <v>0</v>
      </c>
      <c r="W695">
        <f t="shared" si="198"/>
        <v>25</v>
      </c>
      <c r="X695">
        <f t="shared" si="199"/>
        <v>0</v>
      </c>
      <c r="Y695">
        <f t="shared" si="200"/>
        <v>0</v>
      </c>
      <c r="Z695">
        <f t="shared" si="208"/>
        <v>0</v>
      </c>
      <c r="AA695">
        <f t="shared" si="207"/>
        <v>0</v>
      </c>
      <c r="AB695">
        <f t="shared" si="207"/>
        <v>0</v>
      </c>
      <c r="AC695">
        <f t="shared" ref="AA695:AL716" si="209">IF($O695&amp;"_ticket"=AC$1,1,0)</f>
        <v>0</v>
      </c>
      <c r="AD695">
        <f t="shared" si="209"/>
        <v>1</v>
      </c>
      <c r="AE695">
        <f t="shared" si="209"/>
        <v>0</v>
      </c>
      <c r="AF695">
        <f t="shared" si="209"/>
        <v>0</v>
      </c>
      <c r="AG695">
        <f t="shared" si="209"/>
        <v>0</v>
      </c>
      <c r="AH695">
        <f t="shared" si="209"/>
        <v>0</v>
      </c>
      <c r="AI695">
        <f t="shared" si="209"/>
        <v>0</v>
      </c>
      <c r="AJ695">
        <f t="shared" si="209"/>
        <v>0</v>
      </c>
      <c r="AK695">
        <f t="shared" si="209"/>
        <v>0</v>
      </c>
      <c r="AL695">
        <f t="shared" si="209"/>
        <v>0</v>
      </c>
      <c r="AM695">
        <f t="shared" si="201"/>
        <v>7.2249999999999996</v>
      </c>
      <c r="AN695">
        <f t="shared" si="202"/>
        <v>1</v>
      </c>
      <c r="AO695">
        <f t="shared" si="203"/>
        <v>0</v>
      </c>
      <c r="AP695">
        <f t="shared" si="204"/>
        <v>0</v>
      </c>
      <c r="AQ695">
        <f t="shared" si="205"/>
        <v>0</v>
      </c>
    </row>
    <row r="696" spans="1:43" x14ac:dyDescent="0.2">
      <c r="A696">
        <v>695</v>
      </c>
      <c r="B696">
        <v>1</v>
      </c>
      <c r="C696" t="s">
        <v>975</v>
      </c>
      <c r="D696" t="s">
        <v>13</v>
      </c>
      <c r="E696">
        <v>60</v>
      </c>
      <c r="F696">
        <v>0</v>
      </c>
      <c r="G696">
        <v>0</v>
      </c>
      <c r="H696">
        <v>113800</v>
      </c>
      <c r="I696">
        <v>26.55</v>
      </c>
      <c r="K696" t="s">
        <v>15</v>
      </c>
      <c r="L696">
        <v>0</v>
      </c>
      <c r="M696" t="b">
        <f t="shared" si="191"/>
        <v>0</v>
      </c>
      <c r="N696" t="str">
        <f>IF(E696&lt;&gt;"",INDEX(group!$A$1:$C$10,MATCH(E696,group!A:A,1),3),"NA")</f>
        <v>60 - 69</v>
      </c>
      <c r="O696" t="str">
        <f>VLOOKUP(H696,group!E:F,2,0)</f>
        <v>numeric</v>
      </c>
      <c r="P696" t="str">
        <f>IF(I696&lt;&gt;"",INDEX(group!$L$1:$N$100,MATCH(I696,group!L:L,1),3),"NA")</f>
        <v>20 - 29</v>
      </c>
      <c r="Q696">
        <f t="shared" si="192"/>
        <v>695</v>
      </c>
      <c r="R696">
        <f t="shared" si="193"/>
        <v>1</v>
      </c>
      <c r="S696">
        <f t="shared" si="194"/>
        <v>0</v>
      </c>
      <c r="T696">
        <f t="shared" si="195"/>
        <v>0</v>
      </c>
      <c r="U696">
        <f t="shared" si="196"/>
        <v>1</v>
      </c>
      <c r="V696">
        <f t="shared" si="197"/>
        <v>0</v>
      </c>
      <c r="W696">
        <f t="shared" si="198"/>
        <v>60</v>
      </c>
      <c r="X696">
        <f t="shared" si="199"/>
        <v>0</v>
      </c>
      <c r="Y696">
        <f t="shared" si="200"/>
        <v>0</v>
      </c>
      <c r="Z696">
        <f t="shared" si="208"/>
        <v>0</v>
      </c>
      <c r="AA696">
        <f t="shared" si="209"/>
        <v>0</v>
      </c>
      <c r="AB696">
        <f t="shared" si="209"/>
        <v>0</v>
      </c>
      <c r="AC696">
        <f t="shared" si="209"/>
        <v>0</v>
      </c>
      <c r="AD696">
        <f t="shared" si="209"/>
        <v>1</v>
      </c>
      <c r="AE696">
        <f t="shared" si="209"/>
        <v>0</v>
      </c>
      <c r="AF696">
        <f t="shared" si="209"/>
        <v>0</v>
      </c>
      <c r="AG696">
        <f t="shared" si="209"/>
        <v>0</v>
      </c>
      <c r="AH696">
        <f t="shared" si="209"/>
        <v>0</v>
      </c>
      <c r="AI696">
        <f t="shared" si="209"/>
        <v>0</v>
      </c>
      <c r="AJ696">
        <f t="shared" si="209"/>
        <v>0</v>
      </c>
      <c r="AK696">
        <f t="shared" si="209"/>
        <v>0</v>
      </c>
      <c r="AL696">
        <f t="shared" si="209"/>
        <v>0</v>
      </c>
      <c r="AM696">
        <f t="shared" si="201"/>
        <v>26.55</v>
      </c>
      <c r="AN696">
        <f t="shared" si="202"/>
        <v>0</v>
      </c>
      <c r="AO696">
        <f t="shared" si="203"/>
        <v>0</v>
      </c>
      <c r="AP696">
        <f t="shared" si="204"/>
        <v>1</v>
      </c>
      <c r="AQ696">
        <f t="shared" si="205"/>
        <v>0</v>
      </c>
    </row>
    <row r="697" spans="1:43" x14ac:dyDescent="0.2">
      <c r="A697">
        <v>696</v>
      </c>
      <c r="B697">
        <v>2</v>
      </c>
      <c r="C697" t="s">
        <v>976</v>
      </c>
      <c r="D697" t="s">
        <v>13</v>
      </c>
      <c r="E697">
        <v>52</v>
      </c>
      <c r="F697">
        <v>0</v>
      </c>
      <c r="G697">
        <v>0</v>
      </c>
      <c r="H697">
        <v>248731</v>
      </c>
      <c r="I697">
        <v>13.5</v>
      </c>
      <c r="K697" t="s">
        <v>15</v>
      </c>
      <c r="L697">
        <v>0</v>
      </c>
      <c r="M697" t="b">
        <f t="shared" si="191"/>
        <v>0</v>
      </c>
      <c r="N697" t="str">
        <f>IF(E697&lt;&gt;"",INDEX(group!$A$1:$C$10,MATCH(E697,group!A:A,1),3),"NA")</f>
        <v>50 - 59</v>
      </c>
      <c r="O697" t="str">
        <f>VLOOKUP(H697,group!E:F,2,0)</f>
        <v>numeric</v>
      </c>
      <c r="P697" t="str">
        <f>IF(I697&lt;&gt;"",INDEX(group!$L$1:$N$100,MATCH(I697,group!L:L,1),3),"NA")</f>
        <v>10 - 19</v>
      </c>
      <c r="Q697">
        <f t="shared" si="192"/>
        <v>696</v>
      </c>
      <c r="R697">
        <f t="shared" si="193"/>
        <v>0</v>
      </c>
      <c r="S697">
        <f t="shared" si="194"/>
        <v>1</v>
      </c>
      <c r="T697">
        <f t="shared" si="195"/>
        <v>0</v>
      </c>
      <c r="U697">
        <f t="shared" si="196"/>
        <v>1</v>
      </c>
      <c r="V697">
        <f t="shared" si="197"/>
        <v>0</v>
      </c>
      <c r="W697">
        <f t="shared" si="198"/>
        <v>52</v>
      </c>
      <c r="X697">
        <f t="shared" si="199"/>
        <v>0</v>
      </c>
      <c r="Y697">
        <f t="shared" si="200"/>
        <v>0</v>
      </c>
      <c r="Z697">
        <f t="shared" si="208"/>
        <v>0</v>
      </c>
      <c r="AA697">
        <f t="shared" si="209"/>
        <v>0</v>
      </c>
      <c r="AB697">
        <f t="shared" si="209"/>
        <v>0</v>
      </c>
      <c r="AC697">
        <f t="shared" si="209"/>
        <v>0</v>
      </c>
      <c r="AD697">
        <f t="shared" si="209"/>
        <v>1</v>
      </c>
      <c r="AE697">
        <f t="shared" si="209"/>
        <v>0</v>
      </c>
      <c r="AF697">
        <f t="shared" si="209"/>
        <v>0</v>
      </c>
      <c r="AG697">
        <f t="shared" si="209"/>
        <v>0</v>
      </c>
      <c r="AH697">
        <f t="shared" si="209"/>
        <v>0</v>
      </c>
      <c r="AI697">
        <f t="shared" si="209"/>
        <v>0</v>
      </c>
      <c r="AJ697">
        <f t="shared" si="209"/>
        <v>0</v>
      </c>
      <c r="AK697">
        <f t="shared" si="209"/>
        <v>0</v>
      </c>
      <c r="AL697">
        <f t="shared" si="209"/>
        <v>0</v>
      </c>
      <c r="AM697">
        <f t="shared" si="201"/>
        <v>13.5</v>
      </c>
      <c r="AN697">
        <f t="shared" si="202"/>
        <v>0</v>
      </c>
      <c r="AO697">
        <f t="shared" si="203"/>
        <v>0</v>
      </c>
      <c r="AP697">
        <f t="shared" si="204"/>
        <v>1</v>
      </c>
      <c r="AQ697">
        <f t="shared" si="205"/>
        <v>0</v>
      </c>
    </row>
    <row r="698" spans="1:43" x14ac:dyDescent="0.2">
      <c r="A698">
        <v>697</v>
      </c>
      <c r="B698">
        <v>3</v>
      </c>
      <c r="C698" t="s">
        <v>977</v>
      </c>
      <c r="D698" t="s">
        <v>13</v>
      </c>
      <c r="E698">
        <v>44</v>
      </c>
      <c r="F698">
        <v>0</v>
      </c>
      <c r="G698">
        <v>0</v>
      </c>
      <c r="H698">
        <v>363592</v>
      </c>
      <c r="I698">
        <v>8.0500000000000007</v>
      </c>
      <c r="K698" t="s">
        <v>15</v>
      </c>
      <c r="L698">
        <v>0</v>
      </c>
      <c r="M698" t="b">
        <f t="shared" si="191"/>
        <v>0</v>
      </c>
      <c r="N698" t="str">
        <f>IF(E698&lt;&gt;"",INDEX(group!$A$1:$C$10,MATCH(E698,group!A:A,1),3),"NA")</f>
        <v>40 - 49</v>
      </c>
      <c r="O698" t="str">
        <f>VLOOKUP(H698,group!E:F,2,0)</f>
        <v>numeric</v>
      </c>
      <c r="P698" t="str">
        <f>IF(I698&lt;&gt;"",INDEX(group!$L$1:$N$100,MATCH(I698,group!L:L,1),3),"NA")</f>
        <v>0 - 9</v>
      </c>
      <c r="Q698">
        <f t="shared" si="192"/>
        <v>697</v>
      </c>
      <c r="R698">
        <f t="shared" si="193"/>
        <v>0</v>
      </c>
      <c r="S698">
        <f t="shared" si="194"/>
        <v>0</v>
      </c>
      <c r="T698">
        <f t="shared" si="195"/>
        <v>1</v>
      </c>
      <c r="U698">
        <f t="shared" si="196"/>
        <v>1</v>
      </c>
      <c r="V698">
        <f t="shared" si="197"/>
        <v>0</v>
      </c>
      <c r="W698">
        <f t="shared" si="198"/>
        <v>44</v>
      </c>
      <c r="X698">
        <f t="shared" si="199"/>
        <v>0</v>
      </c>
      <c r="Y698">
        <f t="shared" si="200"/>
        <v>0</v>
      </c>
      <c r="Z698">
        <f t="shared" si="208"/>
        <v>0</v>
      </c>
      <c r="AA698">
        <f t="shared" si="209"/>
        <v>0</v>
      </c>
      <c r="AB698">
        <f t="shared" si="209"/>
        <v>0</v>
      </c>
      <c r="AC698">
        <f t="shared" si="209"/>
        <v>0</v>
      </c>
      <c r="AD698">
        <f t="shared" si="209"/>
        <v>1</v>
      </c>
      <c r="AE698">
        <f t="shared" si="209"/>
        <v>0</v>
      </c>
      <c r="AF698">
        <f t="shared" si="209"/>
        <v>0</v>
      </c>
      <c r="AG698">
        <f t="shared" si="209"/>
        <v>0</v>
      </c>
      <c r="AH698">
        <f t="shared" si="209"/>
        <v>0</v>
      </c>
      <c r="AI698">
        <f t="shared" si="209"/>
        <v>0</v>
      </c>
      <c r="AJ698">
        <f t="shared" si="209"/>
        <v>0</v>
      </c>
      <c r="AK698">
        <f t="shared" si="209"/>
        <v>0</v>
      </c>
      <c r="AL698">
        <f t="shared" si="209"/>
        <v>0</v>
      </c>
      <c r="AM698">
        <f t="shared" si="201"/>
        <v>8.0500000000000007</v>
      </c>
      <c r="AN698">
        <f t="shared" si="202"/>
        <v>0</v>
      </c>
      <c r="AO698">
        <f t="shared" si="203"/>
        <v>0</v>
      </c>
      <c r="AP698">
        <f t="shared" si="204"/>
        <v>1</v>
      </c>
      <c r="AQ698">
        <f t="shared" si="205"/>
        <v>0</v>
      </c>
    </row>
    <row r="699" spans="1:43" x14ac:dyDescent="0.2">
      <c r="A699">
        <v>698</v>
      </c>
      <c r="B699">
        <v>3</v>
      </c>
      <c r="C699" t="s">
        <v>978</v>
      </c>
      <c r="D699" t="s">
        <v>17</v>
      </c>
      <c r="F699">
        <v>0</v>
      </c>
      <c r="G699">
        <v>0</v>
      </c>
      <c r="H699">
        <v>35852</v>
      </c>
      <c r="I699">
        <v>7.7332999999999998</v>
      </c>
      <c r="K699" t="s">
        <v>27</v>
      </c>
      <c r="L699">
        <v>1</v>
      </c>
      <c r="M699" t="b">
        <f t="shared" si="191"/>
        <v>1</v>
      </c>
      <c r="N699" t="str">
        <f>IF(E699&lt;&gt;"",INDEX(group!$A$1:$C$10,MATCH(E699,group!A:A,1),3),"NA")</f>
        <v>NA</v>
      </c>
      <c r="O699" t="str">
        <f>VLOOKUP(H699,group!E:F,2,0)</f>
        <v>numeric</v>
      </c>
      <c r="P699" t="str">
        <f>IF(I699&lt;&gt;"",INDEX(group!$L$1:$N$100,MATCH(I699,group!L:L,1),3),"NA")</f>
        <v>0 - 9</v>
      </c>
      <c r="Q699">
        <f t="shared" si="192"/>
        <v>698</v>
      </c>
      <c r="R699">
        <f t="shared" si="193"/>
        <v>0</v>
      </c>
      <c r="S699">
        <f t="shared" si="194"/>
        <v>0</v>
      </c>
      <c r="T699">
        <f t="shared" si="195"/>
        <v>1</v>
      </c>
      <c r="U699">
        <f t="shared" si="196"/>
        <v>0</v>
      </c>
      <c r="V699">
        <f t="shared" si="197"/>
        <v>1</v>
      </c>
      <c r="W699">
        <f t="shared" si="198"/>
        <v>29.9</v>
      </c>
      <c r="X699">
        <f t="shared" si="199"/>
        <v>0</v>
      </c>
      <c r="Y699">
        <f t="shared" si="200"/>
        <v>0</v>
      </c>
      <c r="Z699">
        <f t="shared" si="208"/>
        <v>0</v>
      </c>
      <c r="AA699">
        <f t="shared" si="209"/>
        <v>0</v>
      </c>
      <c r="AB699">
        <f t="shared" si="209"/>
        <v>0</v>
      </c>
      <c r="AC699">
        <f t="shared" si="209"/>
        <v>0</v>
      </c>
      <c r="AD699">
        <f t="shared" si="209"/>
        <v>1</v>
      </c>
      <c r="AE699">
        <f t="shared" si="209"/>
        <v>0</v>
      </c>
      <c r="AF699">
        <f t="shared" si="209"/>
        <v>0</v>
      </c>
      <c r="AG699">
        <f t="shared" si="209"/>
        <v>0</v>
      </c>
      <c r="AH699">
        <f t="shared" si="209"/>
        <v>0</v>
      </c>
      <c r="AI699">
        <f t="shared" si="209"/>
        <v>0</v>
      </c>
      <c r="AJ699">
        <f t="shared" si="209"/>
        <v>0</v>
      </c>
      <c r="AK699">
        <f t="shared" si="209"/>
        <v>0</v>
      </c>
      <c r="AL699">
        <f t="shared" si="209"/>
        <v>0</v>
      </c>
      <c r="AM699">
        <f t="shared" si="201"/>
        <v>7.7332999999999998</v>
      </c>
      <c r="AN699">
        <f t="shared" si="202"/>
        <v>0</v>
      </c>
      <c r="AO699">
        <f t="shared" si="203"/>
        <v>1</v>
      </c>
      <c r="AP699">
        <f t="shared" si="204"/>
        <v>0</v>
      </c>
      <c r="AQ699">
        <f t="shared" si="205"/>
        <v>1</v>
      </c>
    </row>
    <row r="700" spans="1:43" x14ac:dyDescent="0.2">
      <c r="A700">
        <v>699</v>
      </c>
      <c r="B700">
        <v>1</v>
      </c>
      <c r="C700" t="s">
        <v>979</v>
      </c>
      <c r="D700" t="s">
        <v>13</v>
      </c>
      <c r="E700">
        <v>49</v>
      </c>
      <c r="F700">
        <v>1</v>
      </c>
      <c r="G700">
        <v>1</v>
      </c>
      <c r="H700">
        <v>17421</v>
      </c>
      <c r="I700">
        <v>110.88330000000001</v>
      </c>
      <c r="J700" t="s">
        <v>832</v>
      </c>
      <c r="K700" t="s">
        <v>20</v>
      </c>
      <c r="L700">
        <v>0</v>
      </c>
      <c r="M700" t="b">
        <f t="shared" si="191"/>
        <v>0</v>
      </c>
      <c r="N700" t="str">
        <f>IF(E700&lt;&gt;"",INDEX(group!$A$1:$C$10,MATCH(E700,group!A:A,1),3),"NA")</f>
        <v>40 - 49</v>
      </c>
      <c r="O700" t="str">
        <f>VLOOKUP(H700,group!E:F,2,0)</f>
        <v>numeric</v>
      </c>
      <c r="P700" t="str">
        <f>IF(I700&lt;&gt;"",INDEX(group!$L$1:$N$100,MATCH(I700,group!L:L,1),3),"NA")</f>
        <v>110 - 129</v>
      </c>
      <c r="Q700">
        <f t="shared" si="192"/>
        <v>699</v>
      </c>
      <c r="R700">
        <f t="shared" si="193"/>
        <v>1</v>
      </c>
      <c r="S700">
        <f t="shared" si="194"/>
        <v>0</v>
      </c>
      <c r="T700">
        <f t="shared" si="195"/>
        <v>0</v>
      </c>
      <c r="U700">
        <f t="shared" si="196"/>
        <v>1</v>
      </c>
      <c r="V700">
        <f t="shared" si="197"/>
        <v>0</v>
      </c>
      <c r="W700">
        <f t="shared" si="198"/>
        <v>49</v>
      </c>
      <c r="X700">
        <f t="shared" si="199"/>
        <v>1</v>
      </c>
      <c r="Y700">
        <f t="shared" si="200"/>
        <v>1</v>
      </c>
      <c r="Z700">
        <f t="shared" si="208"/>
        <v>0</v>
      </c>
      <c r="AA700">
        <f t="shared" si="209"/>
        <v>0</v>
      </c>
      <c r="AB700">
        <f t="shared" si="209"/>
        <v>0</v>
      </c>
      <c r="AC700">
        <f t="shared" si="209"/>
        <v>0</v>
      </c>
      <c r="AD700">
        <f t="shared" si="209"/>
        <v>1</v>
      </c>
      <c r="AE700">
        <f t="shared" si="209"/>
        <v>0</v>
      </c>
      <c r="AF700">
        <f t="shared" si="209"/>
        <v>0</v>
      </c>
      <c r="AG700">
        <f t="shared" si="209"/>
        <v>0</v>
      </c>
      <c r="AH700">
        <f t="shared" si="209"/>
        <v>0</v>
      </c>
      <c r="AI700">
        <f t="shared" si="209"/>
        <v>0</v>
      </c>
      <c r="AJ700">
        <f t="shared" si="209"/>
        <v>0</v>
      </c>
      <c r="AK700">
        <f t="shared" si="209"/>
        <v>0</v>
      </c>
      <c r="AL700">
        <f t="shared" si="209"/>
        <v>0</v>
      </c>
      <c r="AM700">
        <f t="shared" si="201"/>
        <v>110.88330000000001</v>
      </c>
      <c r="AN700">
        <f t="shared" si="202"/>
        <v>1</v>
      </c>
      <c r="AO700">
        <f t="shared" si="203"/>
        <v>0</v>
      </c>
      <c r="AP700">
        <f t="shared" si="204"/>
        <v>0</v>
      </c>
      <c r="AQ700">
        <f t="shared" si="205"/>
        <v>0</v>
      </c>
    </row>
    <row r="701" spans="1:43" x14ac:dyDescent="0.2">
      <c r="A701">
        <v>700</v>
      </c>
      <c r="B701">
        <v>3</v>
      </c>
      <c r="C701" t="s">
        <v>980</v>
      </c>
      <c r="D701" t="s">
        <v>13</v>
      </c>
      <c r="E701">
        <v>42</v>
      </c>
      <c r="F701">
        <v>0</v>
      </c>
      <c r="G701">
        <v>0</v>
      </c>
      <c r="H701">
        <v>348121</v>
      </c>
      <c r="I701">
        <v>7.65</v>
      </c>
      <c r="J701" t="s">
        <v>981</v>
      </c>
      <c r="K701" t="s">
        <v>15</v>
      </c>
      <c r="L701">
        <v>0</v>
      </c>
      <c r="M701" t="b">
        <f t="shared" si="191"/>
        <v>0</v>
      </c>
      <c r="N701" t="str">
        <f>IF(E701&lt;&gt;"",INDEX(group!$A$1:$C$10,MATCH(E701,group!A:A,1),3),"NA")</f>
        <v>40 - 49</v>
      </c>
      <c r="O701" t="str">
        <f>VLOOKUP(H701,group!E:F,2,0)</f>
        <v>numeric</v>
      </c>
      <c r="P701" t="str">
        <f>IF(I701&lt;&gt;"",INDEX(group!$L$1:$N$100,MATCH(I701,group!L:L,1),3),"NA")</f>
        <v>0 - 9</v>
      </c>
      <c r="Q701">
        <f t="shared" si="192"/>
        <v>700</v>
      </c>
      <c r="R701">
        <f t="shared" si="193"/>
        <v>0</v>
      </c>
      <c r="S701">
        <f t="shared" si="194"/>
        <v>0</v>
      </c>
      <c r="T701">
        <f t="shared" si="195"/>
        <v>1</v>
      </c>
      <c r="U701">
        <f t="shared" si="196"/>
        <v>1</v>
      </c>
      <c r="V701">
        <f t="shared" si="197"/>
        <v>0</v>
      </c>
      <c r="W701">
        <f t="shared" si="198"/>
        <v>42</v>
      </c>
      <c r="X701">
        <f t="shared" si="199"/>
        <v>0</v>
      </c>
      <c r="Y701">
        <f t="shared" si="200"/>
        <v>0</v>
      </c>
      <c r="Z701">
        <f t="shared" si="208"/>
        <v>0</v>
      </c>
      <c r="AA701">
        <f t="shared" si="209"/>
        <v>0</v>
      </c>
      <c r="AB701">
        <f t="shared" si="209"/>
        <v>0</v>
      </c>
      <c r="AC701">
        <f t="shared" si="209"/>
        <v>0</v>
      </c>
      <c r="AD701">
        <f t="shared" si="209"/>
        <v>1</v>
      </c>
      <c r="AE701">
        <f t="shared" si="209"/>
        <v>0</v>
      </c>
      <c r="AF701">
        <f t="shared" si="209"/>
        <v>0</v>
      </c>
      <c r="AG701">
        <f t="shared" si="209"/>
        <v>0</v>
      </c>
      <c r="AH701">
        <f t="shared" si="209"/>
        <v>0</v>
      </c>
      <c r="AI701">
        <f t="shared" si="209"/>
        <v>0</v>
      </c>
      <c r="AJ701">
        <f t="shared" si="209"/>
        <v>0</v>
      </c>
      <c r="AK701">
        <f t="shared" si="209"/>
        <v>0</v>
      </c>
      <c r="AL701">
        <f t="shared" si="209"/>
        <v>0</v>
      </c>
      <c r="AM701">
        <f t="shared" si="201"/>
        <v>7.65</v>
      </c>
      <c r="AN701">
        <f t="shared" si="202"/>
        <v>0</v>
      </c>
      <c r="AO701">
        <f t="shared" si="203"/>
        <v>0</v>
      </c>
      <c r="AP701">
        <f t="shared" si="204"/>
        <v>1</v>
      </c>
      <c r="AQ701">
        <f t="shared" si="205"/>
        <v>0</v>
      </c>
    </row>
    <row r="702" spans="1:43" x14ac:dyDescent="0.2">
      <c r="A702">
        <v>701</v>
      </c>
      <c r="B702">
        <v>1</v>
      </c>
      <c r="C702" t="s">
        <v>982</v>
      </c>
      <c r="D702" t="s">
        <v>17</v>
      </c>
      <c r="E702">
        <v>18</v>
      </c>
      <c r="F702">
        <v>1</v>
      </c>
      <c r="G702">
        <v>0</v>
      </c>
      <c r="H702" t="s">
        <v>565</v>
      </c>
      <c r="I702">
        <v>227.52500000000001</v>
      </c>
      <c r="J702" t="s">
        <v>983</v>
      </c>
      <c r="K702" t="s">
        <v>20</v>
      </c>
      <c r="L702">
        <v>1</v>
      </c>
      <c r="M702" t="b">
        <f t="shared" si="191"/>
        <v>0</v>
      </c>
      <c r="N702" t="str">
        <f>IF(E702&lt;&gt;"",INDEX(group!$A$1:$C$10,MATCH(E702,group!A:A,1),3),"NA")</f>
        <v>10 - 19</v>
      </c>
      <c r="O702" t="str">
        <f>VLOOKUP(H702,group!E:F,2,0)</f>
        <v>PC</v>
      </c>
      <c r="P702" t="str">
        <f>IF(I702&lt;&gt;"",INDEX(group!$L$1:$N$100,MATCH(I702,group!L:L,1),3),"NA")</f>
        <v>210 - 229</v>
      </c>
      <c r="Q702">
        <f t="shared" si="192"/>
        <v>701</v>
      </c>
      <c r="R702">
        <f t="shared" si="193"/>
        <v>1</v>
      </c>
      <c r="S702">
        <f t="shared" si="194"/>
        <v>0</v>
      </c>
      <c r="T702">
        <f t="shared" si="195"/>
        <v>0</v>
      </c>
      <c r="U702">
        <f t="shared" si="196"/>
        <v>0</v>
      </c>
      <c r="V702">
        <f t="shared" si="197"/>
        <v>1</v>
      </c>
      <c r="W702">
        <f t="shared" si="198"/>
        <v>18</v>
      </c>
      <c r="X702">
        <f t="shared" si="199"/>
        <v>1</v>
      </c>
      <c r="Y702">
        <f t="shared" si="200"/>
        <v>0</v>
      </c>
      <c r="Z702">
        <f t="shared" si="208"/>
        <v>0</v>
      </c>
      <c r="AA702">
        <f t="shared" si="209"/>
        <v>0</v>
      </c>
      <c r="AB702">
        <f t="shared" si="209"/>
        <v>0</v>
      </c>
      <c r="AC702">
        <f t="shared" si="209"/>
        <v>0</v>
      </c>
      <c r="AD702">
        <f t="shared" si="209"/>
        <v>0</v>
      </c>
      <c r="AE702">
        <f t="shared" si="209"/>
        <v>0</v>
      </c>
      <c r="AF702">
        <f t="shared" si="209"/>
        <v>1</v>
      </c>
      <c r="AG702">
        <f t="shared" si="209"/>
        <v>0</v>
      </c>
      <c r="AH702">
        <f t="shared" si="209"/>
        <v>0</v>
      </c>
      <c r="AI702">
        <f t="shared" si="209"/>
        <v>0</v>
      </c>
      <c r="AJ702">
        <f t="shared" si="209"/>
        <v>0</v>
      </c>
      <c r="AK702">
        <f t="shared" si="209"/>
        <v>0</v>
      </c>
      <c r="AL702">
        <f t="shared" si="209"/>
        <v>0</v>
      </c>
      <c r="AM702">
        <f t="shared" si="201"/>
        <v>227.52500000000001</v>
      </c>
      <c r="AN702">
        <f t="shared" si="202"/>
        <v>1</v>
      </c>
      <c r="AO702">
        <f t="shared" si="203"/>
        <v>0</v>
      </c>
      <c r="AP702">
        <f t="shared" si="204"/>
        <v>0</v>
      </c>
      <c r="AQ702">
        <f t="shared" si="205"/>
        <v>1</v>
      </c>
    </row>
    <row r="703" spans="1:43" x14ac:dyDescent="0.2">
      <c r="A703">
        <v>702</v>
      </c>
      <c r="B703">
        <v>1</v>
      </c>
      <c r="C703" t="s">
        <v>984</v>
      </c>
      <c r="D703" t="s">
        <v>13</v>
      </c>
      <c r="E703">
        <v>35</v>
      </c>
      <c r="F703">
        <v>0</v>
      </c>
      <c r="G703">
        <v>0</v>
      </c>
      <c r="H703" t="s">
        <v>985</v>
      </c>
      <c r="I703">
        <v>26.287500000000001</v>
      </c>
      <c r="J703" t="s">
        <v>986</v>
      </c>
      <c r="K703" t="s">
        <v>15</v>
      </c>
      <c r="L703">
        <v>1</v>
      </c>
      <c r="M703" t="b">
        <f t="shared" si="191"/>
        <v>0</v>
      </c>
      <c r="N703" t="str">
        <f>IF(E703&lt;&gt;"",INDEX(group!$A$1:$C$10,MATCH(E703,group!A:A,1),3),"NA")</f>
        <v>30 - 39</v>
      </c>
      <c r="O703" t="str">
        <f>VLOOKUP(H703,group!E:F,2,0)</f>
        <v>PC</v>
      </c>
      <c r="P703" t="str">
        <f>IF(I703&lt;&gt;"",INDEX(group!$L$1:$N$100,MATCH(I703,group!L:L,1),3),"NA")</f>
        <v>20 - 29</v>
      </c>
      <c r="Q703">
        <f t="shared" si="192"/>
        <v>702</v>
      </c>
      <c r="R703">
        <f t="shared" si="193"/>
        <v>1</v>
      </c>
      <c r="S703">
        <f t="shared" si="194"/>
        <v>0</v>
      </c>
      <c r="T703">
        <f t="shared" si="195"/>
        <v>0</v>
      </c>
      <c r="U703">
        <f t="shared" si="196"/>
        <v>1</v>
      </c>
      <c r="V703">
        <f t="shared" si="197"/>
        <v>0</v>
      </c>
      <c r="W703">
        <f t="shared" si="198"/>
        <v>35</v>
      </c>
      <c r="X703">
        <f t="shared" si="199"/>
        <v>0</v>
      </c>
      <c r="Y703">
        <f t="shared" si="200"/>
        <v>0</v>
      </c>
      <c r="Z703">
        <f t="shared" si="208"/>
        <v>0</v>
      </c>
      <c r="AA703">
        <f t="shared" si="209"/>
        <v>0</v>
      </c>
      <c r="AB703">
        <f t="shared" si="209"/>
        <v>0</v>
      </c>
      <c r="AC703">
        <f t="shared" si="209"/>
        <v>0</v>
      </c>
      <c r="AD703">
        <f t="shared" si="209"/>
        <v>0</v>
      </c>
      <c r="AE703">
        <f t="shared" si="209"/>
        <v>0</v>
      </c>
      <c r="AF703">
        <f t="shared" si="209"/>
        <v>1</v>
      </c>
      <c r="AG703">
        <f t="shared" si="209"/>
        <v>0</v>
      </c>
      <c r="AH703">
        <f t="shared" si="209"/>
        <v>0</v>
      </c>
      <c r="AI703">
        <f t="shared" si="209"/>
        <v>0</v>
      </c>
      <c r="AJ703">
        <f t="shared" si="209"/>
        <v>0</v>
      </c>
      <c r="AK703">
        <f t="shared" si="209"/>
        <v>0</v>
      </c>
      <c r="AL703">
        <f t="shared" si="209"/>
        <v>0</v>
      </c>
      <c r="AM703">
        <f t="shared" si="201"/>
        <v>26.287500000000001</v>
      </c>
      <c r="AN703">
        <f t="shared" si="202"/>
        <v>0</v>
      </c>
      <c r="AO703">
        <f t="shared" si="203"/>
        <v>0</v>
      </c>
      <c r="AP703">
        <f t="shared" si="204"/>
        <v>1</v>
      </c>
      <c r="AQ703">
        <f t="shared" si="205"/>
        <v>1</v>
      </c>
    </row>
    <row r="704" spans="1:43" x14ac:dyDescent="0.2">
      <c r="A704">
        <v>703</v>
      </c>
      <c r="B704">
        <v>3</v>
      </c>
      <c r="C704" t="s">
        <v>987</v>
      </c>
      <c r="D704" t="s">
        <v>17</v>
      </c>
      <c r="E704">
        <v>18</v>
      </c>
      <c r="F704">
        <v>0</v>
      </c>
      <c r="G704">
        <v>1</v>
      </c>
      <c r="H704">
        <v>2691</v>
      </c>
      <c r="I704">
        <v>14.4542</v>
      </c>
      <c r="K704" t="s">
        <v>20</v>
      </c>
      <c r="L704">
        <v>0</v>
      </c>
      <c r="M704" t="b">
        <f t="shared" si="191"/>
        <v>0</v>
      </c>
      <c r="N704" t="str">
        <f>IF(E704&lt;&gt;"",INDEX(group!$A$1:$C$10,MATCH(E704,group!A:A,1),3),"NA")</f>
        <v>10 - 19</v>
      </c>
      <c r="O704" t="str">
        <f>VLOOKUP(H704,group!E:F,2,0)</f>
        <v>numeric</v>
      </c>
      <c r="P704" t="str">
        <f>IF(I704&lt;&gt;"",INDEX(group!$L$1:$N$100,MATCH(I704,group!L:L,1),3),"NA")</f>
        <v>10 - 19</v>
      </c>
      <c r="Q704">
        <f t="shared" si="192"/>
        <v>703</v>
      </c>
      <c r="R704">
        <f t="shared" si="193"/>
        <v>0</v>
      </c>
      <c r="S704">
        <f t="shared" si="194"/>
        <v>0</v>
      </c>
      <c r="T704">
        <f t="shared" si="195"/>
        <v>1</v>
      </c>
      <c r="U704">
        <f t="shared" si="196"/>
        <v>0</v>
      </c>
      <c r="V704">
        <f t="shared" si="197"/>
        <v>1</v>
      </c>
      <c r="W704">
        <f t="shared" si="198"/>
        <v>18</v>
      </c>
      <c r="X704">
        <f t="shared" si="199"/>
        <v>0</v>
      </c>
      <c r="Y704">
        <f t="shared" si="200"/>
        <v>1</v>
      </c>
      <c r="Z704">
        <f t="shared" si="208"/>
        <v>0</v>
      </c>
      <c r="AA704">
        <f t="shared" si="209"/>
        <v>0</v>
      </c>
      <c r="AB704">
        <f t="shared" si="209"/>
        <v>0</v>
      </c>
      <c r="AC704">
        <f t="shared" si="209"/>
        <v>0</v>
      </c>
      <c r="AD704">
        <f t="shared" si="209"/>
        <v>1</v>
      </c>
      <c r="AE704">
        <f t="shared" si="209"/>
        <v>0</v>
      </c>
      <c r="AF704">
        <f t="shared" si="209"/>
        <v>0</v>
      </c>
      <c r="AG704">
        <f t="shared" si="209"/>
        <v>0</v>
      </c>
      <c r="AH704">
        <f t="shared" si="209"/>
        <v>0</v>
      </c>
      <c r="AI704">
        <f t="shared" si="209"/>
        <v>0</v>
      </c>
      <c r="AJ704">
        <f t="shared" si="209"/>
        <v>0</v>
      </c>
      <c r="AK704">
        <f t="shared" si="209"/>
        <v>0</v>
      </c>
      <c r="AL704">
        <f t="shared" si="209"/>
        <v>0</v>
      </c>
      <c r="AM704">
        <f t="shared" si="201"/>
        <v>14.4542</v>
      </c>
      <c r="AN704">
        <f t="shared" si="202"/>
        <v>1</v>
      </c>
      <c r="AO704">
        <f t="shared" si="203"/>
        <v>0</v>
      </c>
      <c r="AP704">
        <f t="shared" si="204"/>
        <v>0</v>
      </c>
      <c r="AQ704">
        <f t="shared" si="205"/>
        <v>0</v>
      </c>
    </row>
    <row r="705" spans="1:43" x14ac:dyDescent="0.2">
      <c r="A705">
        <v>704</v>
      </c>
      <c r="B705">
        <v>3</v>
      </c>
      <c r="C705" t="s">
        <v>988</v>
      </c>
      <c r="D705" t="s">
        <v>13</v>
      </c>
      <c r="E705">
        <v>25</v>
      </c>
      <c r="F705">
        <v>0</v>
      </c>
      <c r="G705">
        <v>0</v>
      </c>
      <c r="H705">
        <v>36864</v>
      </c>
      <c r="I705">
        <v>7.7416999999999998</v>
      </c>
      <c r="K705" t="s">
        <v>27</v>
      </c>
      <c r="L705">
        <v>0</v>
      </c>
      <c r="M705" t="b">
        <f t="shared" si="191"/>
        <v>0</v>
      </c>
      <c r="N705" t="str">
        <f>IF(E705&lt;&gt;"",INDEX(group!$A$1:$C$10,MATCH(E705,group!A:A,1),3),"NA")</f>
        <v>20 - 29</v>
      </c>
      <c r="O705" t="str">
        <f>VLOOKUP(H705,group!E:F,2,0)</f>
        <v>numeric</v>
      </c>
      <c r="P705" t="str">
        <f>IF(I705&lt;&gt;"",INDEX(group!$L$1:$N$100,MATCH(I705,group!L:L,1),3),"NA")</f>
        <v>0 - 9</v>
      </c>
      <c r="Q705">
        <f t="shared" si="192"/>
        <v>704</v>
      </c>
      <c r="R705">
        <f t="shared" si="193"/>
        <v>0</v>
      </c>
      <c r="S705">
        <f t="shared" si="194"/>
        <v>0</v>
      </c>
      <c r="T705">
        <f t="shared" si="195"/>
        <v>1</v>
      </c>
      <c r="U705">
        <f t="shared" si="196"/>
        <v>1</v>
      </c>
      <c r="V705">
        <f t="shared" si="197"/>
        <v>0</v>
      </c>
      <c r="W705">
        <f t="shared" si="198"/>
        <v>25</v>
      </c>
      <c r="X705">
        <f t="shared" si="199"/>
        <v>0</v>
      </c>
      <c r="Y705">
        <f t="shared" si="200"/>
        <v>0</v>
      </c>
      <c r="Z705">
        <f t="shared" si="208"/>
        <v>0</v>
      </c>
      <c r="AA705">
        <f t="shared" si="209"/>
        <v>0</v>
      </c>
      <c r="AB705">
        <f t="shared" si="209"/>
        <v>0</v>
      </c>
      <c r="AC705">
        <f t="shared" si="209"/>
        <v>0</v>
      </c>
      <c r="AD705">
        <f t="shared" si="209"/>
        <v>1</v>
      </c>
      <c r="AE705">
        <f t="shared" si="209"/>
        <v>0</v>
      </c>
      <c r="AF705">
        <f t="shared" si="209"/>
        <v>0</v>
      </c>
      <c r="AG705">
        <f t="shared" si="209"/>
        <v>0</v>
      </c>
      <c r="AH705">
        <f t="shared" si="209"/>
        <v>0</v>
      </c>
      <c r="AI705">
        <f t="shared" si="209"/>
        <v>0</v>
      </c>
      <c r="AJ705">
        <f t="shared" si="209"/>
        <v>0</v>
      </c>
      <c r="AK705">
        <f t="shared" si="209"/>
        <v>0</v>
      </c>
      <c r="AL705">
        <f t="shared" si="209"/>
        <v>0</v>
      </c>
      <c r="AM705">
        <f t="shared" si="201"/>
        <v>7.7416999999999998</v>
      </c>
      <c r="AN705">
        <f t="shared" si="202"/>
        <v>0</v>
      </c>
      <c r="AO705">
        <f t="shared" si="203"/>
        <v>1</v>
      </c>
      <c r="AP705">
        <f t="shared" si="204"/>
        <v>0</v>
      </c>
      <c r="AQ705">
        <f t="shared" si="205"/>
        <v>0</v>
      </c>
    </row>
    <row r="706" spans="1:43" x14ac:dyDescent="0.2">
      <c r="A706">
        <v>705</v>
      </c>
      <c r="B706">
        <v>3</v>
      </c>
      <c r="C706" t="s">
        <v>989</v>
      </c>
      <c r="D706" t="s">
        <v>13</v>
      </c>
      <c r="E706">
        <v>26</v>
      </c>
      <c r="F706">
        <v>1</v>
      </c>
      <c r="G706">
        <v>0</v>
      </c>
      <c r="H706">
        <v>350025</v>
      </c>
      <c r="I706">
        <v>7.8541999999999996</v>
      </c>
      <c r="K706" t="s">
        <v>15</v>
      </c>
      <c r="L706">
        <v>0</v>
      </c>
      <c r="M706" t="b">
        <f t="shared" si="191"/>
        <v>0</v>
      </c>
      <c r="N706" t="str">
        <f>IF(E706&lt;&gt;"",INDEX(group!$A$1:$C$10,MATCH(E706,group!A:A,1),3),"NA")</f>
        <v>20 - 29</v>
      </c>
      <c r="O706" t="str">
        <f>VLOOKUP(H706,group!E:F,2,0)</f>
        <v>numeric</v>
      </c>
      <c r="P706" t="str">
        <f>IF(I706&lt;&gt;"",INDEX(group!$L$1:$N$100,MATCH(I706,group!L:L,1),3),"NA")</f>
        <v>0 - 9</v>
      </c>
      <c r="Q706">
        <f t="shared" si="192"/>
        <v>705</v>
      </c>
      <c r="R706">
        <f t="shared" si="193"/>
        <v>0</v>
      </c>
      <c r="S706">
        <f t="shared" si="194"/>
        <v>0</v>
      </c>
      <c r="T706">
        <f t="shared" si="195"/>
        <v>1</v>
      </c>
      <c r="U706">
        <f t="shared" si="196"/>
        <v>1</v>
      </c>
      <c r="V706">
        <f t="shared" si="197"/>
        <v>0</v>
      </c>
      <c r="W706">
        <f t="shared" si="198"/>
        <v>26</v>
      </c>
      <c r="X706">
        <f t="shared" si="199"/>
        <v>1</v>
      </c>
      <c r="Y706">
        <f t="shared" si="200"/>
        <v>0</v>
      </c>
      <c r="Z706">
        <f t="shared" si="208"/>
        <v>0</v>
      </c>
      <c r="AA706">
        <f t="shared" si="209"/>
        <v>0</v>
      </c>
      <c r="AB706">
        <f t="shared" si="209"/>
        <v>0</v>
      </c>
      <c r="AC706">
        <f t="shared" si="209"/>
        <v>0</v>
      </c>
      <c r="AD706">
        <f t="shared" si="209"/>
        <v>1</v>
      </c>
      <c r="AE706">
        <f t="shared" si="209"/>
        <v>0</v>
      </c>
      <c r="AF706">
        <f t="shared" si="209"/>
        <v>0</v>
      </c>
      <c r="AG706">
        <f t="shared" si="209"/>
        <v>0</v>
      </c>
      <c r="AH706">
        <f t="shared" si="209"/>
        <v>0</v>
      </c>
      <c r="AI706">
        <f t="shared" si="209"/>
        <v>0</v>
      </c>
      <c r="AJ706">
        <f t="shared" si="209"/>
        <v>0</v>
      </c>
      <c r="AK706">
        <f t="shared" si="209"/>
        <v>0</v>
      </c>
      <c r="AL706">
        <f t="shared" si="209"/>
        <v>0</v>
      </c>
      <c r="AM706">
        <f t="shared" si="201"/>
        <v>7.8541999999999996</v>
      </c>
      <c r="AN706">
        <f t="shared" si="202"/>
        <v>0</v>
      </c>
      <c r="AO706">
        <f t="shared" si="203"/>
        <v>0</v>
      </c>
      <c r="AP706">
        <f t="shared" si="204"/>
        <v>1</v>
      </c>
      <c r="AQ706">
        <f t="shared" si="205"/>
        <v>0</v>
      </c>
    </row>
    <row r="707" spans="1:43" x14ac:dyDescent="0.2">
      <c r="A707">
        <v>706</v>
      </c>
      <c r="B707">
        <v>2</v>
      </c>
      <c r="C707" t="s">
        <v>990</v>
      </c>
      <c r="D707" t="s">
        <v>13</v>
      </c>
      <c r="E707">
        <v>39</v>
      </c>
      <c r="F707">
        <v>0</v>
      </c>
      <c r="G707">
        <v>0</v>
      </c>
      <c r="H707">
        <v>250655</v>
      </c>
      <c r="I707">
        <v>26</v>
      </c>
      <c r="K707" t="s">
        <v>15</v>
      </c>
      <c r="L707">
        <v>0</v>
      </c>
      <c r="M707" t="b">
        <f t="shared" ref="M707:M770" si="210">COUNTA(A707:I707,K707)&lt;10</f>
        <v>0</v>
      </c>
      <c r="N707" t="str">
        <f>IF(E707&lt;&gt;"",INDEX(group!$A$1:$C$10,MATCH(E707,group!A:A,1),3),"NA")</f>
        <v>30 - 39</v>
      </c>
      <c r="O707" t="str">
        <f>VLOOKUP(H707,group!E:F,2,0)</f>
        <v>numeric</v>
      </c>
      <c r="P707" t="str">
        <f>IF(I707&lt;&gt;"",INDEX(group!$L$1:$N$100,MATCH(I707,group!L:L,1),3),"NA")</f>
        <v>20 - 29</v>
      </c>
      <c r="Q707">
        <f t="shared" ref="Q707:Q770" si="211">A707</f>
        <v>706</v>
      </c>
      <c r="R707">
        <f t="shared" ref="R707:R770" si="212">IF(B707=1,1,0)</f>
        <v>0</v>
      </c>
      <c r="S707">
        <f t="shared" ref="S707:S770" si="213">IF(B707=2,1,0)</f>
        <v>1</v>
      </c>
      <c r="T707">
        <f t="shared" ref="T707:T770" si="214">IF(B707=3,1,0)</f>
        <v>0</v>
      </c>
      <c r="U707">
        <f t="shared" ref="U707:U770" si="215">IF(D707="male",1,0)</f>
        <v>1</v>
      </c>
      <c r="V707">
        <f t="shared" ref="V707:V770" si="216">IF(D707="female",1,0)</f>
        <v>0</v>
      </c>
      <c r="W707">
        <f t="shared" ref="W707:W770" si="217">IF(E707&lt;&gt;"",E707,29.9)</f>
        <v>39</v>
      </c>
      <c r="X707">
        <f t="shared" ref="X707:X770" si="218">F707</f>
        <v>0</v>
      </c>
      <c r="Y707">
        <f t="shared" ref="Y707:Y770" si="219">G707</f>
        <v>0</v>
      </c>
      <c r="Z707">
        <f t="shared" si="208"/>
        <v>0</v>
      </c>
      <c r="AA707">
        <f t="shared" si="209"/>
        <v>0</v>
      </c>
      <c r="AB707">
        <f t="shared" si="209"/>
        <v>0</v>
      </c>
      <c r="AC707">
        <f t="shared" si="209"/>
        <v>0</v>
      </c>
      <c r="AD707">
        <f t="shared" si="209"/>
        <v>1</v>
      </c>
      <c r="AE707">
        <f t="shared" si="209"/>
        <v>0</v>
      </c>
      <c r="AF707">
        <f t="shared" si="209"/>
        <v>0</v>
      </c>
      <c r="AG707">
        <f t="shared" si="209"/>
        <v>0</v>
      </c>
      <c r="AH707">
        <f t="shared" si="209"/>
        <v>0</v>
      </c>
      <c r="AI707">
        <f t="shared" si="209"/>
        <v>0</v>
      </c>
      <c r="AJ707">
        <f t="shared" si="209"/>
        <v>0</v>
      </c>
      <c r="AK707">
        <f t="shared" si="209"/>
        <v>0</v>
      </c>
      <c r="AL707">
        <f t="shared" si="209"/>
        <v>0</v>
      </c>
      <c r="AM707">
        <f t="shared" ref="AM707:AM770" si="220">I707</f>
        <v>26</v>
      </c>
      <c r="AN707">
        <f t="shared" ref="AN707:AN770" si="221">IF(K707="C",1,0)</f>
        <v>0</v>
      </c>
      <c r="AO707">
        <f t="shared" ref="AO707:AO770" si="222">IF(K707="Q",1,0)</f>
        <v>0</v>
      </c>
      <c r="AP707">
        <f t="shared" ref="AP707:AP770" si="223">IF(K707="S",1,0)</f>
        <v>1</v>
      </c>
      <c r="AQ707">
        <f t="shared" ref="AQ707:AQ770" si="224">IF(L707&lt;&gt;"",L707,"")</f>
        <v>0</v>
      </c>
    </row>
    <row r="708" spans="1:43" x14ac:dyDescent="0.2">
      <c r="A708">
        <v>707</v>
      </c>
      <c r="B708">
        <v>2</v>
      </c>
      <c r="C708" t="s">
        <v>991</v>
      </c>
      <c r="D708" t="s">
        <v>17</v>
      </c>
      <c r="E708">
        <v>45</v>
      </c>
      <c r="F708">
        <v>0</v>
      </c>
      <c r="G708">
        <v>0</v>
      </c>
      <c r="H708">
        <v>223596</v>
      </c>
      <c r="I708">
        <v>13.5</v>
      </c>
      <c r="K708" t="s">
        <v>15</v>
      </c>
      <c r="L708">
        <v>1</v>
      </c>
      <c r="M708" t="b">
        <f t="shared" si="210"/>
        <v>0</v>
      </c>
      <c r="N708" t="str">
        <f>IF(E708&lt;&gt;"",INDEX(group!$A$1:$C$10,MATCH(E708,group!A:A,1),3),"NA")</f>
        <v>40 - 49</v>
      </c>
      <c r="O708" t="str">
        <f>VLOOKUP(H708,group!E:F,2,0)</f>
        <v>numeric</v>
      </c>
      <c r="P708" t="str">
        <f>IF(I708&lt;&gt;"",INDEX(group!$L$1:$N$100,MATCH(I708,group!L:L,1),3),"NA")</f>
        <v>10 - 19</v>
      </c>
      <c r="Q708">
        <f t="shared" si="211"/>
        <v>707</v>
      </c>
      <c r="R708">
        <f t="shared" si="212"/>
        <v>0</v>
      </c>
      <c r="S708">
        <f t="shared" si="213"/>
        <v>1</v>
      </c>
      <c r="T708">
        <f t="shared" si="214"/>
        <v>0</v>
      </c>
      <c r="U708">
        <f t="shared" si="215"/>
        <v>0</v>
      </c>
      <c r="V708">
        <f t="shared" si="216"/>
        <v>1</v>
      </c>
      <c r="W708">
        <f t="shared" si="217"/>
        <v>45</v>
      </c>
      <c r="X708">
        <f t="shared" si="218"/>
        <v>0</v>
      </c>
      <c r="Y708">
        <f t="shared" si="219"/>
        <v>0</v>
      </c>
      <c r="Z708">
        <f t="shared" si="208"/>
        <v>0</v>
      </c>
      <c r="AA708">
        <f t="shared" si="209"/>
        <v>0</v>
      </c>
      <c r="AB708">
        <f t="shared" si="209"/>
        <v>0</v>
      </c>
      <c r="AC708">
        <f t="shared" si="209"/>
        <v>0</v>
      </c>
      <c r="AD708">
        <f t="shared" si="209"/>
        <v>1</v>
      </c>
      <c r="AE708">
        <f t="shared" si="209"/>
        <v>0</v>
      </c>
      <c r="AF708">
        <f t="shared" si="209"/>
        <v>0</v>
      </c>
      <c r="AG708">
        <f t="shared" si="209"/>
        <v>0</v>
      </c>
      <c r="AH708">
        <f t="shared" si="209"/>
        <v>0</v>
      </c>
      <c r="AI708">
        <f t="shared" si="209"/>
        <v>0</v>
      </c>
      <c r="AJ708">
        <f t="shared" si="209"/>
        <v>0</v>
      </c>
      <c r="AK708">
        <f t="shared" si="209"/>
        <v>0</v>
      </c>
      <c r="AL708">
        <f t="shared" si="209"/>
        <v>0</v>
      </c>
      <c r="AM708">
        <f t="shared" si="220"/>
        <v>13.5</v>
      </c>
      <c r="AN708">
        <f t="shared" si="221"/>
        <v>0</v>
      </c>
      <c r="AO708">
        <f t="shared" si="222"/>
        <v>0</v>
      </c>
      <c r="AP708">
        <f t="shared" si="223"/>
        <v>1</v>
      </c>
      <c r="AQ708">
        <f t="shared" si="224"/>
        <v>1</v>
      </c>
    </row>
    <row r="709" spans="1:43" x14ac:dyDescent="0.2">
      <c r="A709">
        <v>708</v>
      </c>
      <c r="B709">
        <v>1</v>
      </c>
      <c r="C709" t="s">
        <v>992</v>
      </c>
      <c r="D709" t="s">
        <v>13</v>
      </c>
      <c r="E709">
        <v>42</v>
      </c>
      <c r="F709">
        <v>0</v>
      </c>
      <c r="G709">
        <v>0</v>
      </c>
      <c r="H709" t="s">
        <v>993</v>
      </c>
      <c r="I709">
        <v>26.287500000000001</v>
      </c>
      <c r="J709" t="s">
        <v>986</v>
      </c>
      <c r="K709" t="s">
        <v>15</v>
      </c>
      <c r="L709">
        <v>1</v>
      </c>
      <c r="M709" t="b">
        <f t="shared" si="210"/>
        <v>0</v>
      </c>
      <c r="N709" t="str">
        <f>IF(E709&lt;&gt;"",INDEX(group!$A$1:$C$10,MATCH(E709,group!A:A,1),3),"NA")</f>
        <v>40 - 49</v>
      </c>
      <c r="O709" t="str">
        <f>VLOOKUP(H709,group!E:F,2,0)</f>
        <v>PC</v>
      </c>
      <c r="P709" t="str">
        <f>IF(I709&lt;&gt;"",INDEX(group!$L$1:$N$100,MATCH(I709,group!L:L,1),3),"NA")</f>
        <v>20 - 29</v>
      </c>
      <c r="Q709">
        <f t="shared" si="211"/>
        <v>708</v>
      </c>
      <c r="R709">
        <f t="shared" si="212"/>
        <v>1</v>
      </c>
      <c r="S709">
        <f t="shared" si="213"/>
        <v>0</v>
      </c>
      <c r="T709">
        <f t="shared" si="214"/>
        <v>0</v>
      </c>
      <c r="U709">
        <f t="shared" si="215"/>
        <v>1</v>
      </c>
      <c r="V709">
        <f t="shared" si="216"/>
        <v>0</v>
      </c>
      <c r="W709">
        <f t="shared" si="217"/>
        <v>42</v>
      </c>
      <c r="X709">
        <f t="shared" si="218"/>
        <v>0</v>
      </c>
      <c r="Y709">
        <f t="shared" si="219"/>
        <v>0</v>
      </c>
      <c r="Z709">
        <f t="shared" si="208"/>
        <v>0</v>
      </c>
      <c r="AA709">
        <f t="shared" si="209"/>
        <v>0</v>
      </c>
      <c r="AB709">
        <f t="shared" si="209"/>
        <v>0</v>
      </c>
      <c r="AC709">
        <f t="shared" si="209"/>
        <v>0</v>
      </c>
      <c r="AD709">
        <f t="shared" si="209"/>
        <v>0</v>
      </c>
      <c r="AE709">
        <f t="shared" si="209"/>
        <v>0</v>
      </c>
      <c r="AF709">
        <f t="shared" si="209"/>
        <v>1</v>
      </c>
      <c r="AG709">
        <f t="shared" si="209"/>
        <v>0</v>
      </c>
      <c r="AH709">
        <f t="shared" si="209"/>
        <v>0</v>
      </c>
      <c r="AI709">
        <f t="shared" si="209"/>
        <v>0</v>
      </c>
      <c r="AJ709">
        <f t="shared" si="209"/>
        <v>0</v>
      </c>
      <c r="AK709">
        <f t="shared" si="209"/>
        <v>0</v>
      </c>
      <c r="AL709">
        <f t="shared" si="209"/>
        <v>0</v>
      </c>
      <c r="AM709">
        <f t="shared" si="220"/>
        <v>26.287500000000001</v>
      </c>
      <c r="AN709">
        <f t="shared" si="221"/>
        <v>0</v>
      </c>
      <c r="AO709">
        <f t="shared" si="222"/>
        <v>0</v>
      </c>
      <c r="AP709">
        <f t="shared" si="223"/>
        <v>1</v>
      </c>
      <c r="AQ709">
        <f t="shared" si="224"/>
        <v>1</v>
      </c>
    </row>
    <row r="710" spans="1:43" x14ac:dyDescent="0.2">
      <c r="A710">
        <v>709</v>
      </c>
      <c r="B710">
        <v>1</v>
      </c>
      <c r="C710" t="s">
        <v>994</v>
      </c>
      <c r="D710" t="s">
        <v>17</v>
      </c>
      <c r="E710">
        <v>22</v>
      </c>
      <c r="F710">
        <v>0</v>
      </c>
      <c r="G710">
        <v>0</v>
      </c>
      <c r="H710">
        <v>113781</v>
      </c>
      <c r="I710">
        <v>151.55000000000001</v>
      </c>
      <c r="K710" t="s">
        <v>15</v>
      </c>
      <c r="L710">
        <v>1</v>
      </c>
      <c r="M710" t="b">
        <f t="shared" si="210"/>
        <v>0</v>
      </c>
      <c r="N710" t="str">
        <f>IF(E710&lt;&gt;"",INDEX(group!$A$1:$C$10,MATCH(E710,group!A:A,1),3),"NA")</f>
        <v>20 - 29</v>
      </c>
      <c r="O710" t="str">
        <f>VLOOKUP(H710,group!E:F,2,0)</f>
        <v>numeric</v>
      </c>
      <c r="P710" t="str">
        <f>IF(I710&lt;&gt;"",INDEX(group!$L$1:$N$100,MATCH(I710,group!L:L,1),3),"NA")</f>
        <v>150 - 169</v>
      </c>
      <c r="Q710">
        <f t="shared" si="211"/>
        <v>709</v>
      </c>
      <c r="R710">
        <f t="shared" si="212"/>
        <v>1</v>
      </c>
      <c r="S710">
        <f t="shared" si="213"/>
        <v>0</v>
      </c>
      <c r="T710">
        <f t="shared" si="214"/>
        <v>0</v>
      </c>
      <c r="U710">
        <f t="shared" si="215"/>
        <v>0</v>
      </c>
      <c r="V710">
        <f t="shared" si="216"/>
        <v>1</v>
      </c>
      <c r="W710">
        <f t="shared" si="217"/>
        <v>22</v>
      </c>
      <c r="X710">
        <f t="shared" si="218"/>
        <v>0</v>
      </c>
      <c r="Y710">
        <f t="shared" si="219"/>
        <v>0</v>
      </c>
      <c r="Z710">
        <f t="shared" si="208"/>
        <v>0</v>
      </c>
      <c r="AA710">
        <f t="shared" si="209"/>
        <v>0</v>
      </c>
      <c r="AB710">
        <f t="shared" si="209"/>
        <v>0</v>
      </c>
      <c r="AC710">
        <f t="shared" si="209"/>
        <v>0</v>
      </c>
      <c r="AD710">
        <f t="shared" si="209"/>
        <v>1</v>
      </c>
      <c r="AE710">
        <f t="shared" si="209"/>
        <v>0</v>
      </c>
      <c r="AF710">
        <f t="shared" si="209"/>
        <v>0</v>
      </c>
      <c r="AG710">
        <f t="shared" si="209"/>
        <v>0</v>
      </c>
      <c r="AH710">
        <f t="shared" si="209"/>
        <v>0</v>
      </c>
      <c r="AI710">
        <f t="shared" si="209"/>
        <v>0</v>
      </c>
      <c r="AJ710">
        <f t="shared" si="209"/>
        <v>0</v>
      </c>
      <c r="AK710">
        <f t="shared" si="209"/>
        <v>0</v>
      </c>
      <c r="AL710">
        <f t="shared" si="209"/>
        <v>0</v>
      </c>
      <c r="AM710">
        <f t="shared" si="220"/>
        <v>151.55000000000001</v>
      </c>
      <c r="AN710">
        <f t="shared" si="221"/>
        <v>0</v>
      </c>
      <c r="AO710">
        <f t="shared" si="222"/>
        <v>0</v>
      </c>
      <c r="AP710">
        <f t="shared" si="223"/>
        <v>1</v>
      </c>
      <c r="AQ710">
        <f t="shared" si="224"/>
        <v>1</v>
      </c>
    </row>
    <row r="711" spans="1:43" x14ac:dyDescent="0.2">
      <c r="A711">
        <v>710</v>
      </c>
      <c r="B711">
        <v>3</v>
      </c>
      <c r="C711" t="s">
        <v>995</v>
      </c>
      <c r="D711" t="s">
        <v>13</v>
      </c>
      <c r="F711">
        <v>1</v>
      </c>
      <c r="G711">
        <v>1</v>
      </c>
      <c r="H711">
        <v>2661</v>
      </c>
      <c r="I711">
        <v>15.245799999999999</v>
      </c>
      <c r="K711" t="s">
        <v>20</v>
      </c>
      <c r="L711">
        <v>1</v>
      </c>
      <c r="M711" t="b">
        <f t="shared" si="210"/>
        <v>1</v>
      </c>
      <c r="N711" t="str">
        <f>IF(E711&lt;&gt;"",INDEX(group!$A$1:$C$10,MATCH(E711,group!A:A,1),3),"NA")</f>
        <v>NA</v>
      </c>
      <c r="O711" t="str">
        <f>VLOOKUP(H711,group!E:F,2,0)</f>
        <v>numeric</v>
      </c>
      <c r="P711" t="str">
        <f>IF(I711&lt;&gt;"",INDEX(group!$L$1:$N$100,MATCH(I711,group!L:L,1),3),"NA")</f>
        <v>10 - 19</v>
      </c>
      <c r="Q711">
        <f t="shared" si="211"/>
        <v>710</v>
      </c>
      <c r="R711">
        <f t="shared" si="212"/>
        <v>0</v>
      </c>
      <c r="S711">
        <f t="shared" si="213"/>
        <v>0</v>
      </c>
      <c r="T711">
        <f t="shared" si="214"/>
        <v>1</v>
      </c>
      <c r="U711">
        <f t="shared" si="215"/>
        <v>1</v>
      </c>
      <c r="V711">
        <f t="shared" si="216"/>
        <v>0</v>
      </c>
      <c r="W711">
        <f t="shared" si="217"/>
        <v>29.9</v>
      </c>
      <c r="X711">
        <f t="shared" si="218"/>
        <v>1</v>
      </c>
      <c r="Y711">
        <f t="shared" si="219"/>
        <v>1</v>
      </c>
      <c r="Z711">
        <f t="shared" si="208"/>
        <v>0</v>
      </c>
      <c r="AA711">
        <f t="shared" si="209"/>
        <v>0</v>
      </c>
      <c r="AB711">
        <f t="shared" si="209"/>
        <v>0</v>
      </c>
      <c r="AC711">
        <f t="shared" si="209"/>
        <v>0</v>
      </c>
      <c r="AD711">
        <f t="shared" si="209"/>
        <v>1</v>
      </c>
      <c r="AE711">
        <f t="shared" si="209"/>
        <v>0</v>
      </c>
      <c r="AF711">
        <f t="shared" si="209"/>
        <v>0</v>
      </c>
      <c r="AG711">
        <f t="shared" si="209"/>
        <v>0</v>
      </c>
      <c r="AH711">
        <f t="shared" si="209"/>
        <v>0</v>
      </c>
      <c r="AI711">
        <f t="shared" si="209"/>
        <v>0</v>
      </c>
      <c r="AJ711">
        <f t="shared" si="209"/>
        <v>0</v>
      </c>
      <c r="AK711">
        <f t="shared" si="209"/>
        <v>0</v>
      </c>
      <c r="AL711">
        <f t="shared" si="209"/>
        <v>0</v>
      </c>
      <c r="AM711">
        <f t="shared" si="220"/>
        <v>15.245799999999999</v>
      </c>
      <c r="AN711">
        <f t="shared" si="221"/>
        <v>1</v>
      </c>
      <c r="AO711">
        <f t="shared" si="222"/>
        <v>0</v>
      </c>
      <c r="AP711">
        <f t="shared" si="223"/>
        <v>0</v>
      </c>
      <c r="AQ711">
        <f t="shared" si="224"/>
        <v>1</v>
      </c>
    </row>
    <row r="712" spans="1:43" x14ac:dyDescent="0.2">
      <c r="A712">
        <v>711</v>
      </c>
      <c r="B712">
        <v>1</v>
      </c>
      <c r="C712" t="s">
        <v>996</v>
      </c>
      <c r="D712" t="s">
        <v>17</v>
      </c>
      <c r="E712">
        <v>24</v>
      </c>
      <c r="F712">
        <v>0</v>
      </c>
      <c r="G712">
        <v>0</v>
      </c>
      <c r="H712" t="s">
        <v>997</v>
      </c>
      <c r="I712">
        <v>49.504199999999997</v>
      </c>
      <c r="J712" t="s">
        <v>998</v>
      </c>
      <c r="K712" t="s">
        <v>20</v>
      </c>
      <c r="L712">
        <v>1</v>
      </c>
      <c r="M712" t="b">
        <f t="shared" si="210"/>
        <v>0</v>
      </c>
      <c r="N712" t="str">
        <f>IF(E712&lt;&gt;"",INDEX(group!$A$1:$C$10,MATCH(E712,group!A:A,1),3),"NA")</f>
        <v>20 - 29</v>
      </c>
      <c r="O712" t="str">
        <f>VLOOKUP(H712,group!E:F,2,0)</f>
        <v>PC</v>
      </c>
      <c r="P712" t="str">
        <f>IF(I712&lt;&gt;"",INDEX(group!$L$1:$N$100,MATCH(I712,group!L:L,1),3),"NA")</f>
        <v>40 - 49</v>
      </c>
      <c r="Q712">
        <f t="shared" si="211"/>
        <v>711</v>
      </c>
      <c r="R712">
        <f t="shared" si="212"/>
        <v>1</v>
      </c>
      <c r="S712">
        <f t="shared" si="213"/>
        <v>0</v>
      </c>
      <c r="T712">
        <f t="shared" si="214"/>
        <v>0</v>
      </c>
      <c r="U712">
        <f t="shared" si="215"/>
        <v>0</v>
      </c>
      <c r="V712">
        <f t="shared" si="216"/>
        <v>1</v>
      </c>
      <c r="W712">
        <f t="shared" si="217"/>
        <v>24</v>
      </c>
      <c r="X712">
        <f t="shared" si="218"/>
        <v>0</v>
      </c>
      <c r="Y712">
        <f t="shared" si="219"/>
        <v>0</v>
      </c>
      <c r="Z712">
        <f t="shared" si="208"/>
        <v>0</v>
      </c>
      <c r="AA712">
        <f t="shared" si="209"/>
        <v>0</v>
      </c>
      <c r="AB712">
        <f t="shared" si="209"/>
        <v>0</v>
      </c>
      <c r="AC712">
        <f t="shared" si="209"/>
        <v>0</v>
      </c>
      <c r="AD712">
        <f t="shared" si="209"/>
        <v>0</v>
      </c>
      <c r="AE712">
        <f t="shared" si="209"/>
        <v>0</v>
      </c>
      <c r="AF712">
        <f t="shared" si="209"/>
        <v>1</v>
      </c>
      <c r="AG712">
        <f t="shared" si="209"/>
        <v>0</v>
      </c>
      <c r="AH712">
        <f t="shared" si="209"/>
        <v>0</v>
      </c>
      <c r="AI712">
        <f t="shared" si="209"/>
        <v>0</v>
      </c>
      <c r="AJ712">
        <f t="shared" si="209"/>
        <v>0</v>
      </c>
      <c r="AK712">
        <f t="shared" si="209"/>
        <v>0</v>
      </c>
      <c r="AL712">
        <f t="shared" si="209"/>
        <v>0</v>
      </c>
      <c r="AM712">
        <f t="shared" si="220"/>
        <v>49.504199999999997</v>
      </c>
      <c r="AN712">
        <f t="shared" si="221"/>
        <v>1</v>
      </c>
      <c r="AO712">
        <f t="shared" si="222"/>
        <v>0</v>
      </c>
      <c r="AP712">
        <f t="shared" si="223"/>
        <v>0</v>
      </c>
      <c r="AQ712">
        <f t="shared" si="224"/>
        <v>1</v>
      </c>
    </row>
    <row r="713" spans="1:43" x14ac:dyDescent="0.2">
      <c r="A713">
        <v>712</v>
      </c>
      <c r="B713">
        <v>1</v>
      </c>
      <c r="C713" t="s">
        <v>999</v>
      </c>
      <c r="D713" t="s">
        <v>13</v>
      </c>
      <c r="F713">
        <v>0</v>
      </c>
      <c r="G713">
        <v>0</v>
      </c>
      <c r="H713">
        <v>113028</v>
      </c>
      <c r="I713">
        <v>26.55</v>
      </c>
      <c r="J713" t="s">
        <v>500</v>
      </c>
      <c r="K713" t="s">
        <v>15</v>
      </c>
      <c r="L713">
        <v>0</v>
      </c>
      <c r="M713" t="b">
        <f t="shared" si="210"/>
        <v>1</v>
      </c>
      <c r="N713" t="str">
        <f>IF(E713&lt;&gt;"",INDEX(group!$A$1:$C$10,MATCH(E713,group!A:A,1),3),"NA")</f>
        <v>NA</v>
      </c>
      <c r="O713" t="str">
        <f>VLOOKUP(H713,group!E:F,2,0)</f>
        <v>numeric</v>
      </c>
      <c r="P713" t="str">
        <f>IF(I713&lt;&gt;"",INDEX(group!$L$1:$N$100,MATCH(I713,group!L:L,1),3),"NA")</f>
        <v>20 - 29</v>
      </c>
      <c r="Q713">
        <f t="shared" si="211"/>
        <v>712</v>
      </c>
      <c r="R713">
        <f t="shared" si="212"/>
        <v>1</v>
      </c>
      <c r="S713">
        <f t="shared" si="213"/>
        <v>0</v>
      </c>
      <c r="T713">
        <f t="shared" si="214"/>
        <v>0</v>
      </c>
      <c r="U713">
        <f t="shared" si="215"/>
        <v>1</v>
      </c>
      <c r="V713">
        <f t="shared" si="216"/>
        <v>0</v>
      </c>
      <c r="W713">
        <f t="shared" si="217"/>
        <v>29.9</v>
      </c>
      <c r="X713">
        <f t="shared" si="218"/>
        <v>0</v>
      </c>
      <c r="Y713">
        <f t="shared" si="219"/>
        <v>0</v>
      </c>
      <c r="Z713">
        <f t="shared" si="208"/>
        <v>0</v>
      </c>
      <c r="AA713">
        <f t="shared" si="209"/>
        <v>0</v>
      </c>
      <c r="AB713">
        <f t="shared" si="209"/>
        <v>0</v>
      </c>
      <c r="AC713">
        <f t="shared" si="209"/>
        <v>0</v>
      </c>
      <c r="AD713">
        <f t="shared" si="209"/>
        <v>1</v>
      </c>
      <c r="AE713">
        <f t="shared" si="209"/>
        <v>0</v>
      </c>
      <c r="AF713">
        <f t="shared" si="209"/>
        <v>0</v>
      </c>
      <c r="AG713">
        <f t="shared" si="209"/>
        <v>0</v>
      </c>
      <c r="AH713">
        <f t="shared" si="209"/>
        <v>0</v>
      </c>
      <c r="AI713">
        <f t="shared" si="209"/>
        <v>0</v>
      </c>
      <c r="AJ713">
        <f t="shared" si="209"/>
        <v>0</v>
      </c>
      <c r="AK713">
        <f t="shared" si="209"/>
        <v>0</v>
      </c>
      <c r="AL713">
        <f t="shared" si="209"/>
        <v>0</v>
      </c>
      <c r="AM713">
        <f t="shared" si="220"/>
        <v>26.55</v>
      </c>
      <c r="AN713">
        <f t="shared" si="221"/>
        <v>0</v>
      </c>
      <c r="AO713">
        <f t="shared" si="222"/>
        <v>0</v>
      </c>
      <c r="AP713">
        <f t="shared" si="223"/>
        <v>1</v>
      </c>
      <c r="AQ713">
        <f t="shared" si="224"/>
        <v>0</v>
      </c>
    </row>
    <row r="714" spans="1:43" x14ac:dyDescent="0.2">
      <c r="A714">
        <v>713</v>
      </c>
      <c r="B714">
        <v>1</v>
      </c>
      <c r="C714" t="s">
        <v>1000</v>
      </c>
      <c r="D714" t="s">
        <v>13</v>
      </c>
      <c r="E714">
        <v>48</v>
      </c>
      <c r="F714">
        <v>1</v>
      </c>
      <c r="G714">
        <v>0</v>
      </c>
      <c r="H714">
        <v>19996</v>
      </c>
      <c r="I714">
        <v>52</v>
      </c>
      <c r="J714" t="s">
        <v>943</v>
      </c>
      <c r="K714" t="s">
        <v>15</v>
      </c>
      <c r="L714">
        <v>1</v>
      </c>
      <c r="M714" t="b">
        <f t="shared" si="210"/>
        <v>0</v>
      </c>
      <c r="N714" t="str">
        <f>IF(E714&lt;&gt;"",INDEX(group!$A$1:$C$10,MATCH(E714,group!A:A,1),3),"NA")</f>
        <v>40 - 49</v>
      </c>
      <c r="O714" t="str">
        <f>VLOOKUP(H714,group!E:F,2,0)</f>
        <v>numeric</v>
      </c>
      <c r="P714" t="str">
        <f>IF(I714&lt;&gt;"",INDEX(group!$L$1:$N$100,MATCH(I714,group!L:L,1),3),"NA")</f>
        <v>50 - 59</v>
      </c>
      <c r="Q714">
        <f t="shared" si="211"/>
        <v>713</v>
      </c>
      <c r="R714">
        <f t="shared" si="212"/>
        <v>1</v>
      </c>
      <c r="S714">
        <f t="shared" si="213"/>
        <v>0</v>
      </c>
      <c r="T714">
        <f t="shared" si="214"/>
        <v>0</v>
      </c>
      <c r="U714">
        <f t="shared" si="215"/>
        <v>1</v>
      </c>
      <c r="V714">
        <f t="shared" si="216"/>
        <v>0</v>
      </c>
      <c r="W714">
        <f t="shared" si="217"/>
        <v>48</v>
      </c>
      <c r="X714">
        <f t="shared" si="218"/>
        <v>1</v>
      </c>
      <c r="Y714">
        <f t="shared" si="219"/>
        <v>0</v>
      </c>
      <c r="Z714">
        <f t="shared" si="208"/>
        <v>0</v>
      </c>
      <c r="AA714">
        <f t="shared" si="209"/>
        <v>0</v>
      </c>
      <c r="AB714">
        <f t="shared" si="209"/>
        <v>0</v>
      </c>
      <c r="AC714">
        <f t="shared" si="209"/>
        <v>0</v>
      </c>
      <c r="AD714">
        <f t="shared" si="209"/>
        <v>1</v>
      </c>
      <c r="AE714">
        <f t="shared" si="209"/>
        <v>0</v>
      </c>
      <c r="AF714">
        <f t="shared" si="209"/>
        <v>0</v>
      </c>
      <c r="AG714">
        <f t="shared" si="209"/>
        <v>0</v>
      </c>
      <c r="AH714">
        <f t="shared" si="209"/>
        <v>0</v>
      </c>
      <c r="AI714">
        <f t="shared" si="209"/>
        <v>0</v>
      </c>
      <c r="AJ714">
        <f t="shared" si="209"/>
        <v>0</v>
      </c>
      <c r="AK714">
        <f t="shared" si="209"/>
        <v>0</v>
      </c>
      <c r="AL714">
        <f t="shared" si="209"/>
        <v>0</v>
      </c>
      <c r="AM714">
        <f t="shared" si="220"/>
        <v>52</v>
      </c>
      <c r="AN714">
        <f t="shared" si="221"/>
        <v>0</v>
      </c>
      <c r="AO714">
        <f t="shared" si="222"/>
        <v>0</v>
      </c>
      <c r="AP714">
        <f t="shared" si="223"/>
        <v>1</v>
      </c>
      <c r="AQ714">
        <f t="shared" si="224"/>
        <v>1</v>
      </c>
    </row>
    <row r="715" spans="1:43" x14ac:dyDescent="0.2">
      <c r="A715">
        <v>714</v>
      </c>
      <c r="B715">
        <v>3</v>
      </c>
      <c r="C715" t="s">
        <v>1001</v>
      </c>
      <c r="D715" t="s">
        <v>13</v>
      </c>
      <c r="E715">
        <v>29</v>
      </c>
      <c r="F715">
        <v>0</v>
      </c>
      <c r="G715">
        <v>0</v>
      </c>
      <c r="H715">
        <v>7545</v>
      </c>
      <c r="I715">
        <v>9.4832999999999998</v>
      </c>
      <c r="K715" t="s">
        <v>15</v>
      </c>
      <c r="L715">
        <v>0</v>
      </c>
      <c r="M715" t="b">
        <f t="shared" si="210"/>
        <v>0</v>
      </c>
      <c r="N715" t="str">
        <f>IF(E715&lt;&gt;"",INDEX(group!$A$1:$C$10,MATCH(E715,group!A:A,1),3),"NA")</f>
        <v>20 - 29</v>
      </c>
      <c r="O715" t="str">
        <f>VLOOKUP(H715,group!E:F,2,0)</f>
        <v>numeric</v>
      </c>
      <c r="P715" t="str">
        <f>IF(I715&lt;&gt;"",INDEX(group!$L$1:$N$100,MATCH(I715,group!L:L,1),3),"NA")</f>
        <v>0 - 9</v>
      </c>
      <c r="Q715">
        <f t="shared" si="211"/>
        <v>714</v>
      </c>
      <c r="R715">
        <f t="shared" si="212"/>
        <v>0</v>
      </c>
      <c r="S715">
        <f t="shared" si="213"/>
        <v>0</v>
      </c>
      <c r="T715">
        <f t="shared" si="214"/>
        <v>1</v>
      </c>
      <c r="U715">
        <f t="shared" si="215"/>
        <v>1</v>
      </c>
      <c r="V715">
        <f t="shared" si="216"/>
        <v>0</v>
      </c>
      <c r="W715">
        <f t="shared" si="217"/>
        <v>29</v>
      </c>
      <c r="X715">
        <f t="shared" si="218"/>
        <v>0</v>
      </c>
      <c r="Y715">
        <f t="shared" si="219"/>
        <v>0</v>
      </c>
      <c r="Z715">
        <f t="shared" si="208"/>
        <v>0</v>
      </c>
      <c r="AA715">
        <f t="shared" si="209"/>
        <v>0</v>
      </c>
      <c r="AB715">
        <f t="shared" si="209"/>
        <v>0</v>
      </c>
      <c r="AC715">
        <f t="shared" si="209"/>
        <v>0</v>
      </c>
      <c r="AD715">
        <f t="shared" si="209"/>
        <v>1</v>
      </c>
      <c r="AE715">
        <f t="shared" si="209"/>
        <v>0</v>
      </c>
      <c r="AF715">
        <f t="shared" si="209"/>
        <v>0</v>
      </c>
      <c r="AG715">
        <f t="shared" si="209"/>
        <v>0</v>
      </c>
      <c r="AH715">
        <f t="shared" si="209"/>
        <v>0</v>
      </c>
      <c r="AI715">
        <f t="shared" si="209"/>
        <v>0</v>
      </c>
      <c r="AJ715">
        <f t="shared" si="209"/>
        <v>0</v>
      </c>
      <c r="AK715">
        <f t="shared" si="209"/>
        <v>0</v>
      </c>
      <c r="AL715">
        <f t="shared" si="209"/>
        <v>0</v>
      </c>
      <c r="AM715">
        <f t="shared" si="220"/>
        <v>9.4832999999999998</v>
      </c>
      <c r="AN715">
        <f t="shared" si="221"/>
        <v>0</v>
      </c>
      <c r="AO715">
        <f t="shared" si="222"/>
        <v>0</v>
      </c>
      <c r="AP715">
        <f t="shared" si="223"/>
        <v>1</v>
      </c>
      <c r="AQ715">
        <f t="shared" si="224"/>
        <v>0</v>
      </c>
    </row>
    <row r="716" spans="1:43" x14ac:dyDescent="0.2">
      <c r="A716">
        <v>715</v>
      </c>
      <c r="B716">
        <v>2</v>
      </c>
      <c r="C716" t="s">
        <v>1002</v>
      </c>
      <c r="D716" t="s">
        <v>13</v>
      </c>
      <c r="E716">
        <v>52</v>
      </c>
      <c r="F716">
        <v>0</v>
      </c>
      <c r="G716">
        <v>0</v>
      </c>
      <c r="H716">
        <v>250647</v>
      </c>
      <c r="I716">
        <v>13</v>
      </c>
      <c r="K716" t="s">
        <v>15</v>
      </c>
      <c r="L716">
        <v>0</v>
      </c>
      <c r="M716" t="b">
        <f t="shared" si="210"/>
        <v>0</v>
      </c>
      <c r="N716" t="str">
        <f>IF(E716&lt;&gt;"",INDEX(group!$A$1:$C$10,MATCH(E716,group!A:A,1),3),"NA")</f>
        <v>50 - 59</v>
      </c>
      <c r="O716" t="str">
        <f>VLOOKUP(H716,group!E:F,2,0)</f>
        <v>numeric</v>
      </c>
      <c r="P716" t="str">
        <f>IF(I716&lt;&gt;"",INDEX(group!$L$1:$N$100,MATCH(I716,group!L:L,1),3),"NA")</f>
        <v>10 - 19</v>
      </c>
      <c r="Q716">
        <f t="shared" si="211"/>
        <v>715</v>
      </c>
      <c r="R716">
        <f t="shared" si="212"/>
        <v>0</v>
      </c>
      <c r="S716">
        <f t="shared" si="213"/>
        <v>1</v>
      </c>
      <c r="T716">
        <f t="shared" si="214"/>
        <v>0</v>
      </c>
      <c r="U716">
        <f t="shared" si="215"/>
        <v>1</v>
      </c>
      <c r="V716">
        <f t="shared" si="216"/>
        <v>0</v>
      </c>
      <c r="W716">
        <f t="shared" si="217"/>
        <v>52</v>
      </c>
      <c r="X716">
        <f t="shared" si="218"/>
        <v>0</v>
      </c>
      <c r="Y716">
        <f t="shared" si="219"/>
        <v>0</v>
      </c>
      <c r="Z716">
        <f t="shared" si="208"/>
        <v>0</v>
      </c>
      <c r="AA716">
        <f t="shared" si="209"/>
        <v>0</v>
      </c>
      <c r="AB716">
        <f t="shared" si="209"/>
        <v>0</v>
      </c>
      <c r="AC716">
        <f t="shared" si="209"/>
        <v>0</v>
      </c>
      <c r="AD716">
        <f t="shared" si="209"/>
        <v>1</v>
      </c>
      <c r="AE716">
        <f t="shared" si="209"/>
        <v>0</v>
      </c>
      <c r="AF716">
        <f t="shared" ref="AA716:AL737" si="225">IF($O716&amp;"_ticket"=AF$1,1,0)</f>
        <v>0</v>
      </c>
      <c r="AG716">
        <f t="shared" si="225"/>
        <v>0</v>
      </c>
      <c r="AH716">
        <f t="shared" si="225"/>
        <v>0</v>
      </c>
      <c r="AI716">
        <f t="shared" si="225"/>
        <v>0</v>
      </c>
      <c r="AJ716">
        <f t="shared" si="225"/>
        <v>0</v>
      </c>
      <c r="AK716">
        <f t="shared" si="225"/>
        <v>0</v>
      </c>
      <c r="AL716">
        <f t="shared" si="225"/>
        <v>0</v>
      </c>
      <c r="AM716">
        <f t="shared" si="220"/>
        <v>13</v>
      </c>
      <c r="AN716">
        <f t="shared" si="221"/>
        <v>0</v>
      </c>
      <c r="AO716">
        <f t="shared" si="222"/>
        <v>0</v>
      </c>
      <c r="AP716">
        <f t="shared" si="223"/>
        <v>1</v>
      </c>
      <c r="AQ716">
        <f t="shared" si="224"/>
        <v>0</v>
      </c>
    </row>
    <row r="717" spans="1:43" x14ac:dyDescent="0.2">
      <c r="A717">
        <v>716</v>
      </c>
      <c r="B717">
        <v>3</v>
      </c>
      <c r="C717" t="s">
        <v>1003</v>
      </c>
      <c r="D717" t="s">
        <v>13</v>
      </c>
      <c r="E717">
        <v>19</v>
      </c>
      <c r="F717">
        <v>0</v>
      </c>
      <c r="G717">
        <v>0</v>
      </c>
      <c r="H717">
        <v>348124</v>
      </c>
      <c r="I717">
        <v>7.65</v>
      </c>
      <c r="J717" t="s">
        <v>130</v>
      </c>
      <c r="K717" t="s">
        <v>15</v>
      </c>
      <c r="L717">
        <v>0</v>
      </c>
      <c r="M717" t="b">
        <f t="shared" si="210"/>
        <v>0</v>
      </c>
      <c r="N717" t="str">
        <f>IF(E717&lt;&gt;"",INDEX(group!$A$1:$C$10,MATCH(E717,group!A:A,1),3),"NA")</f>
        <v>10 - 19</v>
      </c>
      <c r="O717" t="str">
        <f>VLOOKUP(H717,group!E:F,2,0)</f>
        <v>numeric</v>
      </c>
      <c r="P717" t="str">
        <f>IF(I717&lt;&gt;"",INDEX(group!$L$1:$N$100,MATCH(I717,group!L:L,1),3),"NA")</f>
        <v>0 - 9</v>
      </c>
      <c r="Q717">
        <f t="shared" si="211"/>
        <v>716</v>
      </c>
      <c r="R717">
        <f t="shared" si="212"/>
        <v>0</v>
      </c>
      <c r="S717">
        <f t="shared" si="213"/>
        <v>0</v>
      </c>
      <c r="T717">
        <f t="shared" si="214"/>
        <v>1</v>
      </c>
      <c r="U717">
        <f t="shared" si="215"/>
        <v>1</v>
      </c>
      <c r="V717">
        <f t="shared" si="216"/>
        <v>0</v>
      </c>
      <c r="W717">
        <f t="shared" si="217"/>
        <v>19</v>
      </c>
      <c r="X717">
        <f t="shared" si="218"/>
        <v>0</v>
      </c>
      <c r="Y717">
        <f t="shared" si="219"/>
        <v>0</v>
      </c>
      <c r="Z717">
        <f t="shared" si="208"/>
        <v>0</v>
      </c>
      <c r="AA717">
        <f t="shared" si="225"/>
        <v>0</v>
      </c>
      <c r="AB717">
        <f t="shared" si="225"/>
        <v>0</v>
      </c>
      <c r="AC717">
        <f t="shared" si="225"/>
        <v>0</v>
      </c>
      <c r="AD717">
        <f t="shared" si="225"/>
        <v>1</v>
      </c>
      <c r="AE717">
        <f t="shared" si="225"/>
        <v>0</v>
      </c>
      <c r="AF717">
        <f t="shared" si="225"/>
        <v>0</v>
      </c>
      <c r="AG717">
        <f t="shared" si="225"/>
        <v>0</v>
      </c>
      <c r="AH717">
        <f t="shared" si="225"/>
        <v>0</v>
      </c>
      <c r="AI717">
        <f t="shared" si="225"/>
        <v>0</v>
      </c>
      <c r="AJ717">
        <f t="shared" si="225"/>
        <v>0</v>
      </c>
      <c r="AK717">
        <f t="shared" si="225"/>
        <v>0</v>
      </c>
      <c r="AL717">
        <f t="shared" si="225"/>
        <v>0</v>
      </c>
      <c r="AM717">
        <f t="shared" si="220"/>
        <v>7.65</v>
      </c>
      <c r="AN717">
        <f t="shared" si="221"/>
        <v>0</v>
      </c>
      <c r="AO717">
        <f t="shared" si="222"/>
        <v>0</v>
      </c>
      <c r="AP717">
        <f t="shared" si="223"/>
        <v>1</v>
      </c>
      <c r="AQ717">
        <f t="shared" si="224"/>
        <v>0</v>
      </c>
    </row>
    <row r="718" spans="1:43" x14ac:dyDescent="0.2">
      <c r="A718">
        <v>717</v>
      </c>
      <c r="B718">
        <v>1</v>
      </c>
      <c r="C718" t="s">
        <v>1004</v>
      </c>
      <c r="D718" t="s">
        <v>17</v>
      </c>
      <c r="E718">
        <v>38</v>
      </c>
      <c r="F718">
        <v>0</v>
      </c>
      <c r="G718">
        <v>0</v>
      </c>
      <c r="H718" t="s">
        <v>565</v>
      </c>
      <c r="I718">
        <v>227.52500000000001</v>
      </c>
      <c r="J718" t="s">
        <v>1005</v>
      </c>
      <c r="K718" t="s">
        <v>20</v>
      </c>
      <c r="L718">
        <v>1</v>
      </c>
      <c r="M718" t="b">
        <f t="shared" si="210"/>
        <v>0</v>
      </c>
      <c r="N718" t="str">
        <f>IF(E718&lt;&gt;"",INDEX(group!$A$1:$C$10,MATCH(E718,group!A:A,1),3),"NA")</f>
        <v>30 - 39</v>
      </c>
      <c r="O718" t="str">
        <f>VLOOKUP(H718,group!E:F,2,0)</f>
        <v>PC</v>
      </c>
      <c r="P718" t="str">
        <f>IF(I718&lt;&gt;"",INDEX(group!$L$1:$N$100,MATCH(I718,group!L:L,1),3),"NA")</f>
        <v>210 - 229</v>
      </c>
      <c r="Q718">
        <f t="shared" si="211"/>
        <v>717</v>
      </c>
      <c r="R718">
        <f t="shared" si="212"/>
        <v>1</v>
      </c>
      <c r="S718">
        <f t="shared" si="213"/>
        <v>0</v>
      </c>
      <c r="T718">
        <f t="shared" si="214"/>
        <v>0</v>
      </c>
      <c r="U718">
        <f t="shared" si="215"/>
        <v>0</v>
      </c>
      <c r="V718">
        <f t="shared" si="216"/>
        <v>1</v>
      </c>
      <c r="W718">
        <f t="shared" si="217"/>
        <v>38</v>
      </c>
      <c r="X718">
        <f t="shared" si="218"/>
        <v>0</v>
      </c>
      <c r="Y718">
        <f t="shared" si="219"/>
        <v>0</v>
      </c>
      <c r="Z718">
        <f t="shared" si="208"/>
        <v>0</v>
      </c>
      <c r="AA718">
        <f t="shared" si="225"/>
        <v>0</v>
      </c>
      <c r="AB718">
        <f t="shared" si="225"/>
        <v>0</v>
      </c>
      <c r="AC718">
        <f t="shared" si="225"/>
        <v>0</v>
      </c>
      <c r="AD718">
        <f t="shared" si="225"/>
        <v>0</v>
      </c>
      <c r="AE718">
        <f t="shared" si="225"/>
        <v>0</v>
      </c>
      <c r="AF718">
        <f t="shared" si="225"/>
        <v>1</v>
      </c>
      <c r="AG718">
        <f t="shared" si="225"/>
        <v>0</v>
      </c>
      <c r="AH718">
        <f t="shared" si="225"/>
        <v>0</v>
      </c>
      <c r="AI718">
        <f t="shared" si="225"/>
        <v>0</v>
      </c>
      <c r="AJ718">
        <f t="shared" si="225"/>
        <v>0</v>
      </c>
      <c r="AK718">
        <f t="shared" si="225"/>
        <v>0</v>
      </c>
      <c r="AL718">
        <f t="shared" si="225"/>
        <v>0</v>
      </c>
      <c r="AM718">
        <f t="shared" si="220"/>
        <v>227.52500000000001</v>
      </c>
      <c r="AN718">
        <f t="shared" si="221"/>
        <v>1</v>
      </c>
      <c r="AO718">
        <f t="shared" si="222"/>
        <v>0</v>
      </c>
      <c r="AP718">
        <f t="shared" si="223"/>
        <v>0</v>
      </c>
      <c r="AQ718">
        <f t="shared" si="224"/>
        <v>1</v>
      </c>
    </row>
    <row r="719" spans="1:43" x14ac:dyDescent="0.2">
      <c r="A719">
        <v>718</v>
      </c>
      <c r="B719">
        <v>2</v>
      </c>
      <c r="C719" t="s">
        <v>1006</v>
      </c>
      <c r="D719" t="s">
        <v>17</v>
      </c>
      <c r="E719">
        <v>27</v>
      </c>
      <c r="F719">
        <v>0</v>
      </c>
      <c r="G719">
        <v>0</v>
      </c>
      <c r="H719">
        <v>34218</v>
      </c>
      <c r="I719">
        <v>10.5</v>
      </c>
      <c r="J719" t="s">
        <v>195</v>
      </c>
      <c r="K719" t="s">
        <v>15</v>
      </c>
      <c r="L719">
        <v>1</v>
      </c>
      <c r="M719" t="b">
        <f t="shared" si="210"/>
        <v>0</v>
      </c>
      <c r="N719" t="str">
        <f>IF(E719&lt;&gt;"",INDEX(group!$A$1:$C$10,MATCH(E719,group!A:A,1),3),"NA")</f>
        <v>20 - 29</v>
      </c>
      <c r="O719" t="str">
        <f>VLOOKUP(H719,group!E:F,2,0)</f>
        <v>numeric</v>
      </c>
      <c r="P719" t="str">
        <f>IF(I719&lt;&gt;"",INDEX(group!$L$1:$N$100,MATCH(I719,group!L:L,1),3),"NA")</f>
        <v>10 - 19</v>
      </c>
      <c r="Q719">
        <f t="shared" si="211"/>
        <v>718</v>
      </c>
      <c r="R719">
        <f t="shared" si="212"/>
        <v>0</v>
      </c>
      <c r="S719">
        <f t="shared" si="213"/>
        <v>1</v>
      </c>
      <c r="T719">
        <f t="shared" si="214"/>
        <v>0</v>
      </c>
      <c r="U719">
        <f t="shared" si="215"/>
        <v>0</v>
      </c>
      <c r="V719">
        <f t="shared" si="216"/>
        <v>1</v>
      </c>
      <c r="W719">
        <f t="shared" si="217"/>
        <v>27</v>
      </c>
      <c r="X719">
        <f t="shared" si="218"/>
        <v>0</v>
      </c>
      <c r="Y719">
        <f t="shared" si="219"/>
        <v>0</v>
      </c>
      <c r="Z719">
        <f t="shared" si="208"/>
        <v>0</v>
      </c>
      <c r="AA719">
        <f t="shared" si="225"/>
        <v>0</v>
      </c>
      <c r="AB719">
        <f t="shared" si="225"/>
        <v>0</v>
      </c>
      <c r="AC719">
        <f t="shared" si="225"/>
        <v>0</v>
      </c>
      <c r="AD719">
        <f t="shared" si="225"/>
        <v>1</v>
      </c>
      <c r="AE719">
        <f t="shared" si="225"/>
        <v>0</v>
      </c>
      <c r="AF719">
        <f t="shared" si="225"/>
        <v>0</v>
      </c>
      <c r="AG719">
        <f t="shared" si="225"/>
        <v>0</v>
      </c>
      <c r="AH719">
        <f t="shared" si="225"/>
        <v>0</v>
      </c>
      <c r="AI719">
        <f t="shared" si="225"/>
        <v>0</v>
      </c>
      <c r="AJ719">
        <f t="shared" si="225"/>
        <v>0</v>
      </c>
      <c r="AK719">
        <f t="shared" si="225"/>
        <v>0</v>
      </c>
      <c r="AL719">
        <f t="shared" si="225"/>
        <v>0</v>
      </c>
      <c r="AM719">
        <f t="shared" si="220"/>
        <v>10.5</v>
      </c>
      <c r="AN719">
        <f t="shared" si="221"/>
        <v>0</v>
      </c>
      <c r="AO719">
        <f t="shared" si="222"/>
        <v>0</v>
      </c>
      <c r="AP719">
        <f t="shared" si="223"/>
        <v>1</v>
      </c>
      <c r="AQ719">
        <f t="shared" si="224"/>
        <v>1</v>
      </c>
    </row>
    <row r="720" spans="1:43" x14ac:dyDescent="0.2">
      <c r="A720">
        <v>719</v>
      </c>
      <c r="B720">
        <v>3</v>
      </c>
      <c r="C720" t="s">
        <v>1007</v>
      </c>
      <c r="D720" t="s">
        <v>13</v>
      </c>
      <c r="F720">
        <v>0</v>
      </c>
      <c r="G720">
        <v>0</v>
      </c>
      <c r="H720">
        <v>36568</v>
      </c>
      <c r="I720">
        <v>15.5</v>
      </c>
      <c r="K720" t="s">
        <v>27</v>
      </c>
      <c r="L720">
        <v>0</v>
      </c>
      <c r="M720" t="b">
        <f t="shared" si="210"/>
        <v>1</v>
      </c>
      <c r="N720" t="str">
        <f>IF(E720&lt;&gt;"",INDEX(group!$A$1:$C$10,MATCH(E720,group!A:A,1),3),"NA")</f>
        <v>NA</v>
      </c>
      <c r="O720" t="str">
        <f>VLOOKUP(H720,group!E:F,2,0)</f>
        <v>numeric</v>
      </c>
      <c r="P720" t="str">
        <f>IF(I720&lt;&gt;"",INDEX(group!$L$1:$N$100,MATCH(I720,group!L:L,1),3),"NA")</f>
        <v>10 - 19</v>
      </c>
      <c r="Q720">
        <f t="shared" si="211"/>
        <v>719</v>
      </c>
      <c r="R720">
        <f t="shared" si="212"/>
        <v>0</v>
      </c>
      <c r="S720">
        <f t="shared" si="213"/>
        <v>0</v>
      </c>
      <c r="T720">
        <f t="shared" si="214"/>
        <v>1</v>
      </c>
      <c r="U720">
        <f t="shared" si="215"/>
        <v>1</v>
      </c>
      <c r="V720">
        <f t="shared" si="216"/>
        <v>0</v>
      </c>
      <c r="W720">
        <f t="shared" si="217"/>
        <v>29.9</v>
      </c>
      <c r="X720">
        <f t="shared" si="218"/>
        <v>0</v>
      </c>
      <c r="Y720">
        <f t="shared" si="219"/>
        <v>0</v>
      </c>
      <c r="Z720">
        <f t="shared" si="208"/>
        <v>0</v>
      </c>
      <c r="AA720">
        <f t="shared" si="225"/>
        <v>0</v>
      </c>
      <c r="AB720">
        <f t="shared" si="225"/>
        <v>0</v>
      </c>
      <c r="AC720">
        <f t="shared" si="225"/>
        <v>0</v>
      </c>
      <c r="AD720">
        <f t="shared" si="225"/>
        <v>1</v>
      </c>
      <c r="AE720">
        <f t="shared" si="225"/>
        <v>0</v>
      </c>
      <c r="AF720">
        <f t="shared" si="225"/>
        <v>0</v>
      </c>
      <c r="AG720">
        <f t="shared" si="225"/>
        <v>0</v>
      </c>
      <c r="AH720">
        <f t="shared" si="225"/>
        <v>0</v>
      </c>
      <c r="AI720">
        <f t="shared" si="225"/>
        <v>0</v>
      </c>
      <c r="AJ720">
        <f t="shared" si="225"/>
        <v>0</v>
      </c>
      <c r="AK720">
        <f t="shared" si="225"/>
        <v>0</v>
      </c>
      <c r="AL720">
        <f t="shared" si="225"/>
        <v>0</v>
      </c>
      <c r="AM720">
        <f t="shared" si="220"/>
        <v>15.5</v>
      </c>
      <c r="AN720">
        <f t="shared" si="221"/>
        <v>0</v>
      </c>
      <c r="AO720">
        <f t="shared" si="222"/>
        <v>1</v>
      </c>
      <c r="AP720">
        <f t="shared" si="223"/>
        <v>0</v>
      </c>
      <c r="AQ720">
        <f t="shared" si="224"/>
        <v>0</v>
      </c>
    </row>
    <row r="721" spans="1:43" x14ac:dyDescent="0.2">
      <c r="A721">
        <v>720</v>
      </c>
      <c r="B721">
        <v>3</v>
      </c>
      <c r="C721" t="s">
        <v>1008</v>
      </c>
      <c r="D721" t="s">
        <v>13</v>
      </c>
      <c r="E721">
        <v>33</v>
      </c>
      <c r="F721">
        <v>0</v>
      </c>
      <c r="G721">
        <v>0</v>
      </c>
      <c r="H721">
        <v>347062</v>
      </c>
      <c r="I721">
        <v>7.7750000000000004</v>
      </c>
      <c r="K721" t="s">
        <v>15</v>
      </c>
      <c r="L721">
        <v>0</v>
      </c>
      <c r="M721" t="b">
        <f t="shared" si="210"/>
        <v>0</v>
      </c>
      <c r="N721" t="str">
        <f>IF(E721&lt;&gt;"",INDEX(group!$A$1:$C$10,MATCH(E721,group!A:A,1),3),"NA")</f>
        <v>30 - 39</v>
      </c>
      <c r="O721" t="str">
        <f>VLOOKUP(H721,group!E:F,2,0)</f>
        <v>numeric</v>
      </c>
      <c r="P721" t="str">
        <f>IF(I721&lt;&gt;"",INDEX(group!$L$1:$N$100,MATCH(I721,group!L:L,1),3),"NA")</f>
        <v>0 - 9</v>
      </c>
      <c r="Q721">
        <f t="shared" si="211"/>
        <v>720</v>
      </c>
      <c r="R721">
        <f t="shared" si="212"/>
        <v>0</v>
      </c>
      <c r="S721">
        <f t="shared" si="213"/>
        <v>0</v>
      </c>
      <c r="T721">
        <f t="shared" si="214"/>
        <v>1</v>
      </c>
      <c r="U721">
        <f t="shared" si="215"/>
        <v>1</v>
      </c>
      <c r="V721">
        <f t="shared" si="216"/>
        <v>0</v>
      </c>
      <c r="W721">
        <f t="shared" si="217"/>
        <v>33</v>
      </c>
      <c r="X721">
        <f t="shared" si="218"/>
        <v>0</v>
      </c>
      <c r="Y721">
        <f t="shared" si="219"/>
        <v>0</v>
      </c>
      <c r="Z721">
        <f t="shared" si="208"/>
        <v>0</v>
      </c>
      <c r="AA721">
        <f t="shared" si="225"/>
        <v>0</v>
      </c>
      <c r="AB721">
        <f t="shared" si="225"/>
        <v>0</v>
      </c>
      <c r="AC721">
        <f t="shared" si="225"/>
        <v>0</v>
      </c>
      <c r="AD721">
        <f t="shared" si="225"/>
        <v>1</v>
      </c>
      <c r="AE721">
        <f t="shared" si="225"/>
        <v>0</v>
      </c>
      <c r="AF721">
        <f t="shared" si="225"/>
        <v>0</v>
      </c>
      <c r="AG721">
        <f t="shared" si="225"/>
        <v>0</v>
      </c>
      <c r="AH721">
        <f t="shared" si="225"/>
        <v>0</v>
      </c>
      <c r="AI721">
        <f t="shared" si="225"/>
        <v>0</v>
      </c>
      <c r="AJ721">
        <f t="shared" si="225"/>
        <v>0</v>
      </c>
      <c r="AK721">
        <f t="shared" si="225"/>
        <v>0</v>
      </c>
      <c r="AL721">
        <f t="shared" si="225"/>
        <v>0</v>
      </c>
      <c r="AM721">
        <f t="shared" si="220"/>
        <v>7.7750000000000004</v>
      </c>
      <c r="AN721">
        <f t="shared" si="221"/>
        <v>0</v>
      </c>
      <c r="AO721">
        <f t="shared" si="222"/>
        <v>0</v>
      </c>
      <c r="AP721">
        <f t="shared" si="223"/>
        <v>1</v>
      </c>
      <c r="AQ721">
        <f t="shared" si="224"/>
        <v>0</v>
      </c>
    </row>
    <row r="722" spans="1:43" x14ac:dyDescent="0.2">
      <c r="A722">
        <v>721</v>
      </c>
      <c r="B722">
        <v>2</v>
      </c>
      <c r="C722" t="s">
        <v>1009</v>
      </c>
      <c r="D722" t="s">
        <v>17</v>
      </c>
      <c r="E722">
        <v>6</v>
      </c>
      <c r="F722">
        <v>0</v>
      </c>
      <c r="G722">
        <v>1</v>
      </c>
      <c r="H722">
        <v>248727</v>
      </c>
      <c r="I722">
        <v>33</v>
      </c>
      <c r="K722" t="s">
        <v>15</v>
      </c>
      <c r="L722">
        <v>1</v>
      </c>
      <c r="M722" t="b">
        <f t="shared" si="210"/>
        <v>0</v>
      </c>
      <c r="N722" t="str">
        <f>IF(E722&lt;&gt;"",INDEX(group!$A$1:$C$10,MATCH(E722,group!A:A,1),3),"NA")</f>
        <v>0 - 9</v>
      </c>
      <c r="O722" t="str">
        <f>VLOOKUP(H722,group!E:F,2,0)</f>
        <v>numeric</v>
      </c>
      <c r="P722" t="str">
        <f>IF(I722&lt;&gt;"",INDEX(group!$L$1:$N$100,MATCH(I722,group!L:L,1),3),"NA")</f>
        <v>30 - 39</v>
      </c>
      <c r="Q722">
        <f t="shared" si="211"/>
        <v>721</v>
      </c>
      <c r="R722">
        <f t="shared" si="212"/>
        <v>0</v>
      </c>
      <c r="S722">
        <f t="shared" si="213"/>
        <v>1</v>
      </c>
      <c r="T722">
        <f t="shared" si="214"/>
        <v>0</v>
      </c>
      <c r="U722">
        <f t="shared" si="215"/>
        <v>0</v>
      </c>
      <c r="V722">
        <f t="shared" si="216"/>
        <v>1</v>
      </c>
      <c r="W722">
        <f t="shared" si="217"/>
        <v>6</v>
      </c>
      <c r="X722">
        <f t="shared" si="218"/>
        <v>0</v>
      </c>
      <c r="Y722">
        <f t="shared" si="219"/>
        <v>1</v>
      </c>
      <c r="Z722">
        <f t="shared" si="208"/>
        <v>0</v>
      </c>
      <c r="AA722">
        <f t="shared" si="225"/>
        <v>0</v>
      </c>
      <c r="AB722">
        <f t="shared" si="225"/>
        <v>0</v>
      </c>
      <c r="AC722">
        <f t="shared" si="225"/>
        <v>0</v>
      </c>
      <c r="AD722">
        <f t="shared" si="225"/>
        <v>1</v>
      </c>
      <c r="AE722">
        <f t="shared" si="225"/>
        <v>0</v>
      </c>
      <c r="AF722">
        <f t="shared" si="225"/>
        <v>0</v>
      </c>
      <c r="AG722">
        <f t="shared" si="225"/>
        <v>0</v>
      </c>
      <c r="AH722">
        <f t="shared" si="225"/>
        <v>0</v>
      </c>
      <c r="AI722">
        <f t="shared" si="225"/>
        <v>0</v>
      </c>
      <c r="AJ722">
        <f t="shared" si="225"/>
        <v>0</v>
      </c>
      <c r="AK722">
        <f t="shared" si="225"/>
        <v>0</v>
      </c>
      <c r="AL722">
        <f t="shared" si="225"/>
        <v>0</v>
      </c>
      <c r="AM722">
        <f t="shared" si="220"/>
        <v>33</v>
      </c>
      <c r="AN722">
        <f t="shared" si="221"/>
        <v>0</v>
      </c>
      <c r="AO722">
        <f t="shared" si="222"/>
        <v>0</v>
      </c>
      <c r="AP722">
        <f t="shared" si="223"/>
        <v>1</v>
      </c>
      <c r="AQ722">
        <f t="shared" si="224"/>
        <v>1</v>
      </c>
    </row>
    <row r="723" spans="1:43" x14ac:dyDescent="0.2">
      <c r="A723">
        <v>722</v>
      </c>
      <c r="B723">
        <v>3</v>
      </c>
      <c r="C723" t="s">
        <v>1010</v>
      </c>
      <c r="D723" t="s">
        <v>13</v>
      </c>
      <c r="E723">
        <v>17</v>
      </c>
      <c r="F723">
        <v>1</v>
      </c>
      <c r="G723">
        <v>0</v>
      </c>
      <c r="H723">
        <v>350048</v>
      </c>
      <c r="I723">
        <v>7.0541999999999998</v>
      </c>
      <c r="K723" t="s">
        <v>15</v>
      </c>
      <c r="L723">
        <v>0</v>
      </c>
      <c r="M723" t="b">
        <f t="shared" si="210"/>
        <v>0</v>
      </c>
      <c r="N723" t="str">
        <f>IF(E723&lt;&gt;"",INDEX(group!$A$1:$C$10,MATCH(E723,group!A:A,1),3),"NA")</f>
        <v>10 - 19</v>
      </c>
      <c r="O723" t="str">
        <f>VLOOKUP(H723,group!E:F,2,0)</f>
        <v>numeric</v>
      </c>
      <c r="P723" t="str">
        <f>IF(I723&lt;&gt;"",INDEX(group!$L$1:$N$100,MATCH(I723,group!L:L,1),3),"NA")</f>
        <v>0 - 9</v>
      </c>
      <c r="Q723">
        <f t="shared" si="211"/>
        <v>722</v>
      </c>
      <c r="R723">
        <f t="shared" si="212"/>
        <v>0</v>
      </c>
      <c r="S723">
        <f t="shared" si="213"/>
        <v>0</v>
      </c>
      <c r="T723">
        <f t="shared" si="214"/>
        <v>1</v>
      </c>
      <c r="U723">
        <f t="shared" si="215"/>
        <v>1</v>
      </c>
      <c r="V723">
        <f t="shared" si="216"/>
        <v>0</v>
      </c>
      <c r="W723">
        <f t="shared" si="217"/>
        <v>17</v>
      </c>
      <c r="X723">
        <f t="shared" si="218"/>
        <v>1</v>
      </c>
      <c r="Y723">
        <f t="shared" si="219"/>
        <v>0</v>
      </c>
      <c r="Z723">
        <f t="shared" si="208"/>
        <v>0</v>
      </c>
      <c r="AA723">
        <f t="shared" si="225"/>
        <v>0</v>
      </c>
      <c r="AB723">
        <f t="shared" si="225"/>
        <v>0</v>
      </c>
      <c r="AC723">
        <f t="shared" si="225"/>
        <v>0</v>
      </c>
      <c r="AD723">
        <f t="shared" si="225"/>
        <v>1</v>
      </c>
      <c r="AE723">
        <f t="shared" si="225"/>
        <v>0</v>
      </c>
      <c r="AF723">
        <f t="shared" si="225"/>
        <v>0</v>
      </c>
      <c r="AG723">
        <f t="shared" si="225"/>
        <v>0</v>
      </c>
      <c r="AH723">
        <f t="shared" si="225"/>
        <v>0</v>
      </c>
      <c r="AI723">
        <f t="shared" si="225"/>
        <v>0</v>
      </c>
      <c r="AJ723">
        <f t="shared" si="225"/>
        <v>0</v>
      </c>
      <c r="AK723">
        <f t="shared" si="225"/>
        <v>0</v>
      </c>
      <c r="AL723">
        <f t="shared" si="225"/>
        <v>0</v>
      </c>
      <c r="AM723">
        <f t="shared" si="220"/>
        <v>7.0541999999999998</v>
      </c>
      <c r="AN723">
        <f t="shared" si="221"/>
        <v>0</v>
      </c>
      <c r="AO723">
        <f t="shared" si="222"/>
        <v>0</v>
      </c>
      <c r="AP723">
        <f t="shared" si="223"/>
        <v>1</v>
      </c>
      <c r="AQ723">
        <f t="shared" si="224"/>
        <v>0</v>
      </c>
    </row>
    <row r="724" spans="1:43" x14ac:dyDescent="0.2">
      <c r="A724">
        <v>723</v>
      </c>
      <c r="B724">
        <v>2</v>
      </c>
      <c r="C724" t="s">
        <v>1011</v>
      </c>
      <c r="D724" t="s">
        <v>13</v>
      </c>
      <c r="E724">
        <v>34</v>
      </c>
      <c r="F724">
        <v>0</v>
      </c>
      <c r="G724">
        <v>0</v>
      </c>
      <c r="H724">
        <v>12233</v>
      </c>
      <c r="I724">
        <v>13</v>
      </c>
      <c r="K724" t="s">
        <v>15</v>
      </c>
      <c r="L724">
        <v>0</v>
      </c>
      <c r="M724" t="b">
        <f t="shared" si="210"/>
        <v>0</v>
      </c>
      <c r="N724" t="str">
        <f>IF(E724&lt;&gt;"",INDEX(group!$A$1:$C$10,MATCH(E724,group!A:A,1),3),"NA")</f>
        <v>30 - 39</v>
      </c>
      <c r="O724" t="str">
        <f>VLOOKUP(H724,group!E:F,2,0)</f>
        <v>numeric</v>
      </c>
      <c r="P724" t="str">
        <f>IF(I724&lt;&gt;"",INDEX(group!$L$1:$N$100,MATCH(I724,group!L:L,1),3),"NA")</f>
        <v>10 - 19</v>
      </c>
      <c r="Q724">
        <f t="shared" si="211"/>
        <v>723</v>
      </c>
      <c r="R724">
        <f t="shared" si="212"/>
        <v>0</v>
      </c>
      <c r="S724">
        <f t="shared" si="213"/>
        <v>1</v>
      </c>
      <c r="T724">
        <f t="shared" si="214"/>
        <v>0</v>
      </c>
      <c r="U724">
        <f t="shared" si="215"/>
        <v>1</v>
      </c>
      <c r="V724">
        <f t="shared" si="216"/>
        <v>0</v>
      </c>
      <c r="W724">
        <f t="shared" si="217"/>
        <v>34</v>
      </c>
      <c r="X724">
        <f t="shared" si="218"/>
        <v>0</v>
      </c>
      <c r="Y724">
        <f t="shared" si="219"/>
        <v>0</v>
      </c>
      <c r="Z724">
        <f t="shared" si="208"/>
        <v>0</v>
      </c>
      <c r="AA724">
        <f t="shared" si="225"/>
        <v>0</v>
      </c>
      <c r="AB724">
        <f t="shared" si="225"/>
        <v>0</v>
      </c>
      <c r="AC724">
        <f t="shared" si="225"/>
        <v>0</v>
      </c>
      <c r="AD724">
        <f t="shared" si="225"/>
        <v>1</v>
      </c>
      <c r="AE724">
        <f t="shared" si="225"/>
        <v>0</v>
      </c>
      <c r="AF724">
        <f t="shared" si="225"/>
        <v>0</v>
      </c>
      <c r="AG724">
        <f t="shared" si="225"/>
        <v>0</v>
      </c>
      <c r="AH724">
        <f t="shared" si="225"/>
        <v>0</v>
      </c>
      <c r="AI724">
        <f t="shared" si="225"/>
        <v>0</v>
      </c>
      <c r="AJ724">
        <f t="shared" si="225"/>
        <v>0</v>
      </c>
      <c r="AK724">
        <f t="shared" si="225"/>
        <v>0</v>
      </c>
      <c r="AL724">
        <f t="shared" si="225"/>
        <v>0</v>
      </c>
      <c r="AM724">
        <f t="shared" si="220"/>
        <v>13</v>
      </c>
      <c r="AN724">
        <f t="shared" si="221"/>
        <v>0</v>
      </c>
      <c r="AO724">
        <f t="shared" si="222"/>
        <v>0</v>
      </c>
      <c r="AP724">
        <f t="shared" si="223"/>
        <v>1</v>
      </c>
      <c r="AQ724">
        <f t="shared" si="224"/>
        <v>0</v>
      </c>
    </row>
    <row r="725" spans="1:43" x14ac:dyDescent="0.2">
      <c r="A725">
        <v>724</v>
      </c>
      <c r="B725">
        <v>2</v>
      </c>
      <c r="C725" t="s">
        <v>1012</v>
      </c>
      <c r="D725" t="s">
        <v>13</v>
      </c>
      <c r="E725">
        <v>50</v>
      </c>
      <c r="F725">
        <v>0</v>
      </c>
      <c r="G725">
        <v>0</v>
      </c>
      <c r="H725">
        <v>250643</v>
      </c>
      <c r="I725">
        <v>13</v>
      </c>
      <c r="K725" t="s">
        <v>15</v>
      </c>
      <c r="L725">
        <v>0</v>
      </c>
      <c r="M725" t="b">
        <f t="shared" si="210"/>
        <v>0</v>
      </c>
      <c r="N725" t="str">
        <f>IF(E725&lt;&gt;"",INDEX(group!$A$1:$C$10,MATCH(E725,group!A:A,1),3),"NA")</f>
        <v>50 - 59</v>
      </c>
      <c r="O725" t="str">
        <f>VLOOKUP(H725,group!E:F,2,0)</f>
        <v>numeric</v>
      </c>
      <c r="P725" t="str">
        <f>IF(I725&lt;&gt;"",INDEX(group!$L$1:$N$100,MATCH(I725,group!L:L,1),3),"NA")</f>
        <v>10 - 19</v>
      </c>
      <c r="Q725">
        <f t="shared" si="211"/>
        <v>724</v>
      </c>
      <c r="R725">
        <f t="shared" si="212"/>
        <v>0</v>
      </c>
      <c r="S725">
        <f t="shared" si="213"/>
        <v>1</v>
      </c>
      <c r="T725">
        <f t="shared" si="214"/>
        <v>0</v>
      </c>
      <c r="U725">
        <f t="shared" si="215"/>
        <v>1</v>
      </c>
      <c r="V725">
        <f t="shared" si="216"/>
        <v>0</v>
      </c>
      <c r="W725">
        <f t="shared" si="217"/>
        <v>50</v>
      </c>
      <c r="X725">
        <f t="shared" si="218"/>
        <v>0</v>
      </c>
      <c r="Y725">
        <f t="shared" si="219"/>
        <v>0</v>
      </c>
      <c r="Z725">
        <f t="shared" si="208"/>
        <v>0</v>
      </c>
      <c r="AA725">
        <f t="shared" si="225"/>
        <v>0</v>
      </c>
      <c r="AB725">
        <f t="shared" si="225"/>
        <v>0</v>
      </c>
      <c r="AC725">
        <f t="shared" si="225"/>
        <v>0</v>
      </c>
      <c r="AD725">
        <f t="shared" si="225"/>
        <v>1</v>
      </c>
      <c r="AE725">
        <f t="shared" si="225"/>
        <v>0</v>
      </c>
      <c r="AF725">
        <f t="shared" si="225"/>
        <v>0</v>
      </c>
      <c r="AG725">
        <f t="shared" si="225"/>
        <v>0</v>
      </c>
      <c r="AH725">
        <f t="shared" si="225"/>
        <v>0</v>
      </c>
      <c r="AI725">
        <f t="shared" si="225"/>
        <v>0</v>
      </c>
      <c r="AJ725">
        <f t="shared" si="225"/>
        <v>0</v>
      </c>
      <c r="AK725">
        <f t="shared" si="225"/>
        <v>0</v>
      </c>
      <c r="AL725">
        <f t="shared" si="225"/>
        <v>0</v>
      </c>
      <c r="AM725">
        <f t="shared" si="220"/>
        <v>13</v>
      </c>
      <c r="AN725">
        <f t="shared" si="221"/>
        <v>0</v>
      </c>
      <c r="AO725">
        <f t="shared" si="222"/>
        <v>0</v>
      </c>
      <c r="AP725">
        <f t="shared" si="223"/>
        <v>1</v>
      </c>
      <c r="AQ725">
        <f t="shared" si="224"/>
        <v>0</v>
      </c>
    </row>
    <row r="726" spans="1:43" x14ac:dyDescent="0.2">
      <c r="A726">
        <v>725</v>
      </c>
      <c r="B726">
        <v>1</v>
      </c>
      <c r="C726" t="s">
        <v>1013</v>
      </c>
      <c r="D726" t="s">
        <v>13</v>
      </c>
      <c r="E726">
        <v>27</v>
      </c>
      <c r="F726">
        <v>1</v>
      </c>
      <c r="G726">
        <v>0</v>
      </c>
      <c r="H726">
        <v>113806</v>
      </c>
      <c r="I726">
        <v>53.1</v>
      </c>
      <c r="J726" t="s">
        <v>1014</v>
      </c>
      <c r="K726" t="s">
        <v>15</v>
      </c>
      <c r="L726">
        <v>1</v>
      </c>
      <c r="M726" t="b">
        <f t="shared" si="210"/>
        <v>0</v>
      </c>
      <c r="N726" t="str">
        <f>IF(E726&lt;&gt;"",INDEX(group!$A$1:$C$10,MATCH(E726,group!A:A,1),3),"NA")</f>
        <v>20 - 29</v>
      </c>
      <c r="O726" t="str">
        <f>VLOOKUP(H726,group!E:F,2,0)</f>
        <v>numeric</v>
      </c>
      <c r="P726" t="str">
        <f>IF(I726&lt;&gt;"",INDEX(group!$L$1:$N$100,MATCH(I726,group!L:L,1),3),"NA")</f>
        <v>50 - 59</v>
      </c>
      <c r="Q726">
        <f t="shared" si="211"/>
        <v>725</v>
      </c>
      <c r="R726">
        <f t="shared" si="212"/>
        <v>1</v>
      </c>
      <c r="S726">
        <f t="shared" si="213"/>
        <v>0</v>
      </c>
      <c r="T726">
        <f t="shared" si="214"/>
        <v>0</v>
      </c>
      <c r="U726">
        <f t="shared" si="215"/>
        <v>1</v>
      </c>
      <c r="V726">
        <f t="shared" si="216"/>
        <v>0</v>
      </c>
      <c r="W726">
        <f t="shared" si="217"/>
        <v>27</v>
      </c>
      <c r="X726">
        <f t="shared" si="218"/>
        <v>1</v>
      </c>
      <c r="Y726">
        <f t="shared" si="219"/>
        <v>0</v>
      </c>
      <c r="Z726">
        <f t="shared" si="208"/>
        <v>0</v>
      </c>
      <c r="AA726">
        <f t="shared" si="225"/>
        <v>0</v>
      </c>
      <c r="AB726">
        <f t="shared" si="225"/>
        <v>0</v>
      </c>
      <c r="AC726">
        <f t="shared" si="225"/>
        <v>0</v>
      </c>
      <c r="AD726">
        <f t="shared" si="225"/>
        <v>1</v>
      </c>
      <c r="AE726">
        <f t="shared" si="225"/>
        <v>0</v>
      </c>
      <c r="AF726">
        <f t="shared" si="225"/>
        <v>0</v>
      </c>
      <c r="AG726">
        <f t="shared" si="225"/>
        <v>0</v>
      </c>
      <c r="AH726">
        <f t="shared" si="225"/>
        <v>0</v>
      </c>
      <c r="AI726">
        <f t="shared" si="225"/>
        <v>0</v>
      </c>
      <c r="AJ726">
        <f t="shared" si="225"/>
        <v>0</v>
      </c>
      <c r="AK726">
        <f t="shared" si="225"/>
        <v>0</v>
      </c>
      <c r="AL726">
        <f t="shared" si="225"/>
        <v>0</v>
      </c>
      <c r="AM726">
        <f t="shared" si="220"/>
        <v>53.1</v>
      </c>
      <c r="AN726">
        <f t="shared" si="221"/>
        <v>0</v>
      </c>
      <c r="AO726">
        <f t="shared" si="222"/>
        <v>0</v>
      </c>
      <c r="AP726">
        <f t="shared" si="223"/>
        <v>1</v>
      </c>
      <c r="AQ726">
        <f t="shared" si="224"/>
        <v>1</v>
      </c>
    </row>
    <row r="727" spans="1:43" x14ac:dyDescent="0.2">
      <c r="A727">
        <v>726</v>
      </c>
      <c r="B727">
        <v>3</v>
      </c>
      <c r="C727" t="s">
        <v>1015</v>
      </c>
      <c r="D727" t="s">
        <v>13</v>
      </c>
      <c r="E727">
        <v>20</v>
      </c>
      <c r="F727">
        <v>0</v>
      </c>
      <c r="G727">
        <v>0</v>
      </c>
      <c r="H727">
        <v>315094</v>
      </c>
      <c r="I727">
        <v>8.6624999999999996</v>
      </c>
      <c r="K727" t="s">
        <v>15</v>
      </c>
      <c r="L727">
        <v>0</v>
      </c>
      <c r="M727" t="b">
        <f t="shared" si="210"/>
        <v>0</v>
      </c>
      <c r="N727" t="str">
        <f>IF(E727&lt;&gt;"",INDEX(group!$A$1:$C$10,MATCH(E727,group!A:A,1),3),"NA")</f>
        <v>20 - 29</v>
      </c>
      <c r="O727" t="str">
        <f>VLOOKUP(H727,group!E:F,2,0)</f>
        <v>numeric</v>
      </c>
      <c r="P727" t="str">
        <f>IF(I727&lt;&gt;"",INDEX(group!$L$1:$N$100,MATCH(I727,group!L:L,1),3),"NA")</f>
        <v>0 - 9</v>
      </c>
      <c r="Q727">
        <f t="shared" si="211"/>
        <v>726</v>
      </c>
      <c r="R727">
        <f t="shared" si="212"/>
        <v>0</v>
      </c>
      <c r="S727">
        <f t="shared" si="213"/>
        <v>0</v>
      </c>
      <c r="T727">
        <f t="shared" si="214"/>
        <v>1</v>
      </c>
      <c r="U727">
        <f t="shared" si="215"/>
        <v>1</v>
      </c>
      <c r="V727">
        <f t="shared" si="216"/>
        <v>0</v>
      </c>
      <c r="W727">
        <f t="shared" si="217"/>
        <v>20</v>
      </c>
      <c r="X727">
        <f t="shared" si="218"/>
        <v>0</v>
      </c>
      <c r="Y727">
        <f t="shared" si="219"/>
        <v>0</v>
      </c>
      <c r="Z727">
        <f t="shared" si="208"/>
        <v>0</v>
      </c>
      <c r="AA727">
        <f t="shared" si="225"/>
        <v>0</v>
      </c>
      <c r="AB727">
        <f t="shared" si="225"/>
        <v>0</v>
      </c>
      <c r="AC727">
        <f t="shared" si="225"/>
        <v>0</v>
      </c>
      <c r="AD727">
        <f t="shared" si="225"/>
        <v>1</v>
      </c>
      <c r="AE727">
        <f t="shared" si="225"/>
        <v>0</v>
      </c>
      <c r="AF727">
        <f t="shared" si="225"/>
        <v>0</v>
      </c>
      <c r="AG727">
        <f t="shared" si="225"/>
        <v>0</v>
      </c>
      <c r="AH727">
        <f t="shared" si="225"/>
        <v>0</v>
      </c>
      <c r="AI727">
        <f t="shared" si="225"/>
        <v>0</v>
      </c>
      <c r="AJ727">
        <f t="shared" si="225"/>
        <v>0</v>
      </c>
      <c r="AK727">
        <f t="shared" si="225"/>
        <v>0</v>
      </c>
      <c r="AL727">
        <f t="shared" si="225"/>
        <v>0</v>
      </c>
      <c r="AM727">
        <f t="shared" si="220"/>
        <v>8.6624999999999996</v>
      </c>
      <c r="AN727">
        <f t="shared" si="221"/>
        <v>0</v>
      </c>
      <c r="AO727">
        <f t="shared" si="222"/>
        <v>0</v>
      </c>
      <c r="AP727">
        <f t="shared" si="223"/>
        <v>1</v>
      </c>
      <c r="AQ727">
        <f t="shared" si="224"/>
        <v>0</v>
      </c>
    </row>
    <row r="728" spans="1:43" x14ac:dyDescent="0.2">
      <c r="A728">
        <v>727</v>
      </c>
      <c r="B728">
        <v>2</v>
      </c>
      <c r="C728" t="s">
        <v>1016</v>
      </c>
      <c r="D728" t="s">
        <v>17</v>
      </c>
      <c r="E728">
        <v>30</v>
      </c>
      <c r="F728">
        <v>3</v>
      </c>
      <c r="G728">
        <v>0</v>
      </c>
      <c r="H728">
        <v>31027</v>
      </c>
      <c r="I728">
        <v>21</v>
      </c>
      <c r="K728" t="s">
        <v>15</v>
      </c>
      <c r="L728">
        <v>1</v>
      </c>
      <c r="M728" t="b">
        <f t="shared" si="210"/>
        <v>0</v>
      </c>
      <c r="N728" t="str">
        <f>IF(E728&lt;&gt;"",INDEX(group!$A$1:$C$10,MATCH(E728,group!A:A,1),3),"NA")</f>
        <v>30 - 39</v>
      </c>
      <c r="O728" t="str">
        <f>VLOOKUP(H728,group!E:F,2,0)</f>
        <v>numeric</v>
      </c>
      <c r="P728" t="str">
        <f>IF(I728&lt;&gt;"",INDEX(group!$L$1:$N$100,MATCH(I728,group!L:L,1),3),"NA")</f>
        <v>20 - 29</v>
      </c>
      <c r="Q728">
        <f t="shared" si="211"/>
        <v>727</v>
      </c>
      <c r="R728">
        <f t="shared" si="212"/>
        <v>0</v>
      </c>
      <c r="S728">
        <f t="shared" si="213"/>
        <v>1</v>
      </c>
      <c r="T728">
        <f t="shared" si="214"/>
        <v>0</v>
      </c>
      <c r="U728">
        <f t="shared" si="215"/>
        <v>0</v>
      </c>
      <c r="V728">
        <f t="shared" si="216"/>
        <v>1</v>
      </c>
      <c r="W728">
        <f t="shared" si="217"/>
        <v>30</v>
      </c>
      <c r="X728">
        <f t="shared" si="218"/>
        <v>3</v>
      </c>
      <c r="Y728">
        <f t="shared" si="219"/>
        <v>0</v>
      </c>
      <c r="Z728">
        <f t="shared" si="208"/>
        <v>0</v>
      </c>
      <c r="AA728">
        <f t="shared" si="225"/>
        <v>0</v>
      </c>
      <c r="AB728">
        <f t="shared" si="225"/>
        <v>0</v>
      </c>
      <c r="AC728">
        <f t="shared" si="225"/>
        <v>0</v>
      </c>
      <c r="AD728">
        <f t="shared" si="225"/>
        <v>1</v>
      </c>
      <c r="AE728">
        <f t="shared" si="225"/>
        <v>0</v>
      </c>
      <c r="AF728">
        <f t="shared" si="225"/>
        <v>0</v>
      </c>
      <c r="AG728">
        <f t="shared" si="225"/>
        <v>0</v>
      </c>
      <c r="AH728">
        <f t="shared" si="225"/>
        <v>0</v>
      </c>
      <c r="AI728">
        <f t="shared" si="225"/>
        <v>0</v>
      </c>
      <c r="AJ728">
        <f t="shared" si="225"/>
        <v>0</v>
      </c>
      <c r="AK728">
        <f t="shared" si="225"/>
        <v>0</v>
      </c>
      <c r="AL728">
        <f t="shared" si="225"/>
        <v>0</v>
      </c>
      <c r="AM728">
        <f t="shared" si="220"/>
        <v>21</v>
      </c>
      <c r="AN728">
        <f t="shared" si="221"/>
        <v>0</v>
      </c>
      <c r="AO728">
        <f t="shared" si="222"/>
        <v>0</v>
      </c>
      <c r="AP728">
        <f t="shared" si="223"/>
        <v>1</v>
      </c>
      <c r="AQ728">
        <f t="shared" si="224"/>
        <v>1</v>
      </c>
    </row>
    <row r="729" spans="1:43" x14ac:dyDescent="0.2">
      <c r="A729">
        <v>728</v>
      </c>
      <c r="B729">
        <v>3</v>
      </c>
      <c r="C729" t="s">
        <v>1017</v>
      </c>
      <c r="D729" t="s">
        <v>17</v>
      </c>
      <c r="F729">
        <v>0</v>
      </c>
      <c r="G729">
        <v>0</v>
      </c>
      <c r="H729">
        <v>36866</v>
      </c>
      <c r="I729">
        <v>7.7374999999999998</v>
      </c>
      <c r="K729" t="s">
        <v>27</v>
      </c>
      <c r="L729">
        <v>1</v>
      </c>
      <c r="M729" t="b">
        <f t="shared" si="210"/>
        <v>1</v>
      </c>
      <c r="N729" t="str">
        <f>IF(E729&lt;&gt;"",INDEX(group!$A$1:$C$10,MATCH(E729,group!A:A,1),3),"NA")</f>
        <v>NA</v>
      </c>
      <c r="O729" t="str">
        <f>VLOOKUP(H729,group!E:F,2,0)</f>
        <v>numeric</v>
      </c>
      <c r="P729" t="str">
        <f>IF(I729&lt;&gt;"",INDEX(group!$L$1:$N$100,MATCH(I729,group!L:L,1),3),"NA")</f>
        <v>0 - 9</v>
      </c>
      <c r="Q729">
        <f t="shared" si="211"/>
        <v>728</v>
      </c>
      <c r="R729">
        <f t="shared" si="212"/>
        <v>0</v>
      </c>
      <c r="S729">
        <f t="shared" si="213"/>
        <v>0</v>
      </c>
      <c r="T729">
        <f t="shared" si="214"/>
        <v>1</v>
      </c>
      <c r="U729">
        <f t="shared" si="215"/>
        <v>0</v>
      </c>
      <c r="V729">
        <f t="shared" si="216"/>
        <v>1</v>
      </c>
      <c r="W729">
        <f t="shared" si="217"/>
        <v>29.9</v>
      </c>
      <c r="X729">
        <f t="shared" si="218"/>
        <v>0</v>
      </c>
      <c r="Y729">
        <f t="shared" si="219"/>
        <v>0</v>
      </c>
      <c r="Z729">
        <f t="shared" si="208"/>
        <v>0</v>
      </c>
      <c r="AA729">
        <f t="shared" si="225"/>
        <v>0</v>
      </c>
      <c r="AB729">
        <f t="shared" si="225"/>
        <v>0</v>
      </c>
      <c r="AC729">
        <f t="shared" si="225"/>
        <v>0</v>
      </c>
      <c r="AD729">
        <f t="shared" si="225"/>
        <v>1</v>
      </c>
      <c r="AE729">
        <f t="shared" si="225"/>
        <v>0</v>
      </c>
      <c r="AF729">
        <f t="shared" si="225"/>
        <v>0</v>
      </c>
      <c r="AG729">
        <f t="shared" si="225"/>
        <v>0</v>
      </c>
      <c r="AH729">
        <f t="shared" si="225"/>
        <v>0</v>
      </c>
      <c r="AI729">
        <f t="shared" si="225"/>
        <v>0</v>
      </c>
      <c r="AJ729">
        <f t="shared" si="225"/>
        <v>0</v>
      </c>
      <c r="AK729">
        <f t="shared" si="225"/>
        <v>0</v>
      </c>
      <c r="AL729">
        <f t="shared" si="225"/>
        <v>0</v>
      </c>
      <c r="AM729">
        <f t="shared" si="220"/>
        <v>7.7374999999999998</v>
      </c>
      <c r="AN729">
        <f t="shared" si="221"/>
        <v>0</v>
      </c>
      <c r="AO729">
        <f t="shared" si="222"/>
        <v>1</v>
      </c>
      <c r="AP729">
        <f t="shared" si="223"/>
        <v>0</v>
      </c>
      <c r="AQ729">
        <f t="shared" si="224"/>
        <v>1</v>
      </c>
    </row>
    <row r="730" spans="1:43" x14ac:dyDescent="0.2">
      <c r="A730">
        <v>729</v>
      </c>
      <c r="B730">
        <v>2</v>
      </c>
      <c r="C730" t="s">
        <v>1018</v>
      </c>
      <c r="D730" t="s">
        <v>13</v>
      </c>
      <c r="E730">
        <v>25</v>
      </c>
      <c r="F730">
        <v>1</v>
      </c>
      <c r="G730">
        <v>0</v>
      </c>
      <c r="H730">
        <v>236853</v>
      </c>
      <c r="I730">
        <v>26</v>
      </c>
      <c r="K730" t="s">
        <v>15</v>
      </c>
      <c r="L730">
        <v>0</v>
      </c>
      <c r="M730" t="b">
        <f t="shared" si="210"/>
        <v>0</v>
      </c>
      <c r="N730" t="str">
        <f>IF(E730&lt;&gt;"",INDEX(group!$A$1:$C$10,MATCH(E730,group!A:A,1),3),"NA")</f>
        <v>20 - 29</v>
      </c>
      <c r="O730" t="str">
        <f>VLOOKUP(H730,group!E:F,2,0)</f>
        <v>numeric</v>
      </c>
      <c r="P730" t="str">
        <f>IF(I730&lt;&gt;"",INDEX(group!$L$1:$N$100,MATCH(I730,group!L:L,1),3),"NA")</f>
        <v>20 - 29</v>
      </c>
      <c r="Q730">
        <f t="shared" si="211"/>
        <v>729</v>
      </c>
      <c r="R730">
        <f t="shared" si="212"/>
        <v>0</v>
      </c>
      <c r="S730">
        <f t="shared" si="213"/>
        <v>1</v>
      </c>
      <c r="T730">
        <f t="shared" si="214"/>
        <v>0</v>
      </c>
      <c r="U730">
        <f t="shared" si="215"/>
        <v>1</v>
      </c>
      <c r="V730">
        <f t="shared" si="216"/>
        <v>0</v>
      </c>
      <c r="W730">
        <f t="shared" si="217"/>
        <v>25</v>
      </c>
      <c r="X730">
        <f t="shared" si="218"/>
        <v>1</v>
      </c>
      <c r="Y730">
        <f t="shared" si="219"/>
        <v>0</v>
      </c>
      <c r="Z730">
        <f t="shared" si="208"/>
        <v>0</v>
      </c>
      <c r="AA730">
        <f t="shared" si="225"/>
        <v>0</v>
      </c>
      <c r="AB730">
        <f t="shared" si="225"/>
        <v>0</v>
      </c>
      <c r="AC730">
        <f t="shared" si="225"/>
        <v>0</v>
      </c>
      <c r="AD730">
        <f t="shared" si="225"/>
        <v>1</v>
      </c>
      <c r="AE730">
        <f t="shared" si="225"/>
        <v>0</v>
      </c>
      <c r="AF730">
        <f t="shared" si="225"/>
        <v>0</v>
      </c>
      <c r="AG730">
        <f t="shared" si="225"/>
        <v>0</v>
      </c>
      <c r="AH730">
        <f t="shared" si="225"/>
        <v>0</v>
      </c>
      <c r="AI730">
        <f t="shared" si="225"/>
        <v>0</v>
      </c>
      <c r="AJ730">
        <f t="shared" si="225"/>
        <v>0</v>
      </c>
      <c r="AK730">
        <f t="shared" si="225"/>
        <v>0</v>
      </c>
      <c r="AL730">
        <f t="shared" si="225"/>
        <v>0</v>
      </c>
      <c r="AM730">
        <f t="shared" si="220"/>
        <v>26</v>
      </c>
      <c r="AN730">
        <f t="shared" si="221"/>
        <v>0</v>
      </c>
      <c r="AO730">
        <f t="shared" si="222"/>
        <v>0</v>
      </c>
      <c r="AP730">
        <f t="shared" si="223"/>
        <v>1</v>
      </c>
      <c r="AQ730">
        <f t="shared" si="224"/>
        <v>0</v>
      </c>
    </row>
    <row r="731" spans="1:43" x14ac:dyDescent="0.2">
      <c r="A731">
        <v>730</v>
      </c>
      <c r="B731">
        <v>3</v>
      </c>
      <c r="C731" t="s">
        <v>1019</v>
      </c>
      <c r="D731" t="s">
        <v>17</v>
      </c>
      <c r="E731">
        <v>25</v>
      </c>
      <c r="F731">
        <v>1</v>
      </c>
      <c r="G731">
        <v>0</v>
      </c>
      <c r="H731" t="s">
        <v>1020</v>
      </c>
      <c r="I731">
        <v>7.9249999999999998</v>
      </c>
      <c r="K731" t="s">
        <v>15</v>
      </c>
      <c r="L731">
        <v>0</v>
      </c>
      <c r="M731" t="b">
        <f t="shared" si="210"/>
        <v>0</v>
      </c>
      <c r="N731" t="str">
        <f>IF(E731&lt;&gt;"",INDEX(group!$A$1:$C$10,MATCH(E731,group!A:A,1),3),"NA")</f>
        <v>20 - 29</v>
      </c>
      <c r="O731" t="str">
        <f>VLOOKUP(H731,group!E:F,2,0)</f>
        <v>STON</v>
      </c>
      <c r="P731" t="str">
        <f>IF(I731&lt;&gt;"",INDEX(group!$L$1:$N$100,MATCH(I731,group!L:L,1),3),"NA")</f>
        <v>0 - 9</v>
      </c>
      <c r="Q731">
        <f t="shared" si="211"/>
        <v>730</v>
      </c>
      <c r="R731">
        <f t="shared" si="212"/>
        <v>0</v>
      </c>
      <c r="S731">
        <f t="shared" si="213"/>
        <v>0</v>
      </c>
      <c r="T731">
        <f t="shared" si="214"/>
        <v>1</v>
      </c>
      <c r="U731">
        <f t="shared" si="215"/>
        <v>0</v>
      </c>
      <c r="V731">
        <f t="shared" si="216"/>
        <v>1</v>
      </c>
      <c r="W731">
        <f t="shared" si="217"/>
        <v>25</v>
      </c>
      <c r="X731">
        <f t="shared" si="218"/>
        <v>1</v>
      </c>
      <c r="Y731">
        <f t="shared" si="219"/>
        <v>0</v>
      </c>
      <c r="Z731">
        <f t="shared" si="208"/>
        <v>0</v>
      </c>
      <c r="AA731">
        <f t="shared" si="225"/>
        <v>0</v>
      </c>
      <c r="AB731">
        <f t="shared" si="225"/>
        <v>0</v>
      </c>
      <c r="AC731">
        <f t="shared" si="225"/>
        <v>0</v>
      </c>
      <c r="AD731">
        <f t="shared" si="225"/>
        <v>0</v>
      </c>
      <c r="AE731">
        <f t="shared" si="225"/>
        <v>0</v>
      </c>
      <c r="AF731">
        <f t="shared" si="225"/>
        <v>0</v>
      </c>
      <c r="AG731">
        <f t="shared" si="225"/>
        <v>0</v>
      </c>
      <c r="AH731">
        <f t="shared" si="225"/>
        <v>0</v>
      </c>
      <c r="AI731">
        <f t="shared" si="225"/>
        <v>0</v>
      </c>
      <c r="AJ731">
        <f t="shared" si="225"/>
        <v>0</v>
      </c>
      <c r="AK731">
        <f t="shared" si="225"/>
        <v>1</v>
      </c>
      <c r="AL731">
        <f t="shared" si="225"/>
        <v>0</v>
      </c>
      <c r="AM731">
        <f t="shared" si="220"/>
        <v>7.9249999999999998</v>
      </c>
      <c r="AN731">
        <f t="shared" si="221"/>
        <v>0</v>
      </c>
      <c r="AO731">
        <f t="shared" si="222"/>
        <v>0</v>
      </c>
      <c r="AP731">
        <f t="shared" si="223"/>
        <v>1</v>
      </c>
      <c r="AQ731">
        <f t="shared" si="224"/>
        <v>0</v>
      </c>
    </row>
    <row r="732" spans="1:43" x14ac:dyDescent="0.2">
      <c r="A732">
        <v>731</v>
      </c>
      <c r="B732">
        <v>1</v>
      </c>
      <c r="C732" t="s">
        <v>1021</v>
      </c>
      <c r="D732" t="s">
        <v>17</v>
      </c>
      <c r="E732">
        <v>29</v>
      </c>
      <c r="F732">
        <v>0</v>
      </c>
      <c r="G732">
        <v>0</v>
      </c>
      <c r="H732">
        <v>24160</v>
      </c>
      <c r="I732">
        <v>211.33750000000001</v>
      </c>
      <c r="J732" t="s">
        <v>969</v>
      </c>
      <c r="K732" t="s">
        <v>15</v>
      </c>
      <c r="L732">
        <v>1</v>
      </c>
      <c r="M732" t="b">
        <f t="shared" si="210"/>
        <v>0</v>
      </c>
      <c r="N732" t="str">
        <f>IF(E732&lt;&gt;"",INDEX(group!$A$1:$C$10,MATCH(E732,group!A:A,1),3),"NA")</f>
        <v>20 - 29</v>
      </c>
      <c r="O732" t="str">
        <f>VLOOKUP(H732,group!E:F,2,0)</f>
        <v>numeric</v>
      </c>
      <c r="P732" t="str">
        <f>IF(I732&lt;&gt;"",INDEX(group!$L$1:$N$100,MATCH(I732,group!L:L,1),3),"NA")</f>
        <v>210 - 229</v>
      </c>
      <c r="Q732">
        <f t="shared" si="211"/>
        <v>731</v>
      </c>
      <c r="R732">
        <f t="shared" si="212"/>
        <v>1</v>
      </c>
      <c r="S732">
        <f t="shared" si="213"/>
        <v>0</v>
      </c>
      <c r="T732">
        <f t="shared" si="214"/>
        <v>0</v>
      </c>
      <c r="U732">
        <f t="shared" si="215"/>
        <v>0</v>
      </c>
      <c r="V732">
        <f t="shared" si="216"/>
        <v>1</v>
      </c>
      <c r="W732">
        <f t="shared" si="217"/>
        <v>29</v>
      </c>
      <c r="X732">
        <f t="shared" si="218"/>
        <v>0</v>
      </c>
      <c r="Y732">
        <f t="shared" si="219"/>
        <v>0</v>
      </c>
      <c r="Z732">
        <f t="shared" si="208"/>
        <v>0</v>
      </c>
      <c r="AA732">
        <f t="shared" si="225"/>
        <v>0</v>
      </c>
      <c r="AB732">
        <f t="shared" si="225"/>
        <v>0</v>
      </c>
      <c r="AC732">
        <f t="shared" si="225"/>
        <v>0</v>
      </c>
      <c r="AD732">
        <f t="shared" si="225"/>
        <v>1</v>
      </c>
      <c r="AE732">
        <f t="shared" si="225"/>
        <v>0</v>
      </c>
      <c r="AF732">
        <f t="shared" si="225"/>
        <v>0</v>
      </c>
      <c r="AG732">
        <f t="shared" si="225"/>
        <v>0</v>
      </c>
      <c r="AH732">
        <f t="shared" si="225"/>
        <v>0</v>
      </c>
      <c r="AI732">
        <f t="shared" si="225"/>
        <v>0</v>
      </c>
      <c r="AJ732">
        <f t="shared" si="225"/>
        <v>0</v>
      </c>
      <c r="AK732">
        <f t="shared" si="225"/>
        <v>0</v>
      </c>
      <c r="AL732">
        <f t="shared" si="225"/>
        <v>0</v>
      </c>
      <c r="AM732">
        <f t="shared" si="220"/>
        <v>211.33750000000001</v>
      </c>
      <c r="AN732">
        <f t="shared" si="221"/>
        <v>0</v>
      </c>
      <c r="AO732">
        <f t="shared" si="222"/>
        <v>0</v>
      </c>
      <c r="AP732">
        <f t="shared" si="223"/>
        <v>1</v>
      </c>
      <c r="AQ732">
        <f t="shared" si="224"/>
        <v>1</v>
      </c>
    </row>
    <row r="733" spans="1:43" x14ac:dyDescent="0.2">
      <c r="A733">
        <v>732</v>
      </c>
      <c r="B733">
        <v>3</v>
      </c>
      <c r="C733" t="s">
        <v>1022</v>
      </c>
      <c r="D733" t="s">
        <v>13</v>
      </c>
      <c r="E733">
        <v>11</v>
      </c>
      <c r="F733">
        <v>0</v>
      </c>
      <c r="G733">
        <v>0</v>
      </c>
      <c r="H733">
        <v>2699</v>
      </c>
      <c r="I733">
        <v>18.787500000000001</v>
      </c>
      <c r="K733" t="s">
        <v>20</v>
      </c>
      <c r="L733">
        <v>0</v>
      </c>
      <c r="M733" t="b">
        <f t="shared" si="210"/>
        <v>0</v>
      </c>
      <c r="N733" t="str">
        <f>IF(E733&lt;&gt;"",INDEX(group!$A$1:$C$10,MATCH(E733,group!A:A,1),3),"NA")</f>
        <v>10 - 19</v>
      </c>
      <c r="O733" t="str">
        <f>VLOOKUP(H733,group!E:F,2,0)</f>
        <v>numeric</v>
      </c>
      <c r="P733" t="str">
        <f>IF(I733&lt;&gt;"",INDEX(group!$L$1:$N$100,MATCH(I733,group!L:L,1),3),"NA")</f>
        <v>10 - 19</v>
      </c>
      <c r="Q733">
        <f t="shared" si="211"/>
        <v>732</v>
      </c>
      <c r="R733">
        <f t="shared" si="212"/>
        <v>0</v>
      </c>
      <c r="S733">
        <f t="shared" si="213"/>
        <v>0</v>
      </c>
      <c r="T733">
        <f t="shared" si="214"/>
        <v>1</v>
      </c>
      <c r="U733">
        <f t="shared" si="215"/>
        <v>1</v>
      </c>
      <c r="V733">
        <f t="shared" si="216"/>
        <v>0</v>
      </c>
      <c r="W733">
        <f t="shared" si="217"/>
        <v>11</v>
      </c>
      <c r="X733">
        <f t="shared" si="218"/>
        <v>0</v>
      </c>
      <c r="Y733">
        <f t="shared" si="219"/>
        <v>0</v>
      </c>
      <c r="Z733">
        <f t="shared" si="208"/>
        <v>0</v>
      </c>
      <c r="AA733">
        <f t="shared" si="225"/>
        <v>0</v>
      </c>
      <c r="AB733">
        <f t="shared" si="225"/>
        <v>0</v>
      </c>
      <c r="AC733">
        <f t="shared" si="225"/>
        <v>0</v>
      </c>
      <c r="AD733">
        <f t="shared" si="225"/>
        <v>1</v>
      </c>
      <c r="AE733">
        <f t="shared" si="225"/>
        <v>0</v>
      </c>
      <c r="AF733">
        <f t="shared" si="225"/>
        <v>0</v>
      </c>
      <c r="AG733">
        <f t="shared" si="225"/>
        <v>0</v>
      </c>
      <c r="AH733">
        <f t="shared" si="225"/>
        <v>0</v>
      </c>
      <c r="AI733">
        <f t="shared" si="225"/>
        <v>0</v>
      </c>
      <c r="AJ733">
        <f t="shared" si="225"/>
        <v>0</v>
      </c>
      <c r="AK733">
        <f t="shared" si="225"/>
        <v>0</v>
      </c>
      <c r="AL733">
        <f t="shared" si="225"/>
        <v>0</v>
      </c>
      <c r="AM733">
        <f t="shared" si="220"/>
        <v>18.787500000000001</v>
      </c>
      <c r="AN733">
        <f t="shared" si="221"/>
        <v>1</v>
      </c>
      <c r="AO733">
        <f t="shared" si="222"/>
        <v>0</v>
      </c>
      <c r="AP733">
        <f t="shared" si="223"/>
        <v>0</v>
      </c>
      <c r="AQ733">
        <f t="shared" si="224"/>
        <v>0</v>
      </c>
    </row>
    <row r="734" spans="1:43" x14ac:dyDescent="0.2">
      <c r="A734">
        <v>733</v>
      </c>
      <c r="B734">
        <v>2</v>
      </c>
      <c r="C734" t="s">
        <v>1023</v>
      </c>
      <c r="D734" t="s">
        <v>13</v>
      </c>
      <c r="F734">
        <v>0</v>
      </c>
      <c r="G734">
        <v>0</v>
      </c>
      <c r="H734">
        <v>239855</v>
      </c>
      <c r="I734">
        <v>0</v>
      </c>
      <c r="K734" t="s">
        <v>15</v>
      </c>
      <c r="L734">
        <v>0</v>
      </c>
      <c r="M734" t="b">
        <f t="shared" si="210"/>
        <v>1</v>
      </c>
      <c r="N734" t="str">
        <f>IF(E734&lt;&gt;"",INDEX(group!$A$1:$C$10,MATCH(E734,group!A:A,1),3),"NA")</f>
        <v>NA</v>
      </c>
      <c r="O734" t="str">
        <f>VLOOKUP(H734,group!E:F,2,0)</f>
        <v>numeric</v>
      </c>
      <c r="P734" t="str">
        <f>IF(I734&lt;&gt;"",INDEX(group!$L$1:$N$100,MATCH(I734,group!L:L,1),3),"NA")</f>
        <v>0 - 9</v>
      </c>
      <c r="Q734">
        <f t="shared" si="211"/>
        <v>733</v>
      </c>
      <c r="R734">
        <f t="shared" si="212"/>
        <v>0</v>
      </c>
      <c r="S734">
        <f t="shared" si="213"/>
        <v>1</v>
      </c>
      <c r="T734">
        <f t="shared" si="214"/>
        <v>0</v>
      </c>
      <c r="U734">
        <f t="shared" si="215"/>
        <v>1</v>
      </c>
      <c r="V734">
        <f t="shared" si="216"/>
        <v>0</v>
      </c>
      <c r="W734">
        <f t="shared" si="217"/>
        <v>29.9</v>
      </c>
      <c r="X734">
        <f t="shared" si="218"/>
        <v>0</v>
      </c>
      <c r="Y734">
        <f t="shared" si="219"/>
        <v>0</v>
      </c>
      <c r="Z734">
        <f t="shared" si="208"/>
        <v>0</v>
      </c>
      <c r="AA734">
        <f t="shared" si="225"/>
        <v>0</v>
      </c>
      <c r="AB734">
        <f t="shared" si="225"/>
        <v>0</v>
      </c>
      <c r="AC734">
        <f t="shared" si="225"/>
        <v>0</v>
      </c>
      <c r="AD734">
        <f t="shared" si="225"/>
        <v>1</v>
      </c>
      <c r="AE734">
        <f t="shared" si="225"/>
        <v>0</v>
      </c>
      <c r="AF734">
        <f t="shared" si="225"/>
        <v>0</v>
      </c>
      <c r="AG734">
        <f t="shared" si="225"/>
        <v>0</v>
      </c>
      <c r="AH734">
        <f t="shared" si="225"/>
        <v>0</v>
      </c>
      <c r="AI734">
        <f t="shared" si="225"/>
        <v>0</v>
      </c>
      <c r="AJ734">
        <f t="shared" si="225"/>
        <v>0</v>
      </c>
      <c r="AK734">
        <f t="shared" si="225"/>
        <v>0</v>
      </c>
      <c r="AL734">
        <f t="shared" si="225"/>
        <v>0</v>
      </c>
      <c r="AM734">
        <f t="shared" si="220"/>
        <v>0</v>
      </c>
      <c r="AN734">
        <f t="shared" si="221"/>
        <v>0</v>
      </c>
      <c r="AO734">
        <f t="shared" si="222"/>
        <v>0</v>
      </c>
      <c r="AP734">
        <f t="shared" si="223"/>
        <v>1</v>
      </c>
      <c r="AQ734">
        <f t="shared" si="224"/>
        <v>0</v>
      </c>
    </row>
    <row r="735" spans="1:43" x14ac:dyDescent="0.2">
      <c r="A735">
        <v>734</v>
      </c>
      <c r="B735">
        <v>2</v>
      </c>
      <c r="C735" t="s">
        <v>1024</v>
      </c>
      <c r="D735" t="s">
        <v>13</v>
      </c>
      <c r="E735">
        <v>23</v>
      </c>
      <c r="F735">
        <v>0</v>
      </c>
      <c r="G735">
        <v>0</v>
      </c>
      <c r="H735">
        <v>28425</v>
      </c>
      <c r="I735">
        <v>13</v>
      </c>
      <c r="K735" t="s">
        <v>15</v>
      </c>
      <c r="L735">
        <v>0</v>
      </c>
      <c r="M735" t="b">
        <f t="shared" si="210"/>
        <v>0</v>
      </c>
      <c r="N735" t="str">
        <f>IF(E735&lt;&gt;"",INDEX(group!$A$1:$C$10,MATCH(E735,group!A:A,1),3),"NA")</f>
        <v>20 - 29</v>
      </c>
      <c r="O735" t="str">
        <f>VLOOKUP(H735,group!E:F,2,0)</f>
        <v>numeric</v>
      </c>
      <c r="P735" t="str">
        <f>IF(I735&lt;&gt;"",INDEX(group!$L$1:$N$100,MATCH(I735,group!L:L,1),3),"NA")</f>
        <v>10 - 19</v>
      </c>
      <c r="Q735">
        <f t="shared" si="211"/>
        <v>734</v>
      </c>
      <c r="R735">
        <f t="shared" si="212"/>
        <v>0</v>
      </c>
      <c r="S735">
        <f t="shared" si="213"/>
        <v>1</v>
      </c>
      <c r="T735">
        <f t="shared" si="214"/>
        <v>0</v>
      </c>
      <c r="U735">
        <f t="shared" si="215"/>
        <v>1</v>
      </c>
      <c r="V735">
        <f t="shared" si="216"/>
        <v>0</v>
      </c>
      <c r="W735">
        <f t="shared" si="217"/>
        <v>23</v>
      </c>
      <c r="X735">
        <f t="shared" si="218"/>
        <v>0</v>
      </c>
      <c r="Y735">
        <f t="shared" si="219"/>
        <v>0</v>
      </c>
      <c r="Z735">
        <f t="shared" si="208"/>
        <v>0</v>
      </c>
      <c r="AA735">
        <f t="shared" si="225"/>
        <v>0</v>
      </c>
      <c r="AB735">
        <f t="shared" si="225"/>
        <v>0</v>
      </c>
      <c r="AC735">
        <f t="shared" si="225"/>
        <v>0</v>
      </c>
      <c r="AD735">
        <f t="shared" si="225"/>
        <v>1</v>
      </c>
      <c r="AE735">
        <f t="shared" si="225"/>
        <v>0</v>
      </c>
      <c r="AF735">
        <f t="shared" si="225"/>
        <v>0</v>
      </c>
      <c r="AG735">
        <f t="shared" si="225"/>
        <v>0</v>
      </c>
      <c r="AH735">
        <f t="shared" si="225"/>
        <v>0</v>
      </c>
      <c r="AI735">
        <f t="shared" si="225"/>
        <v>0</v>
      </c>
      <c r="AJ735">
        <f t="shared" si="225"/>
        <v>0</v>
      </c>
      <c r="AK735">
        <f t="shared" si="225"/>
        <v>0</v>
      </c>
      <c r="AL735">
        <f t="shared" si="225"/>
        <v>0</v>
      </c>
      <c r="AM735">
        <f t="shared" si="220"/>
        <v>13</v>
      </c>
      <c r="AN735">
        <f t="shared" si="221"/>
        <v>0</v>
      </c>
      <c r="AO735">
        <f t="shared" si="222"/>
        <v>0</v>
      </c>
      <c r="AP735">
        <f t="shared" si="223"/>
        <v>1</v>
      </c>
      <c r="AQ735">
        <f t="shared" si="224"/>
        <v>0</v>
      </c>
    </row>
    <row r="736" spans="1:43" x14ac:dyDescent="0.2">
      <c r="A736">
        <v>735</v>
      </c>
      <c r="B736">
        <v>2</v>
      </c>
      <c r="C736" t="s">
        <v>1025</v>
      </c>
      <c r="D736" t="s">
        <v>13</v>
      </c>
      <c r="E736">
        <v>23</v>
      </c>
      <c r="F736">
        <v>0</v>
      </c>
      <c r="G736">
        <v>0</v>
      </c>
      <c r="H736">
        <v>233639</v>
      </c>
      <c r="I736">
        <v>13</v>
      </c>
      <c r="K736" t="s">
        <v>15</v>
      </c>
      <c r="L736">
        <v>0</v>
      </c>
      <c r="M736" t="b">
        <f t="shared" si="210"/>
        <v>0</v>
      </c>
      <c r="N736" t="str">
        <f>IF(E736&lt;&gt;"",INDEX(group!$A$1:$C$10,MATCH(E736,group!A:A,1),3),"NA")</f>
        <v>20 - 29</v>
      </c>
      <c r="O736" t="str">
        <f>VLOOKUP(H736,group!E:F,2,0)</f>
        <v>numeric</v>
      </c>
      <c r="P736" t="str">
        <f>IF(I736&lt;&gt;"",INDEX(group!$L$1:$N$100,MATCH(I736,group!L:L,1),3),"NA")</f>
        <v>10 - 19</v>
      </c>
      <c r="Q736">
        <f t="shared" si="211"/>
        <v>735</v>
      </c>
      <c r="R736">
        <f t="shared" si="212"/>
        <v>0</v>
      </c>
      <c r="S736">
        <f t="shared" si="213"/>
        <v>1</v>
      </c>
      <c r="T736">
        <f t="shared" si="214"/>
        <v>0</v>
      </c>
      <c r="U736">
        <f t="shared" si="215"/>
        <v>1</v>
      </c>
      <c r="V736">
        <f t="shared" si="216"/>
        <v>0</v>
      </c>
      <c r="W736">
        <f t="shared" si="217"/>
        <v>23</v>
      </c>
      <c r="X736">
        <f t="shared" si="218"/>
        <v>0</v>
      </c>
      <c r="Y736">
        <f t="shared" si="219"/>
        <v>0</v>
      </c>
      <c r="Z736">
        <f t="shared" si="208"/>
        <v>0</v>
      </c>
      <c r="AA736">
        <f t="shared" si="225"/>
        <v>0</v>
      </c>
      <c r="AB736">
        <f t="shared" si="225"/>
        <v>0</v>
      </c>
      <c r="AC736">
        <f t="shared" si="225"/>
        <v>0</v>
      </c>
      <c r="AD736">
        <f t="shared" si="225"/>
        <v>1</v>
      </c>
      <c r="AE736">
        <f t="shared" si="225"/>
        <v>0</v>
      </c>
      <c r="AF736">
        <f t="shared" si="225"/>
        <v>0</v>
      </c>
      <c r="AG736">
        <f t="shared" si="225"/>
        <v>0</v>
      </c>
      <c r="AH736">
        <f t="shared" si="225"/>
        <v>0</v>
      </c>
      <c r="AI736">
        <f t="shared" si="225"/>
        <v>0</v>
      </c>
      <c r="AJ736">
        <f t="shared" si="225"/>
        <v>0</v>
      </c>
      <c r="AK736">
        <f t="shared" si="225"/>
        <v>0</v>
      </c>
      <c r="AL736">
        <f t="shared" si="225"/>
        <v>0</v>
      </c>
      <c r="AM736">
        <f t="shared" si="220"/>
        <v>13</v>
      </c>
      <c r="AN736">
        <f t="shared" si="221"/>
        <v>0</v>
      </c>
      <c r="AO736">
        <f t="shared" si="222"/>
        <v>0</v>
      </c>
      <c r="AP736">
        <f t="shared" si="223"/>
        <v>1</v>
      </c>
      <c r="AQ736">
        <f t="shared" si="224"/>
        <v>0</v>
      </c>
    </row>
    <row r="737" spans="1:43" x14ac:dyDescent="0.2">
      <c r="A737">
        <v>736</v>
      </c>
      <c r="B737">
        <v>3</v>
      </c>
      <c r="C737" t="s">
        <v>1026</v>
      </c>
      <c r="D737" t="s">
        <v>13</v>
      </c>
      <c r="E737">
        <v>28.5</v>
      </c>
      <c r="F737">
        <v>0</v>
      </c>
      <c r="G737">
        <v>0</v>
      </c>
      <c r="H737">
        <v>54636</v>
      </c>
      <c r="I737">
        <v>16.100000000000001</v>
      </c>
      <c r="K737" t="s">
        <v>15</v>
      </c>
      <c r="L737">
        <v>0</v>
      </c>
      <c r="M737" t="b">
        <f t="shared" si="210"/>
        <v>0</v>
      </c>
      <c r="N737" t="str">
        <f>IF(E737&lt;&gt;"",INDEX(group!$A$1:$C$10,MATCH(E737,group!A:A,1),3),"NA")</f>
        <v>20 - 29</v>
      </c>
      <c r="O737" t="str">
        <f>VLOOKUP(H737,group!E:F,2,0)</f>
        <v>numeric</v>
      </c>
      <c r="P737" t="str">
        <f>IF(I737&lt;&gt;"",INDEX(group!$L$1:$N$100,MATCH(I737,group!L:L,1),3),"NA")</f>
        <v>10 - 19</v>
      </c>
      <c r="Q737">
        <f t="shared" si="211"/>
        <v>736</v>
      </c>
      <c r="R737">
        <f t="shared" si="212"/>
        <v>0</v>
      </c>
      <c r="S737">
        <f t="shared" si="213"/>
        <v>0</v>
      </c>
      <c r="T737">
        <f t="shared" si="214"/>
        <v>1</v>
      </c>
      <c r="U737">
        <f t="shared" si="215"/>
        <v>1</v>
      </c>
      <c r="V737">
        <f t="shared" si="216"/>
        <v>0</v>
      </c>
      <c r="W737">
        <f t="shared" si="217"/>
        <v>28.5</v>
      </c>
      <c r="X737">
        <f t="shared" si="218"/>
        <v>0</v>
      </c>
      <c r="Y737">
        <f t="shared" si="219"/>
        <v>0</v>
      </c>
      <c r="Z737">
        <f t="shared" si="208"/>
        <v>0</v>
      </c>
      <c r="AA737">
        <f t="shared" si="225"/>
        <v>0</v>
      </c>
      <c r="AB737">
        <f t="shared" si="225"/>
        <v>0</v>
      </c>
      <c r="AC737">
        <f t="shared" si="225"/>
        <v>0</v>
      </c>
      <c r="AD737">
        <f t="shared" si="225"/>
        <v>1</v>
      </c>
      <c r="AE737">
        <f t="shared" si="225"/>
        <v>0</v>
      </c>
      <c r="AF737">
        <f t="shared" si="225"/>
        <v>0</v>
      </c>
      <c r="AG737">
        <f t="shared" si="225"/>
        <v>0</v>
      </c>
      <c r="AH737">
        <f t="shared" si="225"/>
        <v>0</v>
      </c>
      <c r="AI737">
        <f t="shared" ref="AA737:AL758" si="226">IF($O737&amp;"_ticket"=AI$1,1,0)</f>
        <v>0</v>
      </c>
      <c r="AJ737">
        <f t="shared" si="226"/>
        <v>0</v>
      </c>
      <c r="AK737">
        <f t="shared" si="226"/>
        <v>0</v>
      </c>
      <c r="AL737">
        <f t="shared" si="226"/>
        <v>0</v>
      </c>
      <c r="AM737">
        <f t="shared" si="220"/>
        <v>16.100000000000001</v>
      </c>
      <c r="AN737">
        <f t="shared" si="221"/>
        <v>0</v>
      </c>
      <c r="AO737">
        <f t="shared" si="222"/>
        <v>0</v>
      </c>
      <c r="AP737">
        <f t="shared" si="223"/>
        <v>1</v>
      </c>
      <c r="AQ737">
        <f t="shared" si="224"/>
        <v>0</v>
      </c>
    </row>
    <row r="738" spans="1:43" x14ac:dyDescent="0.2">
      <c r="A738">
        <v>737</v>
      </c>
      <c r="B738">
        <v>3</v>
      </c>
      <c r="C738" t="s">
        <v>1027</v>
      </c>
      <c r="D738" t="s">
        <v>17</v>
      </c>
      <c r="E738">
        <v>48</v>
      </c>
      <c r="F738">
        <v>1</v>
      </c>
      <c r="G738">
        <v>3</v>
      </c>
      <c r="H738" t="s">
        <v>143</v>
      </c>
      <c r="I738">
        <v>34.375</v>
      </c>
      <c r="K738" t="s">
        <v>15</v>
      </c>
      <c r="L738">
        <v>0</v>
      </c>
      <c r="M738" t="b">
        <f t="shared" si="210"/>
        <v>0</v>
      </c>
      <c r="N738" t="str">
        <f>IF(E738&lt;&gt;"",INDEX(group!$A$1:$C$10,MATCH(E738,group!A:A,1),3),"NA")</f>
        <v>40 - 49</v>
      </c>
      <c r="O738" t="str">
        <f>VLOOKUP(H738,group!E:F,2,0)</f>
        <v>W</v>
      </c>
      <c r="P738" t="str">
        <f>IF(I738&lt;&gt;"",INDEX(group!$L$1:$N$100,MATCH(I738,group!L:L,1),3),"NA")</f>
        <v>30 - 39</v>
      </c>
      <c r="Q738">
        <f t="shared" si="211"/>
        <v>737</v>
      </c>
      <c r="R738">
        <f t="shared" si="212"/>
        <v>0</v>
      </c>
      <c r="S738">
        <f t="shared" si="213"/>
        <v>0</v>
      </c>
      <c r="T738">
        <f t="shared" si="214"/>
        <v>1</v>
      </c>
      <c r="U738">
        <f t="shared" si="215"/>
        <v>0</v>
      </c>
      <c r="V738">
        <f t="shared" si="216"/>
        <v>1</v>
      </c>
      <c r="W738">
        <f t="shared" si="217"/>
        <v>48</v>
      </c>
      <c r="X738">
        <f t="shared" si="218"/>
        <v>1</v>
      </c>
      <c r="Y738">
        <f t="shared" si="219"/>
        <v>3</v>
      </c>
      <c r="Z738">
        <f t="shared" si="208"/>
        <v>0</v>
      </c>
      <c r="AA738">
        <f t="shared" si="226"/>
        <v>0</v>
      </c>
      <c r="AB738">
        <f t="shared" si="226"/>
        <v>0</v>
      </c>
      <c r="AC738">
        <f t="shared" si="226"/>
        <v>0</v>
      </c>
      <c r="AD738">
        <f t="shared" si="226"/>
        <v>0</v>
      </c>
      <c r="AE738">
        <f t="shared" si="226"/>
        <v>0</v>
      </c>
      <c r="AF738">
        <f t="shared" si="226"/>
        <v>0</v>
      </c>
      <c r="AG738">
        <f t="shared" si="226"/>
        <v>0</v>
      </c>
      <c r="AH738">
        <f t="shared" si="226"/>
        <v>0</v>
      </c>
      <c r="AI738">
        <f t="shared" si="226"/>
        <v>0</v>
      </c>
      <c r="AJ738">
        <f t="shared" si="226"/>
        <v>0</v>
      </c>
      <c r="AK738">
        <f t="shared" si="226"/>
        <v>0</v>
      </c>
      <c r="AL738">
        <f t="shared" si="226"/>
        <v>1</v>
      </c>
      <c r="AM738">
        <f t="shared" si="220"/>
        <v>34.375</v>
      </c>
      <c r="AN738">
        <f t="shared" si="221"/>
        <v>0</v>
      </c>
      <c r="AO738">
        <f t="shared" si="222"/>
        <v>0</v>
      </c>
      <c r="AP738">
        <f t="shared" si="223"/>
        <v>1</v>
      </c>
      <c r="AQ738">
        <f t="shared" si="224"/>
        <v>0</v>
      </c>
    </row>
    <row r="739" spans="1:43" x14ac:dyDescent="0.2">
      <c r="A739">
        <v>738</v>
      </c>
      <c r="B739">
        <v>1</v>
      </c>
      <c r="C739" t="s">
        <v>1028</v>
      </c>
      <c r="D739" t="s">
        <v>13</v>
      </c>
      <c r="E739">
        <v>35</v>
      </c>
      <c r="F739">
        <v>0</v>
      </c>
      <c r="G739">
        <v>0</v>
      </c>
      <c r="H739" t="s">
        <v>392</v>
      </c>
      <c r="I739">
        <v>512.32920000000001</v>
      </c>
      <c r="J739" t="s">
        <v>1029</v>
      </c>
      <c r="K739" t="s">
        <v>20</v>
      </c>
      <c r="L739">
        <v>1</v>
      </c>
      <c r="M739" t="b">
        <f t="shared" si="210"/>
        <v>0</v>
      </c>
      <c r="N739" t="str">
        <f>IF(E739&lt;&gt;"",INDEX(group!$A$1:$C$10,MATCH(E739,group!A:A,1),3),"NA")</f>
        <v>30 - 39</v>
      </c>
      <c r="O739" t="str">
        <f>VLOOKUP(H739,group!E:F,2,0)</f>
        <v>PC</v>
      </c>
      <c r="P739" t="str">
        <f>IF(I739&lt;&gt;"",INDEX(group!$L$1:$N$100,MATCH(I739,group!L:L,1),3),"NA")</f>
        <v>250 - 269</v>
      </c>
      <c r="Q739">
        <f t="shared" si="211"/>
        <v>738</v>
      </c>
      <c r="R739">
        <f t="shared" si="212"/>
        <v>1</v>
      </c>
      <c r="S739">
        <f t="shared" si="213"/>
        <v>0</v>
      </c>
      <c r="T739">
        <f t="shared" si="214"/>
        <v>0</v>
      </c>
      <c r="U739">
        <f t="shared" si="215"/>
        <v>1</v>
      </c>
      <c r="V739">
        <f t="shared" si="216"/>
        <v>0</v>
      </c>
      <c r="W739">
        <f t="shared" si="217"/>
        <v>35</v>
      </c>
      <c r="X739">
        <f t="shared" si="218"/>
        <v>0</v>
      </c>
      <c r="Y739">
        <f t="shared" si="219"/>
        <v>0</v>
      </c>
      <c r="Z739">
        <f t="shared" si="208"/>
        <v>0</v>
      </c>
      <c r="AA739">
        <f t="shared" si="226"/>
        <v>0</v>
      </c>
      <c r="AB739">
        <f t="shared" si="226"/>
        <v>0</v>
      </c>
      <c r="AC739">
        <f t="shared" si="226"/>
        <v>0</v>
      </c>
      <c r="AD739">
        <f t="shared" si="226"/>
        <v>0</v>
      </c>
      <c r="AE739">
        <f t="shared" si="226"/>
        <v>0</v>
      </c>
      <c r="AF739">
        <f t="shared" si="226"/>
        <v>1</v>
      </c>
      <c r="AG739">
        <f t="shared" si="226"/>
        <v>0</v>
      </c>
      <c r="AH739">
        <f t="shared" si="226"/>
        <v>0</v>
      </c>
      <c r="AI739">
        <f t="shared" si="226"/>
        <v>0</v>
      </c>
      <c r="AJ739">
        <f t="shared" si="226"/>
        <v>0</v>
      </c>
      <c r="AK739">
        <f t="shared" si="226"/>
        <v>0</v>
      </c>
      <c r="AL739">
        <f t="shared" si="226"/>
        <v>0</v>
      </c>
      <c r="AM739">
        <f t="shared" si="220"/>
        <v>512.32920000000001</v>
      </c>
      <c r="AN739">
        <f t="shared" si="221"/>
        <v>1</v>
      </c>
      <c r="AO739">
        <f t="shared" si="222"/>
        <v>0</v>
      </c>
      <c r="AP739">
        <f t="shared" si="223"/>
        <v>0</v>
      </c>
      <c r="AQ739">
        <f t="shared" si="224"/>
        <v>1</v>
      </c>
    </row>
    <row r="740" spans="1:43" x14ac:dyDescent="0.2">
      <c r="A740">
        <v>739</v>
      </c>
      <c r="B740">
        <v>3</v>
      </c>
      <c r="C740" t="s">
        <v>1030</v>
      </c>
      <c r="D740" t="s">
        <v>13</v>
      </c>
      <c r="F740">
        <v>0</v>
      </c>
      <c r="G740">
        <v>0</v>
      </c>
      <c r="H740">
        <v>349201</v>
      </c>
      <c r="I740">
        <v>7.8958000000000004</v>
      </c>
      <c r="K740" t="s">
        <v>15</v>
      </c>
      <c r="L740">
        <v>0</v>
      </c>
      <c r="M740" t="b">
        <f t="shared" si="210"/>
        <v>1</v>
      </c>
      <c r="N740" t="str">
        <f>IF(E740&lt;&gt;"",INDEX(group!$A$1:$C$10,MATCH(E740,group!A:A,1),3),"NA")</f>
        <v>NA</v>
      </c>
      <c r="O740" t="str">
        <f>VLOOKUP(H740,group!E:F,2,0)</f>
        <v>numeric</v>
      </c>
      <c r="P740" t="str">
        <f>IF(I740&lt;&gt;"",INDEX(group!$L$1:$N$100,MATCH(I740,group!L:L,1),3),"NA")</f>
        <v>0 - 9</v>
      </c>
      <c r="Q740">
        <f t="shared" si="211"/>
        <v>739</v>
      </c>
      <c r="R740">
        <f t="shared" si="212"/>
        <v>0</v>
      </c>
      <c r="S740">
        <f t="shared" si="213"/>
        <v>0</v>
      </c>
      <c r="T740">
        <f t="shared" si="214"/>
        <v>1</v>
      </c>
      <c r="U740">
        <f t="shared" si="215"/>
        <v>1</v>
      </c>
      <c r="V740">
        <f t="shared" si="216"/>
        <v>0</v>
      </c>
      <c r="W740">
        <f t="shared" si="217"/>
        <v>29.9</v>
      </c>
      <c r="X740">
        <f t="shared" si="218"/>
        <v>0</v>
      </c>
      <c r="Y740">
        <f t="shared" si="219"/>
        <v>0</v>
      </c>
      <c r="Z740">
        <f t="shared" si="208"/>
        <v>0</v>
      </c>
      <c r="AA740">
        <f t="shared" si="226"/>
        <v>0</v>
      </c>
      <c r="AB740">
        <f t="shared" si="226"/>
        <v>0</v>
      </c>
      <c r="AC740">
        <f t="shared" si="226"/>
        <v>0</v>
      </c>
      <c r="AD740">
        <f t="shared" si="226"/>
        <v>1</v>
      </c>
      <c r="AE740">
        <f t="shared" si="226"/>
        <v>0</v>
      </c>
      <c r="AF740">
        <f t="shared" si="226"/>
        <v>0</v>
      </c>
      <c r="AG740">
        <f t="shared" si="226"/>
        <v>0</v>
      </c>
      <c r="AH740">
        <f t="shared" si="226"/>
        <v>0</v>
      </c>
      <c r="AI740">
        <f t="shared" si="226"/>
        <v>0</v>
      </c>
      <c r="AJ740">
        <f t="shared" si="226"/>
        <v>0</v>
      </c>
      <c r="AK740">
        <f t="shared" si="226"/>
        <v>0</v>
      </c>
      <c r="AL740">
        <f t="shared" si="226"/>
        <v>0</v>
      </c>
      <c r="AM740">
        <f t="shared" si="220"/>
        <v>7.8958000000000004</v>
      </c>
      <c r="AN740">
        <f t="shared" si="221"/>
        <v>0</v>
      </c>
      <c r="AO740">
        <f t="shared" si="222"/>
        <v>0</v>
      </c>
      <c r="AP740">
        <f t="shared" si="223"/>
        <v>1</v>
      </c>
      <c r="AQ740">
        <f t="shared" si="224"/>
        <v>0</v>
      </c>
    </row>
    <row r="741" spans="1:43" x14ac:dyDescent="0.2">
      <c r="A741">
        <v>740</v>
      </c>
      <c r="B741">
        <v>3</v>
      </c>
      <c r="C741" t="s">
        <v>1031</v>
      </c>
      <c r="D741" t="s">
        <v>13</v>
      </c>
      <c r="F741">
        <v>0</v>
      </c>
      <c r="G741">
        <v>0</v>
      </c>
      <c r="H741">
        <v>349218</v>
      </c>
      <c r="I741">
        <v>7.8958000000000004</v>
      </c>
      <c r="K741" t="s">
        <v>15</v>
      </c>
      <c r="L741">
        <v>0</v>
      </c>
      <c r="M741" t="b">
        <f t="shared" si="210"/>
        <v>1</v>
      </c>
      <c r="N741" t="str">
        <f>IF(E741&lt;&gt;"",INDEX(group!$A$1:$C$10,MATCH(E741,group!A:A,1),3),"NA")</f>
        <v>NA</v>
      </c>
      <c r="O741" t="str">
        <f>VLOOKUP(H741,group!E:F,2,0)</f>
        <v>numeric</v>
      </c>
      <c r="P741" t="str">
        <f>IF(I741&lt;&gt;"",INDEX(group!$L$1:$N$100,MATCH(I741,group!L:L,1),3),"NA")</f>
        <v>0 - 9</v>
      </c>
      <c r="Q741">
        <f t="shared" si="211"/>
        <v>740</v>
      </c>
      <c r="R741">
        <f t="shared" si="212"/>
        <v>0</v>
      </c>
      <c r="S741">
        <f t="shared" si="213"/>
        <v>0</v>
      </c>
      <c r="T741">
        <f t="shared" si="214"/>
        <v>1</v>
      </c>
      <c r="U741">
        <f t="shared" si="215"/>
        <v>1</v>
      </c>
      <c r="V741">
        <f t="shared" si="216"/>
        <v>0</v>
      </c>
      <c r="W741">
        <f t="shared" si="217"/>
        <v>29.9</v>
      </c>
      <c r="X741">
        <f t="shared" si="218"/>
        <v>0</v>
      </c>
      <c r="Y741">
        <f t="shared" si="219"/>
        <v>0</v>
      </c>
      <c r="Z741">
        <f t="shared" ref="Z741:Z804" si="227">IF($O741&amp;"_ticket"=Z$1,1,0)</f>
        <v>0</v>
      </c>
      <c r="AA741">
        <f t="shared" si="226"/>
        <v>0</v>
      </c>
      <c r="AB741">
        <f t="shared" si="226"/>
        <v>0</v>
      </c>
      <c r="AC741">
        <f t="shared" si="226"/>
        <v>0</v>
      </c>
      <c r="AD741">
        <f t="shared" si="226"/>
        <v>1</v>
      </c>
      <c r="AE741">
        <f t="shared" si="226"/>
        <v>0</v>
      </c>
      <c r="AF741">
        <f t="shared" si="226"/>
        <v>0</v>
      </c>
      <c r="AG741">
        <f t="shared" si="226"/>
        <v>0</v>
      </c>
      <c r="AH741">
        <f t="shared" si="226"/>
        <v>0</v>
      </c>
      <c r="AI741">
        <f t="shared" si="226"/>
        <v>0</v>
      </c>
      <c r="AJ741">
        <f t="shared" si="226"/>
        <v>0</v>
      </c>
      <c r="AK741">
        <f t="shared" si="226"/>
        <v>0</v>
      </c>
      <c r="AL741">
        <f t="shared" si="226"/>
        <v>0</v>
      </c>
      <c r="AM741">
        <f t="shared" si="220"/>
        <v>7.8958000000000004</v>
      </c>
      <c r="AN741">
        <f t="shared" si="221"/>
        <v>0</v>
      </c>
      <c r="AO741">
        <f t="shared" si="222"/>
        <v>0</v>
      </c>
      <c r="AP741">
        <f t="shared" si="223"/>
        <v>1</v>
      </c>
      <c r="AQ741">
        <f t="shared" si="224"/>
        <v>0</v>
      </c>
    </row>
    <row r="742" spans="1:43" x14ac:dyDescent="0.2">
      <c r="A742">
        <v>741</v>
      </c>
      <c r="B742">
        <v>1</v>
      </c>
      <c r="C742" t="s">
        <v>1032</v>
      </c>
      <c r="D742" t="s">
        <v>13</v>
      </c>
      <c r="F742">
        <v>0</v>
      </c>
      <c r="G742">
        <v>0</v>
      </c>
      <c r="H742">
        <v>16988</v>
      </c>
      <c r="I742">
        <v>30</v>
      </c>
      <c r="J742" t="s">
        <v>1033</v>
      </c>
      <c r="K742" t="s">
        <v>15</v>
      </c>
      <c r="L742">
        <v>1</v>
      </c>
      <c r="M742" t="b">
        <f t="shared" si="210"/>
        <v>1</v>
      </c>
      <c r="N742" t="str">
        <f>IF(E742&lt;&gt;"",INDEX(group!$A$1:$C$10,MATCH(E742,group!A:A,1),3),"NA")</f>
        <v>NA</v>
      </c>
      <c r="O742" t="str">
        <f>VLOOKUP(H742,group!E:F,2,0)</f>
        <v>numeric</v>
      </c>
      <c r="P742" t="str">
        <f>IF(I742&lt;&gt;"",INDEX(group!$L$1:$N$100,MATCH(I742,group!L:L,1),3),"NA")</f>
        <v>30 - 39</v>
      </c>
      <c r="Q742">
        <f t="shared" si="211"/>
        <v>741</v>
      </c>
      <c r="R742">
        <f t="shared" si="212"/>
        <v>1</v>
      </c>
      <c r="S742">
        <f t="shared" si="213"/>
        <v>0</v>
      </c>
      <c r="T742">
        <f t="shared" si="214"/>
        <v>0</v>
      </c>
      <c r="U742">
        <f t="shared" si="215"/>
        <v>1</v>
      </c>
      <c r="V742">
        <f t="shared" si="216"/>
        <v>0</v>
      </c>
      <c r="W742">
        <f t="shared" si="217"/>
        <v>29.9</v>
      </c>
      <c r="X742">
        <f t="shared" si="218"/>
        <v>0</v>
      </c>
      <c r="Y742">
        <f t="shared" si="219"/>
        <v>0</v>
      </c>
      <c r="Z742">
        <f t="shared" si="227"/>
        <v>0</v>
      </c>
      <c r="AA742">
        <f t="shared" si="226"/>
        <v>0</v>
      </c>
      <c r="AB742">
        <f t="shared" si="226"/>
        <v>0</v>
      </c>
      <c r="AC742">
        <f t="shared" si="226"/>
        <v>0</v>
      </c>
      <c r="AD742">
        <f t="shared" si="226"/>
        <v>1</v>
      </c>
      <c r="AE742">
        <f t="shared" si="226"/>
        <v>0</v>
      </c>
      <c r="AF742">
        <f t="shared" si="226"/>
        <v>0</v>
      </c>
      <c r="AG742">
        <f t="shared" si="226"/>
        <v>0</v>
      </c>
      <c r="AH742">
        <f t="shared" si="226"/>
        <v>0</v>
      </c>
      <c r="AI742">
        <f t="shared" si="226"/>
        <v>0</v>
      </c>
      <c r="AJ742">
        <f t="shared" si="226"/>
        <v>0</v>
      </c>
      <c r="AK742">
        <f t="shared" si="226"/>
        <v>0</v>
      </c>
      <c r="AL742">
        <f t="shared" si="226"/>
        <v>0</v>
      </c>
      <c r="AM742">
        <f t="shared" si="220"/>
        <v>30</v>
      </c>
      <c r="AN742">
        <f t="shared" si="221"/>
        <v>0</v>
      </c>
      <c r="AO742">
        <f t="shared" si="222"/>
        <v>0</v>
      </c>
      <c r="AP742">
        <f t="shared" si="223"/>
        <v>1</v>
      </c>
      <c r="AQ742">
        <f t="shared" si="224"/>
        <v>1</v>
      </c>
    </row>
    <row r="743" spans="1:43" x14ac:dyDescent="0.2">
      <c r="A743">
        <v>742</v>
      </c>
      <c r="B743">
        <v>1</v>
      </c>
      <c r="C743" t="s">
        <v>1034</v>
      </c>
      <c r="D743" t="s">
        <v>13</v>
      </c>
      <c r="E743">
        <v>36</v>
      </c>
      <c r="F743">
        <v>1</v>
      </c>
      <c r="G743">
        <v>0</v>
      </c>
      <c r="H743">
        <v>19877</v>
      </c>
      <c r="I743">
        <v>78.849999999999994</v>
      </c>
      <c r="J743" t="s">
        <v>1035</v>
      </c>
      <c r="K743" t="s">
        <v>15</v>
      </c>
      <c r="L743">
        <v>0</v>
      </c>
      <c r="M743" t="b">
        <f t="shared" si="210"/>
        <v>0</v>
      </c>
      <c r="N743" t="str">
        <f>IF(E743&lt;&gt;"",INDEX(group!$A$1:$C$10,MATCH(E743,group!A:A,1),3),"NA")</f>
        <v>30 - 39</v>
      </c>
      <c r="O743" t="str">
        <f>VLOOKUP(H743,group!E:F,2,0)</f>
        <v>numeric</v>
      </c>
      <c r="P743" t="str">
        <f>IF(I743&lt;&gt;"",INDEX(group!$L$1:$N$100,MATCH(I743,group!L:L,1),3),"NA")</f>
        <v>70 - 79</v>
      </c>
      <c r="Q743">
        <f t="shared" si="211"/>
        <v>742</v>
      </c>
      <c r="R743">
        <f t="shared" si="212"/>
        <v>1</v>
      </c>
      <c r="S743">
        <f t="shared" si="213"/>
        <v>0</v>
      </c>
      <c r="T743">
        <f t="shared" si="214"/>
        <v>0</v>
      </c>
      <c r="U743">
        <f t="shared" si="215"/>
        <v>1</v>
      </c>
      <c r="V743">
        <f t="shared" si="216"/>
        <v>0</v>
      </c>
      <c r="W743">
        <f t="shared" si="217"/>
        <v>36</v>
      </c>
      <c r="X743">
        <f t="shared" si="218"/>
        <v>1</v>
      </c>
      <c r="Y743">
        <f t="shared" si="219"/>
        <v>0</v>
      </c>
      <c r="Z743">
        <f t="shared" si="227"/>
        <v>0</v>
      </c>
      <c r="AA743">
        <f t="shared" si="226"/>
        <v>0</v>
      </c>
      <c r="AB743">
        <f t="shared" si="226"/>
        <v>0</v>
      </c>
      <c r="AC743">
        <f t="shared" si="226"/>
        <v>0</v>
      </c>
      <c r="AD743">
        <f t="shared" si="226"/>
        <v>1</v>
      </c>
      <c r="AE743">
        <f t="shared" si="226"/>
        <v>0</v>
      </c>
      <c r="AF743">
        <f t="shared" si="226"/>
        <v>0</v>
      </c>
      <c r="AG743">
        <f t="shared" si="226"/>
        <v>0</v>
      </c>
      <c r="AH743">
        <f t="shared" si="226"/>
        <v>0</v>
      </c>
      <c r="AI743">
        <f t="shared" si="226"/>
        <v>0</v>
      </c>
      <c r="AJ743">
        <f t="shared" si="226"/>
        <v>0</v>
      </c>
      <c r="AK743">
        <f t="shared" si="226"/>
        <v>0</v>
      </c>
      <c r="AL743">
        <f t="shared" si="226"/>
        <v>0</v>
      </c>
      <c r="AM743">
        <f t="shared" si="220"/>
        <v>78.849999999999994</v>
      </c>
      <c r="AN743">
        <f t="shared" si="221"/>
        <v>0</v>
      </c>
      <c r="AO743">
        <f t="shared" si="222"/>
        <v>0</v>
      </c>
      <c r="AP743">
        <f t="shared" si="223"/>
        <v>1</v>
      </c>
      <c r="AQ743">
        <f t="shared" si="224"/>
        <v>0</v>
      </c>
    </row>
    <row r="744" spans="1:43" x14ac:dyDescent="0.2">
      <c r="A744">
        <v>743</v>
      </c>
      <c r="B744">
        <v>1</v>
      </c>
      <c r="C744" t="s">
        <v>1036</v>
      </c>
      <c r="D744" t="s">
        <v>17</v>
      </c>
      <c r="E744">
        <v>21</v>
      </c>
      <c r="F744">
        <v>2</v>
      </c>
      <c r="G744">
        <v>2</v>
      </c>
      <c r="H744" t="s">
        <v>472</v>
      </c>
      <c r="I744">
        <v>262.375</v>
      </c>
      <c r="J744" t="s">
        <v>473</v>
      </c>
      <c r="K744" t="s">
        <v>20</v>
      </c>
      <c r="L744">
        <v>1</v>
      </c>
      <c r="M744" t="b">
        <f t="shared" si="210"/>
        <v>0</v>
      </c>
      <c r="N744" t="str">
        <f>IF(E744&lt;&gt;"",INDEX(group!$A$1:$C$10,MATCH(E744,group!A:A,1),3),"NA")</f>
        <v>20 - 29</v>
      </c>
      <c r="O744" t="str">
        <f>VLOOKUP(H744,group!E:F,2,0)</f>
        <v>PC</v>
      </c>
      <c r="P744" t="str">
        <f>IF(I744&lt;&gt;"",INDEX(group!$L$1:$N$100,MATCH(I744,group!L:L,1),3),"NA")</f>
        <v>250 - 269</v>
      </c>
      <c r="Q744">
        <f t="shared" si="211"/>
        <v>743</v>
      </c>
      <c r="R744">
        <f t="shared" si="212"/>
        <v>1</v>
      </c>
      <c r="S744">
        <f t="shared" si="213"/>
        <v>0</v>
      </c>
      <c r="T744">
        <f t="shared" si="214"/>
        <v>0</v>
      </c>
      <c r="U744">
        <f t="shared" si="215"/>
        <v>0</v>
      </c>
      <c r="V744">
        <f t="shared" si="216"/>
        <v>1</v>
      </c>
      <c r="W744">
        <f t="shared" si="217"/>
        <v>21</v>
      </c>
      <c r="X744">
        <f t="shared" si="218"/>
        <v>2</v>
      </c>
      <c r="Y744">
        <f t="shared" si="219"/>
        <v>2</v>
      </c>
      <c r="Z744">
        <f t="shared" si="227"/>
        <v>0</v>
      </c>
      <c r="AA744">
        <f t="shared" si="226"/>
        <v>0</v>
      </c>
      <c r="AB744">
        <f t="shared" si="226"/>
        <v>0</v>
      </c>
      <c r="AC744">
        <f t="shared" si="226"/>
        <v>0</v>
      </c>
      <c r="AD744">
        <f t="shared" si="226"/>
        <v>0</v>
      </c>
      <c r="AE744">
        <f t="shared" si="226"/>
        <v>0</v>
      </c>
      <c r="AF744">
        <f t="shared" si="226"/>
        <v>1</v>
      </c>
      <c r="AG744">
        <f t="shared" si="226"/>
        <v>0</v>
      </c>
      <c r="AH744">
        <f t="shared" si="226"/>
        <v>0</v>
      </c>
      <c r="AI744">
        <f t="shared" si="226"/>
        <v>0</v>
      </c>
      <c r="AJ744">
        <f t="shared" si="226"/>
        <v>0</v>
      </c>
      <c r="AK744">
        <f t="shared" si="226"/>
        <v>0</v>
      </c>
      <c r="AL744">
        <f t="shared" si="226"/>
        <v>0</v>
      </c>
      <c r="AM744">
        <f t="shared" si="220"/>
        <v>262.375</v>
      </c>
      <c r="AN744">
        <f t="shared" si="221"/>
        <v>1</v>
      </c>
      <c r="AO744">
        <f t="shared" si="222"/>
        <v>0</v>
      </c>
      <c r="AP744">
        <f t="shared" si="223"/>
        <v>0</v>
      </c>
      <c r="AQ744">
        <f t="shared" si="224"/>
        <v>1</v>
      </c>
    </row>
    <row r="745" spans="1:43" x14ac:dyDescent="0.2">
      <c r="A745">
        <v>744</v>
      </c>
      <c r="B745">
        <v>3</v>
      </c>
      <c r="C745" t="s">
        <v>1037</v>
      </c>
      <c r="D745" t="s">
        <v>13</v>
      </c>
      <c r="E745">
        <v>24</v>
      </c>
      <c r="F745">
        <v>1</v>
      </c>
      <c r="G745">
        <v>0</v>
      </c>
      <c r="H745">
        <v>376566</v>
      </c>
      <c r="I745">
        <v>16.100000000000001</v>
      </c>
      <c r="K745" t="s">
        <v>15</v>
      </c>
      <c r="L745">
        <v>0</v>
      </c>
      <c r="M745" t="b">
        <f t="shared" si="210"/>
        <v>0</v>
      </c>
      <c r="N745" t="str">
        <f>IF(E745&lt;&gt;"",INDEX(group!$A$1:$C$10,MATCH(E745,group!A:A,1),3),"NA")</f>
        <v>20 - 29</v>
      </c>
      <c r="O745" t="str">
        <f>VLOOKUP(H745,group!E:F,2,0)</f>
        <v>numeric</v>
      </c>
      <c r="P745" t="str">
        <f>IF(I745&lt;&gt;"",INDEX(group!$L$1:$N$100,MATCH(I745,group!L:L,1),3),"NA")</f>
        <v>10 - 19</v>
      </c>
      <c r="Q745">
        <f t="shared" si="211"/>
        <v>744</v>
      </c>
      <c r="R745">
        <f t="shared" si="212"/>
        <v>0</v>
      </c>
      <c r="S745">
        <f t="shared" si="213"/>
        <v>0</v>
      </c>
      <c r="T745">
        <f t="shared" si="214"/>
        <v>1</v>
      </c>
      <c r="U745">
        <f t="shared" si="215"/>
        <v>1</v>
      </c>
      <c r="V745">
        <f t="shared" si="216"/>
        <v>0</v>
      </c>
      <c r="W745">
        <f t="shared" si="217"/>
        <v>24</v>
      </c>
      <c r="X745">
        <f t="shared" si="218"/>
        <v>1</v>
      </c>
      <c r="Y745">
        <f t="shared" si="219"/>
        <v>0</v>
      </c>
      <c r="Z745">
        <f t="shared" si="227"/>
        <v>0</v>
      </c>
      <c r="AA745">
        <f t="shared" si="226"/>
        <v>0</v>
      </c>
      <c r="AB745">
        <f t="shared" si="226"/>
        <v>0</v>
      </c>
      <c r="AC745">
        <f t="shared" si="226"/>
        <v>0</v>
      </c>
      <c r="AD745">
        <f t="shared" si="226"/>
        <v>1</v>
      </c>
      <c r="AE745">
        <f t="shared" si="226"/>
        <v>0</v>
      </c>
      <c r="AF745">
        <f t="shared" si="226"/>
        <v>0</v>
      </c>
      <c r="AG745">
        <f t="shared" si="226"/>
        <v>0</v>
      </c>
      <c r="AH745">
        <f t="shared" si="226"/>
        <v>0</v>
      </c>
      <c r="AI745">
        <f t="shared" si="226"/>
        <v>0</v>
      </c>
      <c r="AJ745">
        <f t="shared" si="226"/>
        <v>0</v>
      </c>
      <c r="AK745">
        <f t="shared" si="226"/>
        <v>0</v>
      </c>
      <c r="AL745">
        <f t="shared" si="226"/>
        <v>0</v>
      </c>
      <c r="AM745">
        <f t="shared" si="220"/>
        <v>16.100000000000001</v>
      </c>
      <c r="AN745">
        <f t="shared" si="221"/>
        <v>0</v>
      </c>
      <c r="AO745">
        <f t="shared" si="222"/>
        <v>0</v>
      </c>
      <c r="AP745">
        <f t="shared" si="223"/>
        <v>1</v>
      </c>
      <c r="AQ745">
        <f t="shared" si="224"/>
        <v>0</v>
      </c>
    </row>
    <row r="746" spans="1:43" x14ac:dyDescent="0.2">
      <c r="A746">
        <v>745</v>
      </c>
      <c r="B746">
        <v>3</v>
      </c>
      <c r="C746" t="s">
        <v>1038</v>
      </c>
      <c r="D746" t="s">
        <v>13</v>
      </c>
      <c r="E746">
        <v>31</v>
      </c>
      <c r="F746">
        <v>0</v>
      </c>
      <c r="G746">
        <v>0</v>
      </c>
      <c r="H746" t="s">
        <v>1039</v>
      </c>
      <c r="I746">
        <v>7.9249999999999998</v>
      </c>
      <c r="K746" t="s">
        <v>15</v>
      </c>
      <c r="L746">
        <v>1</v>
      </c>
      <c r="M746" t="b">
        <f t="shared" si="210"/>
        <v>0</v>
      </c>
      <c r="N746" t="str">
        <f>IF(E746&lt;&gt;"",INDEX(group!$A$1:$C$10,MATCH(E746,group!A:A,1),3),"NA")</f>
        <v>30 - 39</v>
      </c>
      <c r="O746" t="str">
        <f>VLOOKUP(H746,group!E:F,2,0)</f>
        <v>STON</v>
      </c>
      <c r="P746" t="str">
        <f>IF(I746&lt;&gt;"",INDEX(group!$L$1:$N$100,MATCH(I746,group!L:L,1),3),"NA")</f>
        <v>0 - 9</v>
      </c>
      <c r="Q746">
        <f t="shared" si="211"/>
        <v>745</v>
      </c>
      <c r="R746">
        <f t="shared" si="212"/>
        <v>0</v>
      </c>
      <c r="S746">
        <f t="shared" si="213"/>
        <v>0</v>
      </c>
      <c r="T746">
        <f t="shared" si="214"/>
        <v>1</v>
      </c>
      <c r="U746">
        <f t="shared" si="215"/>
        <v>1</v>
      </c>
      <c r="V746">
        <f t="shared" si="216"/>
        <v>0</v>
      </c>
      <c r="W746">
        <f t="shared" si="217"/>
        <v>31</v>
      </c>
      <c r="X746">
        <f t="shared" si="218"/>
        <v>0</v>
      </c>
      <c r="Y746">
        <f t="shared" si="219"/>
        <v>0</v>
      </c>
      <c r="Z746">
        <f t="shared" si="227"/>
        <v>0</v>
      </c>
      <c r="AA746">
        <f t="shared" si="226"/>
        <v>0</v>
      </c>
      <c r="AB746">
        <f t="shared" si="226"/>
        <v>0</v>
      </c>
      <c r="AC746">
        <f t="shared" si="226"/>
        <v>0</v>
      </c>
      <c r="AD746">
        <f t="shared" si="226"/>
        <v>0</v>
      </c>
      <c r="AE746">
        <f t="shared" si="226"/>
        <v>0</v>
      </c>
      <c r="AF746">
        <f t="shared" si="226"/>
        <v>0</v>
      </c>
      <c r="AG746">
        <f t="shared" si="226"/>
        <v>0</v>
      </c>
      <c r="AH746">
        <f t="shared" si="226"/>
        <v>0</v>
      </c>
      <c r="AI746">
        <f t="shared" si="226"/>
        <v>0</v>
      </c>
      <c r="AJ746">
        <f t="shared" si="226"/>
        <v>0</v>
      </c>
      <c r="AK746">
        <f t="shared" si="226"/>
        <v>1</v>
      </c>
      <c r="AL746">
        <f t="shared" si="226"/>
        <v>0</v>
      </c>
      <c r="AM746">
        <f t="shared" si="220"/>
        <v>7.9249999999999998</v>
      </c>
      <c r="AN746">
        <f t="shared" si="221"/>
        <v>0</v>
      </c>
      <c r="AO746">
        <f t="shared" si="222"/>
        <v>0</v>
      </c>
      <c r="AP746">
        <f t="shared" si="223"/>
        <v>1</v>
      </c>
      <c r="AQ746">
        <f t="shared" si="224"/>
        <v>1</v>
      </c>
    </row>
    <row r="747" spans="1:43" x14ac:dyDescent="0.2">
      <c r="A747">
        <v>746</v>
      </c>
      <c r="B747">
        <v>1</v>
      </c>
      <c r="C747" t="s">
        <v>1040</v>
      </c>
      <c r="D747" t="s">
        <v>13</v>
      </c>
      <c r="E747">
        <v>70</v>
      </c>
      <c r="F747">
        <v>1</v>
      </c>
      <c r="G747">
        <v>1</v>
      </c>
      <c r="H747" t="s">
        <v>777</v>
      </c>
      <c r="I747">
        <v>71</v>
      </c>
      <c r="J747" t="s">
        <v>778</v>
      </c>
      <c r="K747" t="s">
        <v>15</v>
      </c>
      <c r="L747">
        <v>0</v>
      </c>
      <c r="M747" t="b">
        <f t="shared" si="210"/>
        <v>0</v>
      </c>
      <c r="N747" t="str">
        <f>IF(E747&lt;&gt;"",INDEX(group!$A$1:$C$10,MATCH(E747,group!A:A,1),3),"NA")</f>
        <v>70 - 79</v>
      </c>
      <c r="O747" t="str">
        <f>VLOOKUP(H747,group!E:F,2,0)</f>
        <v>W</v>
      </c>
      <c r="P747" t="str">
        <f>IF(I747&lt;&gt;"",INDEX(group!$L$1:$N$100,MATCH(I747,group!L:L,1),3),"NA")</f>
        <v>70 - 79</v>
      </c>
      <c r="Q747">
        <f t="shared" si="211"/>
        <v>746</v>
      </c>
      <c r="R747">
        <f t="shared" si="212"/>
        <v>1</v>
      </c>
      <c r="S747">
        <f t="shared" si="213"/>
        <v>0</v>
      </c>
      <c r="T747">
        <f t="shared" si="214"/>
        <v>0</v>
      </c>
      <c r="U747">
        <f t="shared" si="215"/>
        <v>1</v>
      </c>
      <c r="V747">
        <f t="shared" si="216"/>
        <v>0</v>
      </c>
      <c r="W747">
        <f t="shared" si="217"/>
        <v>70</v>
      </c>
      <c r="X747">
        <f t="shared" si="218"/>
        <v>1</v>
      </c>
      <c r="Y747">
        <f t="shared" si="219"/>
        <v>1</v>
      </c>
      <c r="Z747">
        <f t="shared" si="227"/>
        <v>0</v>
      </c>
      <c r="AA747">
        <f t="shared" si="226"/>
        <v>0</v>
      </c>
      <c r="AB747">
        <f t="shared" si="226"/>
        <v>0</v>
      </c>
      <c r="AC747">
        <f t="shared" si="226"/>
        <v>0</v>
      </c>
      <c r="AD747">
        <f t="shared" si="226"/>
        <v>0</v>
      </c>
      <c r="AE747">
        <f t="shared" si="226"/>
        <v>0</v>
      </c>
      <c r="AF747">
        <f t="shared" si="226"/>
        <v>0</v>
      </c>
      <c r="AG747">
        <f t="shared" si="226"/>
        <v>0</v>
      </c>
      <c r="AH747">
        <f t="shared" si="226"/>
        <v>0</v>
      </c>
      <c r="AI747">
        <f t="shared" si="226"/>
        <v>0</v>
      </c>
      <c r="AJ747">
        <f t="shared" si="226"/>
        <v>0</v>
      </c>
      <c r="AK747">
        <f t="shared" si="226"/>
        <v>0</v>
      </c>
      <c r="AL747">
        <f t="shared" si="226"/>
        <v>1</v>
      </c>
      <c r="AM747">
        <f t="shared" si="220"/>
        <v>71</v>
      </c>
      <c r="AN747">
        <f t="shared" si="221"/>
        <v>0</v>
      </c>
      <c r="AO747">
        <f t="shared" si="222"/>
        <v>0</v>
      </c>
      <c r="AP747">
        <f t="shared" si="223"/>
        <v>1</v>
      </c>
      <c r="AQ747">
        <f t="shared" si="224"/>
        <v>0</v>
      </c>
    </row>
    <row r="748" spans="1:43" x14ac:dyDescent="0.2">
      <c r="A748">
        <v>747</v>
      </c>
      <c r="B748">
        <v>3</v>
      </c>
      <c r="C748" t="s">
        <v>1041</v>
      </c>
      <c r="D748" t="s">
        <v>13</v>
      </c>
      <c r="E748">
        <v>16</v>
      </c>
      <c r="F748">
        <v>1</v>
      </c>
      <c r="G748">
        <v>1</v>
      </c>
      <c r="H748" t="s">
        <v>424</v>
      </c>
      <c r="I748">
        <v>20.25</v>
      </c>
      <c r="K748" t="s">
        <v>15</v>
      </c>
      <c r="L748">
        <v>0</v>
      </c>
      <c r="M748" t="b">
        <f t="shared" si="210"/>
        <v>0</v>
      </c>
      <c r="N748" t="str">
        <f>IF(E748&lt;&gt;"",INDEX(group!$A$1:$C$10,MATCH(E748,group!A:A,1),3),"NA")</f>
        <v>10 - 19</v>
      </c>
      <c r="O748" t="str">
        <f>VLOOKUP(H748,group!E:F,2,0)</f>
        <v>CA</v>
      </c>
      <c r="P748" t="str">
        <f>IF(I748&lt;&gt;"",INDEX(group!$L$1:$N$100,MATCH(I748,group!L:L,1),3),"NA")</f>
        <v>20 - 29</v>
      </c>
      <c r="Q748">
        <f t="shared" si="211"/>
        <v>747</v>
      </c>
      <c r="R748">
        <f t="shared" si="212"/>
        <v>0</v>
      </c>
      <c r="S748">
        <f t="shared" si="213"/>
        <v>0</v>
      </c>
      <c r="T748">
        <f t="shared" si="214"/>
        <v>1</v>
      </c>
      <c r="U748">
        <f t="shared" si="215"/>
        <v>1</v>
      </c>
      <c r="V748">
        <f t="shared" si="216"/>
        <v>0</v>
      </c>
      <c r="W748">
        <f t="shared" si="217"/>
        <v>16</v>
      </c>
      <c r="X748">
        <f t="shared" si="218"/>
        <v>1</v>
      </c>
      <c r="Y748">
        <f t="shared" si="219"/>
        <v>1</v>
      </c>
      <c r="Z748">
        <f t="shared" si="227"/>
        <v>0</v>
      </c>
      <c r="AA748">
        <f t="shared" si="226"/>
        <v>0</v>
      </c>
      <c r="AB748">
        <f t="shared" si="226"/>
        <v>1</v>
      </c>
      <c r="AC748">
        <f t="shared" si="226"/>
        <v>0</v>
      </c>
      <c r="AD748">
        <f t="shared" si="226"/>
        <v>0</v>
      </c>
      <c r="AE748">
        <f t="shared" si="226"/>
        <v>0</v>
      </c>
      <c r="AF748">
        <f t="shared" si="226"/>
        <v>0</v>
      </c>
      <c r="AG748">
        <f t="shared" si="226"/>
        <v>0</v>
      </c>
      <c r="AH748">
        <f t="shared" si="226"/>
        <v>0</v>
      </c>
      <c r="AI748">
        <f t="shared" si="226"/>
        <v>0</v>
      </c>
      <c r="AJ748">
        <f t="shared" si="226"/>
        <v>0</v>
      </c>
      <c r="AK748">
        <f t="shared" si="226"/>
        <v>0</v>
      </c>
      <c r="AL748">
        <f t="shared" si="226"/>
        <v>0</v>
      </c>
      <c r="AM748">
        <f t="shared" si="220"/>
        <v>20.25</v>
      </c>
      <c r="AN748">
        <f t="shared" si="221"/>
        <v>0</v>
      </c>
      <c r="AO748">
        <f t="shared" si="222"/>
        <v>0</v>
      </c>
      <c r="AP748">
        <f t="shared" si="223"/>
        <v>1</v>
      </c>
      <c r="AQ748">
        <f t="shared" si="224"/>
        <v>0</v>
      </c>
    </row>
    <row r="749" spans="1:43" x14ac:dyDescent="0.2">
      <c r="A749">
        <v>748</v>
      </c>
      <c r="B749">
        <v>2</v>
      </c>
      <c r="C749" t="s">
        <v>1042</v>
      </c>
      <c r="D749" t="s">
        <v>17</v>
      </c>
      <c r="E749">
        <v>30</v>
      </c>
      <c r="F749">
        <v>0</v>
      </c>
      <c r="G749">
        <v>0</v>
      </c>
      <c r="H749">
        <v>250648</v>
      </c>
      <c r="I749">
        <v>13</v>
      </c>
      <c r="K749" t="s">
        <v>15</v>
      </c>
      <c r="L749">
        <v>1</v>
      </c>
      <c r="M749" t="b">
        <f t="shared" si="210"/>
        <v>0</v>
      </c>
      <c r="N749" t="str">
        <f>IF(E749&lt;&gt;"",INDEX(group!$A$1:$C$10,MATCH(E749,group!A:A,1),3),"NA")</f>
        <v>30 - 39</v>
      </c>
      <c r="O749" t="str">
        <f>VLOOKUP(H749,group!E:F,2,0)</f>
        <v>numeric</v>
      </c>
      <c r="P749" t="str">
        <f>IF(I749&lt;&gt;"",INDEX(group!$L$1:$N$100,MATCH(I749,group!L:L,1),3),"NA")</f>
        <v>10 - 19</v>
      </c>
      <c r="Q749">
        <f t="shared" si="211"/>
        <v>748</v>
      </c>
      <c r="R749">
        <f t="shared" si="212"/>
        <v>0</v>
      </c>
      <c r="S749">
        <f t="shared" si="213"/>
        <v>1</v>
      </c>
      <c r="T749">
        <f t="shared" si="214"/>
        <v>0</v>
      </c>
      <c r="U749">
        <f t="shared" si="215"/>
        <v>0</v>
      </c>
      <c r="V749">
        <f t="shared" si="216"/>
        <v>1</v>
      </c>
      <c r="W749">
        <f t="shared" si="217"/>
        <v>30</v>
      </c>
      <c r="X749">
        <f t="shared" si="218"/>
        <v>0</v>
      </c>
      <c r="Y749">
        <f t="shared" si="219"/>
        <v>0</v>
      </c>
      <c r="Z749">
        <f t="shared" si="227"/>
        <v>0</v>
      </c>
      <c r="AA749">
        <f t="shared" si="226"/>
        <v>0</v>
      </c>
      <c r="AB749">
        <f t="shared" si="226"/>
        <v>0</v>
      </c>
      <c r="AC749">
        <f t="shared" si="226"/>
        <v>0</v>
      </c>
      <c r="AD749">
        <f t="shared" si="226"/>
        <v>1</v>
      </c>
      <c r="AE749">
        <f t="shared" si="226"/>
        <v>0</v>
      </c>
      <c r="AF749">
        <f t="shared" si="226"/>
        <v>0</v>
      </c>
      <c r="AG749">
        <f t="shared" si="226"/>
        <v>0</v>
      </c>
      <c r="AH749">
        <f t="shared" si="226"/>
        <v>0</v>
      </c>
      <c r="AI749">
        <f t="shared" si="226"/>
        <v>0</v>
      </c>
      <c r="AJ749">
        <f t="shared" si="226"/>
        <v>0</v>
      </c>
      <c r="AK749">
        <f t="shared" si="226"/>
        <v>0</v>
      </c>
      <c r="AL749">
        <f t="shared" si="226"/>
        <v>0</v>
      </c>
      <c r="AM749">
        <f t="shared" si="220"/>
        <v>13</v>
      </c>
      <c r="AN749">
        <f t="shared" si="221"/>
        <v>0</v>
      </c>
      <c r="AO749">
        <f t="shared" si="222"/>
        <v>0</v>
      </c>
      <c r="AP749">
        <f t="shared" si="223"/>
        <v>1</v>
      </c>
      <c r="AQ749">
        <f t="shared" si="224"/>
        <v>1</v>
      </c>
    </row>
    <row r="750" spans="1:43" x14ac:dyDescent="0.2">
      <c r="A750">
        <v>749</v>
      </c>
      <c r="B750">
        <v>1</v>
      </c>
      <c r="C750" t="s">
        <v>1043</v>
      </c>
      <c r="D750" t="s">
        <v>13</v>
      </c>
      <c r="E750">
        <v>19</v>
      </c>
      <c r="F750">
        <v>1</v>
      </c>
      <c r="G750">
        <v>0</v>
      </c>
      <c r="H750">
        <v>113773</v>
      </c>
      <c r="I750">
        <v>53.1</v>
      </c>
      <c r="J750" t="s">
        <v>1044</v>
      </c>
      <c r="K750" t="s">
        <v>15</v>
      </c>
      <c r="L750">
        <v>0</v>
      </c>
      <c r="M750" t="b">
        <f t="shared" si="210"/>
        <v>0</v>
      </c>
      <c r="N750" t="str">
        <f>IF(E750&lt;&gt;"",INDEX(group!$A$1:$C$10,MATCH(E750,group!A:A,1),3),"NA")</f>
        <v>10 - 19</v>
      </c>
      <c r="O750" t="str">
        <f>VLOOKUP(H750,group!E:F,2,0)</f>
        <v>numeric</v>
      </c>
      <c r="P750" t="str">
        <f>IF(I750&lt;&gt;"",INDEX(group!$L$1:$N$100,MATCH(I750,group!L:L,1),3),"NA")</f>
        <v>50 - 59</v>
      </c>
      <c r="Q750">
        <f t="shared" si="211"/>
        <v>749</v>
      </c>
      <c r="R750">
        <f t="shared" si="212"/>
        <v>1</v>
      </c>
      <c r="S750">
        <f t="shared" si="213"/>
        <v>0</v>
      </c>
      <c r="T750">
        <f t="shared" si="214"/>
        <v>0</v>
      </c>
      <c r="U750">
        <f t="shared" si="215"/>
        <v>1</v>
      </c>
      <c r="V750">
        <f t="shared" si="216"/>
        <v>0</v>
      </c>
      <c r="W750">
        <f t="shared" si="217"/>
        <v>19</v>
      </c>
      <c r="X750">
        <f t="shared" si="218"/>
        <v>1</v>
      </c>
      <c r="Y750">
        <f t="shared" si="219"/>
        <v>0</v>
      </c>
      <c r="Z750">
        <f t="shared" si="227"/>
        <v>0</v>
      </c>
      <c r="AA750">
        <f t="shared" si="226"/>
        <v>0</v>
      </c>
      <c r="AB750">
        <f t="shared" si="226"/>
        <v>0</v>
      </c>
      <c r="AC750">
        <f t="shared" si="226"/>
        <v>0</v>
      </c>
      <c r="AD750">
        <f t="shared" si="226"/>
        <v>1</v>
      </c>
      <c r="AE750">
        <f t="shared" si="226"/>
        <v>0</v>
      </c>
      <c r="AF750">
        <f t="shared" si="226"/>
        <v>0</v>
      </c>
      <c r="AG750">
        <f t="shared" si="226"/>
        <v>0</v>
      </c>
      <c r="AH750">
        <f t="shared" si="226"/>
        <v>0</v>
      </c>
      <c r="AI750">
        <f t="shared" si="226"/>
        <v>0</v>
      </c>
      <c r="AJ750">
        <f t="shared" si="226"/>
        <v>0</v>
      </c>
      <c r="AK750">
        <f t="shared" si="226"/>
        <v>0</v>
      </c>
      <c r="AL750">
        <f t="shared" si="226"/>
        <v>0</v>
      </c>
      <c r="AM750">
        <f t="shared" si="220"/>
        <v>53.1</v>
      </c>
      <c r="AN750">
        <f t="shared" si="221"/>
        <v>0</v>
      </c>
      <c r="AO750">
        <f t="shared" si="222"/>
        <v>0</v>
      </c>
      <c r="AP750">
        <f t="shared" si="223"/>
        <v>1</v>
      </c>
      <c r="AQ750">
        <f t="shared" si="224"/>
        <v>0</v>
      </c>
    </row>
    <row r="751" spans="1:43" x14ac:dyDescent="0.2">
      <c r="A751">
        <v>750</v>
      </c>
      <c r="B751">
        <v>3</v>
      </c>
      <c r="C751" t="s">
        <v>1045</v>
      </c>
      <c r="D751" t="s">
        <v>13</v>
      </c>
      <c r="E751">
        <v>31</v>
      </c>
      <c r="F751">
        <v>0</v>
      </c>
      <c r="G751">
        <v>0</v>
      </c>
      <c r="H751">
        <v>335097</v>
      </c>
      <c r="I751">
        <v>7.75</v>
      </c>
      <c r="K751" t="s">
        <v>27</v>
      </c>
      <c r="L751">
        <v>0</v>
      </c>
      <c r="M751" t="b">
        <f t="shared" si="210"/>
        <v>0</v>
      </c>
      <c r="N751" t="str">
        <f>IF(E751&lt;&gt;"",INDEX(group!$A$1:$C$10,MATCH(E751,group!A:A,1),3),"NA")</f>
        <v>30 - 39</v>
      </c>
      <c r="O751" t="str">
        <f>VLOOKUP(H751,group!E:F,2,0)</f>
        <v>numeric</v>
      </c>
      <c r="P751" t="str">
        <f>IF(I751&lt;&gt;"",INDEX(group!$L$1:$N$100,MATCH(I751,group!L:L,1),3),"NA")</f>
        <v>0 - 9</v>
      </c>
      <c r="Q751">
        <f t="shared" si="211"/>
        <v>750</v>
      </c>
      <c r="R751">
        <f t="shared" si="212"/>
        <v>0</v>
      </c>
      <c r="S751">
        <f t="shared" si="213"/>
        <v>0</v>
      </c>
      <c r="T751">
        <f t="shared" si="214"/>
        <v>1</v>
      </c>
      <c r="U751">
        <f t="shared" si="215"/>
        <v>1</v>
      </c>
      <c r="V751">
        <f t="shared" si="216"/>
        <v>0</v>
      </c>
      <c r="W751">
        <f t="shared" si="217"/>
        <v>31</v>
      </c>
      <c r="X751">
        <f t="shared" si="218"/>
        <v>0</v>
      </c>
      <c r="Y751">
        <f t="shared" si="219"/>
        <v>0</v>
      </c>
      <c r="Z751">
        <f t="shared" si="227"/>
        <v>0</v>
      </c>
      <c r="AA751">
        <f t="shared" si="226"/>
        <v>0</v>
      </c>
      <c r="AB751">
        <f t="shared" si="226"/>
        <v>0</v>
      </c>
      <c r="AC751">
        <f t="shared" si="226"/>
        <v>0</v>
      </c>
      <c r="AD751">
        <f t="shared" si="226"/>
        <v>1</v>
      </c>
      <c r="AE751">
        <f t="shared" si="226"/>
        <v>0</v>
      </c>
      <c r="AF751">
        <f t="shared" si="226"/>
        <v>0</v>
      </c>
      <c r="AG751">
        <f t="shared" si="226"/>
        <v>0</v>
      </c>
      <c r="AH751">
        <f t="shared" si="226"/>
        <v>0</v>
      </c>
      <c r="AI751">
        <f t="shared" si="226"/>
        <v>0</v>
      </c>
      <c r="AJ751">
        <f t="shared" si="226"/>
        <v>0</v>
      </c>
      <c r="AK751">
        <f t="shared" si="226"/>
        <v>0</v>
      </c>
      <c r="AL751">
        <f t="shared" si="226"/>
        <v>0</v>
      </c>
      <c r="AM751">
        <f t="shared" si="220"/>
        <v>7.75</v>
      </c>
      <c r="AN751">
        <f t="shared" si="221"/>
        <v>0</v>
      </c>
      <c r="AO751">
        <f t="shared" si="222"/>
        <v>1</v>
      </c>
      <c r="AP751">
        <f t="shared" si="223"/>
        <v>0</v>
      </c>
      <c r="AQ751">
        <f t="shared" si="224"/>
        <v>0</v>
      </c>
    </row>
    <row r="752" spans="1:43" x14ac:dyDescent="0.2">
      <c r="A752">
        <v>751</v>
      </c>
      <c r="B752">
        <v>2</v>
      </c>
      <c r="C752" t="s">
        <v>1046</v>
      </c>
      <c r="D752" t="s">
        <v>17</v>
      </c>
      <c r="E752">
        <v>4</v>
      </c>
      <c r="F752">
        <v>1</v>
      </c>
      <c r="G752">
        <v>1</v>
      </c>
      <c r="H752">
        <v>29103</v>
      </c>
      <c r="I752">
        <v>23</v>
      </c>
      <c r="K752" t="s">
        <v>15</v>
      </c>
      <c r="L752">
        <v>1</v>
      </c>
      <c r="M752" t="b">
        <f t="shared" si="210"/>
        <v>0</v>
      </c>
      <c r="N752" t="str">
        <f>IF(E752&lt;&gt;"",INDEX(group!$A$1:$C$10,MATCH(E752,group!A:A,1),3),"NA")</f>
        <v>0 - 9</v>
      </c>
      <c r="O752" t="str">
        <f>VLOOKUP(H752,group!E:F,2,0)</f>
        <v>numeric</v>
      </c>
      <c r="P752" t="str">
        <f>IF(I752&lt;&gt;"",INDEX(group!$L$1:$N$100,MATCH(I752,group!L:L,1),3),"NA")</f>
        <v>20 - 29</v>
      </c>
      <c r="Q752">
        <f t="shared" si="211"/>
        <v>751</v>
      </c>
      <c r="R752">
        <f t="shared" si="212"/>
        <v>0</v>
      </c>
      <c r="S752">
        <f t="shared" si="213"/>
        <v>1</v>
      </c>
      <c r="T752">
        <f t="shared" si="214"/>
        <v>0</v>
      </c>
      <c r="U752">
        <f t="shared" si="215"/>
        <v>0</v>
      </c>
      <c r="V752">
        <f t="shared" si="216"/>
        <v>1</v>
      </c>
      <c r="W752">
        <f t="shared" si="217"/>
        <v>4</v>
      </c>
      <c r="X752">
        <f t="shared" si="218"/>
        <v>1</v>
      </c>
      <c r="Y752">
        <f t="shared" si="219"/>
        <v>1</v>
      </c>
      <c r="Z752">
        <f t="shared" si="227"/>
        <v>0</v>
      </c>
      <c r="AA752">
        <f t="shared" si="226"/>
        <v>0</v>
      </c>
      <c r="AB752">
        <f t="shared" si="226"/>
        <v>0</v>
      </c>
      <c r="AC752">
        <f t="shared" si="226"/>
        <v>0</v>
      </c>
      <c r="AD752">
        <f t="shared" si="226"/>
        <v>1</v>
      </c>
      <c r="AE752">
        <f t="shared" si="226"/>
        <v>0</v>
      </c>
      <c r="AF752">
        <f t="shared" si="226"/>
        <v>0</v>
      </c>
      <c r="AG752">
        <f t="shared" si="226"/>
        <v>0</v>
      </c>
      <c r="AH752">
        <f t="shared" si="226"/>
        <v>0</v>
      </c>
      <c r="AI752">
        <f t="shared" si="226"/>
        <v>0</v>
      </c>
      <c r="AJ752">
        <f t="shared" si="226"/>
        <v>0</v>
      </c>
      <c r="AK752">
        <f t="shared" si="226"/>
        <v>0</v>
      </c>
      <c r="AL752">
        <f t="shared" si="226"/>
        <v>0</v>
      </c>
      <c r="AM752">
        <f t="shared" si="220"/>
        <v>23</v>
      </c>
      <c r="AN752">
        <f t="shared" si="221"/>
        <v>0</v>
      </c>
      <c r="AO752">
        <f t="shared" si="222"/>
        <v>0</v>
      </c>
      <c r="AP752">
        <f t="shared" si="223"/>
        <v>1</v>
      </c>
      <c r="AQ752">
        <f t="shared" si="224"/>
        <v>1</v>
      </c>
    </row>
    <row r="753" spans="1:43" x14ac:dyDescent="0.2">
      <c r="A753">
        <v>752</v>
      </c>
      <c r="B753">
        <v>3</v>
      </c>
      <c r="C753" t="s">
        <v>1047</v>
      </c>
      <c r="D753" t="s">
        <v>13</v>
      </c>
      <c r="E753">
        <v>6</v>
      </c>
      <c r="F753">
        <v>0</v>
      </c>
      <c r="G753">
        <v>1</v>
      </c>
      <c r="H753">
        <v>392096</v>
      </c>
      <c r="I753">
        <v>12.475</v>
      </c>
      <c r="J753" t="s">
        <v>1048</v>
      </c>
      <c r="K753" t="s">
        <v>15</v>
      </c>
      <c r="L753">
        <v>1</v>
      </c>
      <c r="M753" t="b">
        <f t="shared" si="210"/>
        <v>0</v>
      </c>
      <c r="N753" t="str">
        <f>IF(E753&lt;&gt;"",INDEX(group!$A$1:$C$10,MATCH(E753,group!A:A,1),3),"NA")</f>
        <v>0 - 9</v>
      </c>
      <c r="O753" t="str">
        <f>VLOOKUP(H753,group!E:F,2,0)</f>
        <v>numeric</v>
      </c>
      <c r="P753" t="str">
        <f>IF(I753&lt;&gt;"",INDEX(group!$L$1:$N$100,MATCH(I753,group!L:L,1),3),"NA")</f>
        <v>10 - 19</v>
      </c>
      <c r="Q753">
        <f t="shared" si="211"/>
        <v>752</v>
      </c>
      <c r="R753">
        <f t="shared" si="212"/>
        <v>0</v>
      </c>
      <c r="S753">
        <f t="shared" si="213"/>
        <v>0</v>
      </c>
      <c r="T753">
        <f t="shared" si="214"/>
        <v>1</v>
      </c>
      <c r="U753">
        <f t="shared" si="215"/>
        <v>1</v>
      </c>
      <c r="V753">
        <f t="shared" si="216"/>
        <v>0</v>
      </c>
      <c r="W753">
        <f t="shared" si="217"/>
        <v>6</v>
      </c>
      <c r="X753">
        <f t="shared" si="218"/>
        <v>0</v>
      </c>
      <c r="Y753">
        <f t="shared" si="219"/>
        <v>1</v>
      </c>
      <c r="Z753">
        <f t="shared" si="227"/>
        <v>0</v>
      </c>
      <c r="AA753">
        <f t="shared" si="226"/>
        <v>0</v>
      </c>
      <c r="AB753">
        <f t="shared" si="226"/>
        <v>0</v>
      </c>
      <c r="AC753">
        <f t="shared" si="226"/>
        <v>0</v>
      </c>
      <c r="AD753">
        <f t="shared" si="226"/>
        <v>1</v>
      </c>
      <c r="AE753">
        <f t="shared" si="226"/>
        <v>0</v>
      </c>
      <c r="AF753">
        <f t="shared" si="226"/>
        <v>0</v>
      </c>
      <c r="AG753">
        <f t="shared" si="226"/>
        <v>0</v>
      </c>
      <c r="AH753">
        <f t="shared" si="226"/>
        <v>0</v>
      </c>
      <c r="AI753">
        <f t="shared" si="226"/>
        <v>0</v>
      </c>
      <c r="AJ753">
        <f t="shared" si="226"/>
        <v>0</v>
      </c>
      <c r="AK753">
        <f t="shared" si="226"/>
        <v>0</v>
      </c>
      <c r="AL753">
        <f t="shared" si="226"/>
        <v>0</v>
      </c>
      <c r="AM753">
        <f t="shared" si="220"/>
        <v>12.475</v>
      </c>
      <c r="AN753">
        <f t="shared" si="221"/>
        <v>0</v>
      </c>
      <c r="AO753">
        <f t="shared" si="222"/>
        <v>0</v>
      </c>
      <c r="AP753">
        <f t="shared" si="223"/>
        <v>1</v>
      </c>
      <c r="AQ753">
        <f t="shared" si="224"/>
        <v>1</v>
      </c>
    </row>
    <row r="754" spans="1:43" x14ac:dyDescent="0.2">
      <c r="A754">
        <v>753</v>
      </c>
      <c r="B754">
        <v>3</v>
      </c>
      <c r="C754" t="s">
        <v>1049</v>
      </c>
      <c r="D754" t="s">
        <v>13</v>
      </c>
      <c r="E754">
        <v>33</v>
      </c>
      <c r="F754">
        <v>0</v>
      </c>
      <c r="G754">
        <v>0</v>
      </c>
      <c r="H754">
        <v>345780</v>
      </c>
      <c r="I754">
        <v>9.5</v>
      </c>
      <c r="K754" t="s">
        <v>15</v>
      </c>
      <c r="L754">
        <v>0</v>
      </c>
      <c r="M754" t="b">
        <f t="shared" si="210"/>
        <v>0</v>
      </c>
      <c r="N754" t="str">
        <f>IF(E754&lt;&gt;"",INDEX(group!$A$1:$C$10,MATCH(E754,group!A:A,1),3),"NA")</f>
        <v>30 - 39</v>
      </c>
      <c r="O754" t="str">
        <f>VLOOKUP(H754,group!E:F,2,0)</f>
        <v>numeric</v>
      </c>
      <c r="P754" t="str">
        <f>IF(I754&lt;&gt;"",INDEX(group!$L$1:$N$100,MATCH(I754,group!L:L,1),3),"NA")</f>
        <v>0 - 9</v>
      </c>
      <c r="Q754">
        <f t="shared" si="211"/>
        <v>753</v>
      </c>
      <c r="R754">
        <f t="shared" si="212"/>
        <v>0</v>
      </c>
      <c r="S754">
        <f t="shared" si="213"/>
        <v>0</v>
      </c>
      <c r="T754">
        <f t="shared" si="214"/>
        <v>1</v>
      </c>
      <c r="U754">
        <f t="shared" si="215"/>
        <v>1</v>
      </c>
      <c r="V754">
        <f t="shared" si="216"/>
        <v>0</v>
      </c>
      <c r="W754">
        <f t="shared" si="217"/>
        <v>33</v>
      </c>
      <c r="X754">
        <f t="shared" si="218"/>
        <v>0</v>
      </c>
      <c r="Y754">
        <f t="shared" si="219"/>
        <v>0</v>
      </c>
      <c r="Z754">
        <f t="shared" si="227"/>
        <v>0</v>
      </c>
      <c r="AA754">
        <f t="shared" si="226"/>
        <v>0</v>
      </c>
      <c r="AB754">
        <f t="shared" si="226"/>
        <v>0</v>
      </c>
      <c r="AC754">
        <f t="shared" si="226"/>
        <v>0</v>
      </c>
      <c r="AD754">
        <f t="shared" si="226"/>
        <v>1</v>
      </c>
      <c r="AE754">
        <f t="shared" si="226"/>
        <v>0</v>
      </c>
      <c r="AF754">
        <f t="shared" si="226"/>
        <v>0</v>
      </c>
      <c r="AG754">
        <f t="shared" si="226"/>
        <v>0</v>
      </c>
      <c r="AH754">
        <f t="shared" si="226"/>
        <v>0</v>
      </c>
      <c r="AI754">
        <f t="shared" si="226"/>
        <v>0</v>
      </c>
      <c r="AJ754">
        <f t="shared" si="226"/>
        <v>0</v>
      </c>
      <c r="AK754">
        <f t="shared" si="226"/>
        <v>0</v>
      </c>
      <c r="AL754">
        <f t="shared" si="226"/>
        <v>0</v>
      </c>
      <c r="AM754">
        <f t="shared" si="220"/>
        <v>9.5</v>
      </c>
      <c r="AN754">
        <f t="shared" si="221"/>
        <v>0</v>
      </c>
      <c r="AO754">
        <f t="shared" si="222"/>
        <v>0</v>
      </c>
      <c r="AP754">
        <f t="shared" si="223"/>
        <v>1</v>
      </c>
      <c r="AQ754">
        <f t="shared" si="224"/>
        <v>0</v>
      </c>
    </row>
    <row r="755" spans="1:43" x14ac:dyDescent="0.2">
      <c r="A755">
        <v>754</v>
      </c>
      <c r="B755">
        <v>3</v>
      </c>
      <c r="C755" t="s">
        <v>1050</v>
      </c>
      <c r="D755" t="s">
        <v>13</v>
      </c>
      <c r="E755">
        <v>23</v>
      </c>
      <c r="F755">
        <v>0</v>
      </c>
      <c r="G755">
        <v>0</v>
      </c>
      <c r="H755">
        <v>349204</v>
      </c>
      <c r="I755">
        <v>7.8958000000000004</v>
      </c>
      <c r="K755" t="s">
        <v>15</v>
      </c>
      <c r="L755">
        <v>0</v>
      </c>
      <c r="M755" t="b">
        <f t="shared" si="210"/>
        <v>0</v>
      </c>
      <c r="N755" t="str">
        <f>IF(E755&lt;&gt;"",INDEX(group!$A$1:$C$10,MATCH(E755,group!A:A,1),3),"NA")</f>
        <v>20 - 29</v>
      </c>
      <c r="O755" t="str">
        <f>VLOOKUP(H755,group!E:F,2,0)</f>
        <v>numeric</v>
      </c>
      <c r="P755" t="str">
        <f>IF(I755&lt;&gt;"",INDEX(group!$L$1:$N$100,MATCH(I755,group!L:L,1),3),"NA")</f>
        <v>0 - 9</v>
      </c>
      <c r="Q755">
        <f t="shared" si="211"/>
        <v>754</v>
      </c>
      <c r="R755">
        <f t="shared" si="212"/>
        <v>0</v>
      </c>
      <c r="S755">
        <f t="shared" si="213"/>
        <v>0</v>
      </c>
      <c r="T755">
        <f t="shared" si="214"/>
        <v>1</v>
      </c>
      <c r="U755">
        <f t="shared" si="215"/>
        <v>1</v>
      </c>
      <c r="V755">
        <f t="shared" si="216"/>
        <v>0</v>
      </c>
      <c r="W755">
        <f t="shared" si="217"/>
        <v>23</v>
      </c>
      <c r="X755">
        <f t="shared" si="218"/>
        <v>0</v>
      </c>
      <c r="Y755">
        <f t="shared" si="219"/>
        <v>0</v>
      </c>
      <c r="Z755">
        <f t="shared" si="227"/>
        <v>0</v>
      </c>
      <c r="AA755">
        <f t="shared" si="226"/>
        <v>0</v>
      </c>
      <c r="AB755">
        <f t="shared" si="226"/>
        <v>0</v>
      </c>
      <c r="AC755">
        <f t="shared" si="226"/>
        <v>0</v>
      </c>
      <c r="AD755">
        <f t="shared" si="226"/>
        <v>1</v>
      </c>
      <c r="AE755">
        <f t="shared" si="226"/>
        <v>0</v>
      </c>
      <c r="AF755">
        <f t="shared" si="226"/>
        <v>0</v>
      </c>
      <c r="AG755">
        <f t="shared" si="226"/>
        <v>0</v>
      </c>
      <c r="AH755">
        <f t="shared" si="226"/>
        <v>0</v>
      </c>
      <c r="AI755">
        <f t="shared" si="226"/>
        <v>0</v>
      </c>
      <c r="AJ755">
        <f t="shared" si="226"/>
        <v>0</v>
      </c>
      <c r="AK755">
        <f t="shared" si="226"/>
        <v>0</v>
      </c>
      <c r="AL755">
        <f t="shared" si="226"/>
        <v>0</v>
      </c>
      <c r="AM755">
        <f t="shared" si="220"/>
        <v>7.8958000000000004</v>
      </c>
      <c r="AN755">
        <f t="shared" si="221"/>
        <v>0</v>
      </c>
      <c r="AO755">
        <f t="shared" si="222"/>
        <v>0</v>
      </c>
      <c r="AP755">
        <f t="shared" si="223"/>
        <v>1</v>
      </c>
      <c r="AQ755">
        <f t="shared" si="224"/>
        <v>0</v>
      </c>
    </row>
    <row r="756" spans="1:43" x14ac:dyDescent="0.2">
      <c r="A756">
        <v>755</v>
      </c>
      <c r="B756">
        <v>2</v>
      </c>
      <c r="C756" t="s">
        <v>1051</v>
      </c>
      <c r="D756" t="s">
        <v>17</v>
      </c>
      <c r="E756">
        <v>48</v>
      </c>
      <c r="F756">
        <v>1</v>
      </c>
      <c r="G756">
        <v>2</v>
      </c>
      <c r="H756">
        <v>220845</v>
      </c>
      <c r="I756">
        <v>65</v>
      </c>
      <c r="K756" t="s">
        <v>15</v>
      </c>
      <c r="L756">
        <v>1</v>
      </c>
      <c r="M756" t="b">
        <f t="shared" si="210"/>
        <v>0</v>
      </c>
      <c r="N756" t="str">
        <f>IF(E756&lt;&gt;"",INDEX(group!$A$1:$C$10,MATCH(E756,group!A:A,1),3),"NA")</f>
        <v>40 - 49</v>
      </c>
      <c r="O756" t="str">
        <f>VLOOKUP(H756,group!E:F,2,0)</f>
        <v>numeric</v>
      </c>
      <c r="P756" t="str">
        <f>IF(I756&lt;&gt;"",INDEX(group!$L$1:$N$100,MATCH(I756,group!L:L,1),3),"NA")</f>
        <v>60 - 69</v>
      </c>
      <c r="Q756">
        <f t="shared" si="211"/>
        <v>755</v>
      </c>
      <c r="R756">
        <f t="shared" si="212"/>
        <v>0</v>
      </c>
      <c r="S756">
        <f t="shared" si="213"/>
        <v>1</v>
      </c>
      <c r="T756">
        <f t="shared" si="214"/>
        <v>0</v>
      </c>
      <c r="U756">
        <f t="shared" si="215"/>
        <v>0</v>
      </c>
      <c r="V756">
        <f t="shared" si="216"/>
        <v>1</v>
      </c>
      <c r="W756">
        <f t="shared" si="217"/>
        <v>48</v>
      </c>
      <c r="X756">
        <f t="shared" si="218"/>
        <v>1</v>
      </c>
      <c r="Y756">
        <f t="shared" si="219"/>
        <v>2</v>
      </c>
      <c r="Z756">
        <f t="shared" si="227"/>
        <v>0</v>
      </c>
      <c r="AA756">
        <f t="shared" si="226"/>
        <v>0</v>
      </c>
      <c r="AB756">
        <f t="shared" si="226"/>
        <v>0</v>
      </c>
      <c r="AC756">
        <f t="shared" si="226"/>
        <v>0</v>
      </c>
      <c r="AD756">
        <f t="shared" si="226"/>
        <v>1</v>
      </c>
      <c r="AE756">
        <f t="shared" si="226"/>
        <v>0</v>
      </c>
      <c r="AF756">
        <f t="shared" si="226"/>
        <v>0</v>
      </c>
      <c r="AG756">
        <f t="shared" si="226"/>
        <v>0</v>
      </c>
      <c r="AH756">
        <f t="shared" si="226"/>
        <v>0</v>
      </c>
      <c r="AI756">
        <f t="shared" si="226"/>
        <v>0</v>
      </c>
      <c r="AJ756">
        <f t="shared" si="226"/>
        <v>0</v>
      </c>
      <c r="AK756">
        <f t="shared" si="226"/>
        <v>0</v>
      </c>
      <c r="AL756">
        <f t="shared" si="226"/>
        <v>0</v>
      </c>
      <c r="AM756">
        <f t="shared" si="220"/>
        <v>65</v>
      </c>
      <c r="AN756">
        <f t="shared" si="221"/>
        <v>0</v>
      </c>
      <c r="AO756">
        <f t="shared" si="222"/>
        <v>0</v>
      </c>
      <c r="AP756">
        <f t="shared" si="223"/>
        <v>1</v>
      </c>
      <c r="AQ756">
        <f t="shared" si="224"/>
        <v>1</v>
      </c>
    </row>
    <row r="757" spans="1:43" x14ac:dyDescent="0.2">
      <c r="A757">
        <v>756</v>
      </c>
      <c r="B757">
        <v>2</v>
      </c>
      <c r="C757" t="s">
        <v>1052</v>
      </c>
      <c r="D757" t="s">
        <v>13</v>
      </c>
      <c r="E757">
        <v>0.67</v>
      </c>
      <c r="F757">
        <v>1</v>
      </c>
      <c r="G757">
        <v>1</v>
      </c>
      <c r="H757">
        <v>250649</v>
      </c>
      <c r="I757">
        <v>14.5</v>
      </c>
      <c r="K757" t="s">
        <v>15</v>
      </c>
      <c r="L757">
        <v>1</v>
      </c>
      <c r="M757" t="b">
        <f t="shared" si="210"/>
        <v>0</v>
      </c>
      <c r="N757" t="str">
        <f>IF(E757&lt;&gt;"",INDEX(group!$A$1:$C$10,MATCH(E757,group!A:A,1),3),"NA")</f>
        <v>0 - 9</v>
      </c>
      <c r="O757" t="str">
        <f>VLOOKUP(H757,group!E:F,2,0)</f>
        <v>numeric</v>
      </c>
      <c r="P757" t="str">
        <f>IF(I757&lt;&gt;"",INDEX(group!$L$1:$N$100,MATCH(I757,group!L:L,1),3),"NA")</f>
        <v>10 - 19</v>
      </c>
      <c r="Q757">
        <f t="shared" si="211"/>
        <v>756</v>
      </c>
      <c r="R757">
        <f t="shared" si="212"/>
        <v>0</v>
      </c>
      <c r="S757">
        <f t="shared" si="213"/>
        <v>1</v>
      </c>
      <c r="T757">
        <f t="shared" si="214"/>
        <v>0</v>
      </c>
      <c r="U757">
        <f t="shared" si="215"/>
        <v>1</v>
      </c>
      <c r="V757">
        <f t="shared" si="216"/>
        <v>0</v>
      </c>
      <c r="W757">
        <f t="shared" si="217"/>
        <v>0.67</v>
      </c>
      <c r="X757">
        <f t="shared" si="218"/>
        <v>1</v>
      </c>
      <c r="Y757">
        <f t="shared" si="219"/>
        <v>1</v>
      </c>
      <c r="Z757">
        <f t="shared" si="227"/>
        <v>0</v>
      </c>
      <c r="AA757">
        <f t="shared" si="226"/>
        <v>0</v>
      </c>
      <c r="AB757">
        <f t="shared" si="226"/>
        <v>0</v>
      </c>
      <c r="AC757">
        <f t="shared" si="226"/>
        <v>0</v>
      </c>
      <c r="AD757">
        <f t="shared" si="226"/>
        <v>1</v>
      </c>
      <c r="AE757">
        <f t="shared" si="226"/>
        <v>0</v>
      </c>
      <c r="AF757">
        <f t="shared" si="226"/>
        <v>0</v>
      </c>
      <c r="AG757">
        <f t="shared" si="226"/>
        <v>0</v>
      </c>
      <c r="AH757">
        <f t="shared" si="226"/>
        <v>0</v>
      </c>
      <c r="AI757">
        <f t="shared" si="226"/>
        <v>0</v>
      </c>
      <c r="AJ757">
        <f t="shared" si="226"/>
        <v>0</v>
      </c>
      <c r="AK757">
        <f t="shared" si="226"/>
        <v>0</v>
      </c>
      <c r="AL757">
        <f t="shared" si="226"/>
        <v>0</v>
      </c>
      <c r="AM757">
        <f t="shared" si="220"/>
        <v>14.5</v>
      </c>
      <c r="AN757">
        <f t="shared" si="221"/>
        <v>0</v>
      </c>
      <c r="AO757">
        <f t="shared" si="222"/>
        <v>0</v>
      </c>
      <c r="AP757">
        <f t="shared" si="223"/>
        <v>1</v>
      </c>
      <c r="AQ757">
        <f t="shared" si="224"/>
        <v>1</v>
      </c>
    </row>
    <row r="758" spans="1:43" x14ac:dyDescent="0.2">
      <c r="A758">
        <v>757</v>
      </c>
      <c r="B758">
        <v>3</v>
      </c>
      <c r="C758" t="s">
        <v>1053</v>
      </c>
      <c r="D758" t="s">
        <v>13</v>
      </c>
      <c r="E758">
        <v>28</v>
      </c>
      <c r="F758">
        <v>0</v>
      </c>
      <c r="G758">
        <v>0</v>
      </c>
      <c r="H758">
        <v>350042</v>
      </c>
      <c r="I758">
        <v>7.7957999999999998</v>
      </c>
      <c r="K758" t="s">
        <v>15</v>
      </c>
      <c r="L758">
        <v>0</v>
      </c>
      <c r="M758" t="b">
        <f t="shared" si="210"/>
        <v>0</v>
      </c>
      <c r="N758" t="str">
        <f>IF(E758&lt;&gt;"",INDEX(group!$A$1:$C$10,MATCH(E758,group!A:A,1),3),"NA")</f>
        <v>20 - 29</v>
      </c>
      <c r="O758" t="str">
        <f>VLOOKUP(H758,group!E:F,2,0)</f>
        <v>numeric</v>
      </c>
      <c r="P758" t="str">
        <f>IF(I758&lt;&gt;"",INDEX(group!$L$1:$N$100,MATCH(I758,group!L:L,1),3),"NA")</f>
        <v>0 - 9</v>
      </c>
      <c r="Q758">
        <f t="shared" si="211"/>
        <v>757</v>
      </c>
      <c r="R758">
        <f t="shared" si="212"/>
        <v>0</v>
      </c>
      <c r="S758">
        <f t="shared" si="213"/>
        <v>0</v>
      </c>
      <c r="T758">
        <f t="shared" si="214"/>
        <v>1</v>
      </c>
      <c r="U758">
        <f t="shared" si="215"/>
        <v>1</v>
      </c>
      <c r="V758">
        <f t="shared" si="216"/>
        <v>0</v>
      </c>
      <c r="W758">
        <f t="shared" si="217"/>
        <v>28</v>
      </c>
      <c r="X758">
        <f t="shared" si="218"/>
        <v>0</v>
      </c>
      <c r="Y758">
        <f t="shared" si="219"/>
        <v>0</v>
      </c>
      <c r="Z758">
        <f t="shared" si="227"/>
        <v>0</v>
      </c>
      <c r="AA758">
        <f t="shared" si="226"/>
        <v>0</v>
      </c>
      <c r="AB758">
        <f t="shared" si="226"/>
        <v>0</v>
      </c>
      <c r="AC758">
        <f t="shared" si="226"/>
        <v>0</v>
      </c>
      <c r="AD758">
        <f t="shared" si="226"/>
        <v>1</v>
      </c>
      <c r="AE758">
        <f t="shared" si="226"/>
        <v>0</v>
      </c>
      <c r="AF758">
        <f t="shared" si="226"/>
        <v>0</v>
      </c>
      <c r="AG758">
        <f t="shared" si="226"/>
        <v>0</v>
      </c>
      <c r="AH758">
        <f t="shared" si="226"/>
        <v>0</v>
      </c>
      <c r="AI758">
        <f t="shared" si="226"/>
        <v>0</v>
      </c>
      <c r="AJ758">
        <f t="shared" si="226"/>
        <v>0</v>
      </c>
      <c r="AK758">
        <f t="shared" si="226"/>
        <v>0</v>
      </c>
      <c r="AL758">
        <f t="shared" ref="AA758:AL780" si="228">IF($O758&amp;"_ticket"=AL$1,1,0)</f>
        <v>0</v>
      </c>
      <c r="AM758">
        <f t="shared" si="220"/>
        <v>7.7957999999999998</v>
      </c>
      <c r="AN758">
        <f t="shared" si="221"/>
        <v>0</v>
      </c>
      <c r="AO758">
        <f t="shared" si="222"/>
        <v>0</v>
      </c>
      <c r="AP758">
        <f t="shared" si="223"/>
        <v>1</v>
      </c>
      <c r="AQ758">
        <f t="shared" si="224"/>
        <v>0</v>
      </c>
    </row>
    <row r="759" spans="1:43" x14ac:dyDescent="0.2">
      <c r="A759">
        <v>758</v>
      </c>
      <c r="B759">
        <v>2</v>
      </c>
      <c r="C759" t="s">
        <v>1054</v>
      </c>
      <c r="D759" t="s">
        <v>13</v>
      </c>
      <c r="E759">
        <v>18</v>
      </c>
      <c r="F759">
        <v>0</v>
      </c>
      <c r="G759">
        <v>0</v>
      </c>
      <c r="H759">
        <v>29108</v>
      </c>
      <c r="I759">
        <v>11.5</v>
      </c>
      <c r="K759" t="s">
        <v>15</v>
      </c>
      <c r="L759">
        <v>0</v>
      </c>
      <c r="M759" t="b">
        <f t="shared" si="210"/>
        <v>0</v>
      </c>
      <c r="N759" t="str">
        <f>IF(E759&lt;&gt;"",INDEX(group!$A$1:$C$10,MATCH(E759,group!A:A,1),3),"NA")</f>
        <v>10 - 19</v>
      </c>
      <c r="O759" t="str">
        <f>VLOOKUP(H759,group!E:F,2,0)</f>
        <v>numeric</v>
      </c>
      <c r="P759" t="str">
        <f>IF(I759&lt;&gt;"",INDEX(group!$L$1:$N$100,MATCH(I759,group!L:L,1),3),"NA")</f>
        <v>10 - 19</v>
      </c>
      <c r="Q759">
        <f t="shared" si="211"/>
        <v>758</v>
      </c>
      <c r="R759">
        <f t="shared" si="212"/>
        <v>0</v>
      </c>
      <c r="S759">
        <f t="shared" si="213"/>
        <v>1</v>
      </c>
      <c r="T759">
        <f t="shared" si="214"/>
        <v>0</v>
      </c>
      <c r="U759">
        <f t="shared" si="215"/>
        <v>1</v>
      </c>
      <c r="V759">
        <f t="shared" si="216"/>
        <v>0</v>
      </c>
      <c r="W759">
        <f t="shared" si="217"/>
        <v>18</v>
      </c>
      <c r="X759">
        <f t="shared" si="218"/>
        <v>0</v>
      </c>
      <c r="Y759">
        <f t="shared" si="219"/>
        <v>0</v>
      </c>
      <c r="Z759">
        <f t="shared" si="227"/>
        <v>0</v>
      </c>
      <c r="AA759">
        <f t="shared" si="228"/>
        <v>0</v>
      </c>
      <c r="AB759">
        <f t="shared" si="228"/>
        <v>0</v>
      </c>
      <c r="AC759">
        <f t="shared" si="228"/>
        <v>0</v>
      </c>
      <c r="AD759">
        <f t="shared" si="228"/>
        <v>1</v>
      </c>
      <c r="AE759">
        <f t="shared" si="228"/>
        <v>0</v>
      </c>
      <c r="AF759">
        <f t="shared" si="228"/>
        <v>0</v>
      </c>
      <c r="AG759">
        <f t="shared" si="228"/>
        <v>0</v>
      </c>
      <c r="AH759">
        <f t="shared" si="228"/>
        <v>0</v>
      </c>
      <c r="AI759">
        <f t="shared" si="228"/>
        <v>0</v>
      </c>
      <c r="AJ759">
        <f t="shared" si="228"/>
        <v>0</v>
      </c>
      <c r="AK759">
        <f t="shared" si="228"/>
        <v>0</v>
      </c>
      <c r="AL759">
        <f t="shared" si="228"/>
        <v>0</v>
      </c>
      <c r="AM759">
        <f t="shared" si="220"/>
        <v>11.5</v>
      </c>
      <c r="AN759">
        <f t="shared" si="221"/>
        <v>0</v>
      </c>
      <c r="AO759">
        <f t="shared" si="222"/>
        <v>0</v>
      </c>
      <c r="AP759">
        <f t="shared" si="223"/>
        <v>1</v>
      </c>
      <c r="AQ759">
        <f t="shared" si="224"/>
        <v>0</v>
      </c>
    </row>
    <row r="760" spans="1:43" x14ac:dyDescent="0.2">
      <c r="A760">
        <v>759</v>
      </c>
      <c r="B760">
        <v>3</v>
      </c>
      <c r="C760" t="s">
        <v>1055</v>
      </c>
      <c r="D760" t="s">
        <v>13</v>
      </c>
      <c r="E760">
        <v>34</v>
      </c>
      <c r="F760">
        <v>0</v>
      </c>
      <c r="G760">
        <v>0</v>
      </c>
      <c r="H760">
        <v>363294</v>
      </c>
      <c r="I760">
        <v>8.0500000000000007</v>
      </c>
      <c r="K760" t="s">
        <v>15</v>
      </c>
      <c r="L760">
        <v>0</v>
      </c>
      <c r="M760" t="b">
        <f t="shared" si="210"/>
        <v>0</v>
      </c>
      <c r="N760" t="str">
        <f>IF(E760&lt;&gt;"",INDEX(group!$A$1:$C$10,MATCH(E760,group!A:A,1),3),"NA")</f>
        <v>30 - 39</v>
      </c>
      <c r="O760" t="str">
        <f>VLOOKUP(H760,group!E:F,2,0)</f>
        <v>numeric</v>
      </c>
      <c r="P760" t="str">
        <f>IF(I760&lt;&gt;"",INDEX(group!$L$1:$N$100,MATCH(I760,group!L:L,1),3),"NA")</f>
        <v>0 - 9</v>
      </c>
      <c r="Q760">
        <f t="shared" si="211"/>
        <v>759</v>
      </c>
      <c r="R760">
        <f t="shared" si="212"/>
        <v>0</v>
      </c>
      <c r="S760">
        <f t="shared" si="213"/>
        <v>0</v>
      </c>
      <c r="T760">
        <f t="shared" si="214"/>
        <v>1</v>
      </c>
      <c r="U760">
        <f t="shared" si="215"/>
        <v>1</v>
      </c>
      <c r="V760">
        <f t="shared" si="216"/>
        <v>0</v>
      </c>
      <c r="W760">
        <f t="shared" si="217"/>
        <v>34</v>
      </c>
      <c r="X760">
        <f t="shared" si="218"/>
        <v>0</v>
      </c>
      <c r="Y760">
        <f t="shared" si="219"/>
        <v>0</v>
      </c>
      <c r="Z760">
        <f t="shared" si="227"/>
        <v>0</v>
      </c>
      <c r="AA760">
        <f t="shared" si="228"/>
        <v>0</v>
      </c>
      <c r="AB760">
        <f t="shared" si="228"/>
        <v>0</v>
      </c>
      <c r="AC760">
        <f t="shared" si="228"/>
        <v>0</v>
      </c>
      <c r="AD760">
        <f t="shared" si="228"/>
        <v>1</v>
      </c>
      <c r="AE760">
        <f t="shared" si="228"/>
        <v>0</v>
      </c>
      <c r="AF760">
        <f t="shared" si="228"/>
        <v>0</v>
      </c>
      <c r="AG760">
        <f t="shared" si="228"/>
        <v>0</v>
      </c>
      <c r="AH760">
        <f t="shared" si="228"/>
        <v>0</v>
      </c>
      <c r="AI760">
        <f t="shared" si="228"/>
        <v>0</v>
      </c>
      <c r="AJ760">
        <f t="shared" si="228"/>
        <v>0</v>
      </c>
      <c r="AK760">
        <f t="shared" si="228"/>
        <v>0</v>
      </c>
      <c r="AL760">
        <f t="shared" si="228"/>
        <v>0</v>
      </c>
      <c r="AM760">
        <f t="shared" si="220"/>
        <v>8.0500000000000007</v>
      </c>
      <c r="AN760">
        <f t="shared" si="221"/>
        <v>0</v>
      </c>
      <c r="AO760">
        <f t="shared" si="222"/>
        <v>0</v>
      </c>
      <c r="AP760">
        <f t="shared" si="223"/>
        <v>1</v>
      </c>
      <c r="AQ760">
        <f t="shared" si="224"/>
        <v>0</v>
      </c>
    </row>
    <row r="761" spans="1:43" x14ac:dyDescent="0.2">
      <c r="A761">
        <v>760</v>
      </c>
      <c r="B761">
        <v>1</v>
      </c>
      <c r="C761" t="s">
        <v>1056</v>
      </c>
      <c r="D761" t="s">
        <v>17</v>
      </c>
      <c r="E761">
        <v>33</v>
      </c>
      <c r="F761">
        <v>0</v>
      </c>
      <c r="G761">
        <v>0</v>
      </c>
      <c r="H761">
        <v>110152</v>
      </c>
      <c r="I761">
        <v>86.5</v>
      </c>
      <c r="J761" t="s">
        <v>390</v>
      </c>
      <c r="K761" t="s">
        <v>15</v>
      </c>
      <c r="L761">
        <v>1</v>
      </c>
      <c r="M761" t="b">
        <f t="shared" si="210"/>
        <v>0</v>
      </c>
      <c r="N761" t="str">
        <f>IF(E761&lt;&gt;"",INDEX(group!$A$1:$C$10,MATCH(E761,group!A:A,1),3),"NA")</f>
        <v>30 - 39</v>
      </c>
      <c r="O761" t="str">
        <f>VLOOKUP(H761,group!E:F,2,0)</f>
        <v>numeric</v>
      </c>
      <c r="P761" t="str">
        <f>IF(I761&lt;&gt;"",INDEX(group!$L$1:$N$100,MATCH(I761,group!L:L,1),3),"NA")</f>
        <v>80 - 89</v>
      </c>
      <c r="Q761">
        <f t="shared" si="211"/>
        <v>760</v>
      </c>
      <c r="R761">
        <f t="shared" si="212"/>
        <v>1</v>
      </c>
      <c r="S761">
        <f t="shared" si="213"/>
        <v>0</v>
      </c>
      <c r="T761">
        <f t="shared" si="214"/>
        <v>0</v>
      </c>
      <c r="U761">
        <f t="shared" si="215"/>
        <v>0</v>
      </c>
      <c r="V761">
        <f t="shared" si="216"/>
        <v>1</v>
      </c>
      <c r="W761">
        <f t="shared" si="217"/>
        <v>33</v>
      </c>
      <c r="X761">
        <f t="shared" si="218"/>
        <v>0</v>
      </c>
      <c r="Y761">
        <f t="shared" si="219"/>
        <v>0</v>
      </c>
      <c r="Z761">
        <f t="shared" si="227"/>
        <v>0</v>
      </c>
      <c r="AA761">
        <f t="shared" si="228"/>
        <v>0</v>
      </c>
      <c r="AB761">
        <f t="shared" si="228"/>
        <v>0</v>
      </c>
      <c r="AC761">
        <f t="shared" si="228"/>
        <v>0</v>
      </c>
      <c r="AD761">
        <f t="shared" si="228"/>
        <v>1</v>
      </c>
      <c r="AE761">
        <f t="shared" si="228"/>
        <v>0</v>
      </c>
      <c r="AF761">
        <f t="shared" si="228"/>
        <v>0</v>
      </c>
      <c r="AG761">
        <f t="shared" si="228"/>
        <v>0</v>
      </c>
      <c r="AH761">
        <f t="shared" si="228"/>
        <v>0</v>
      </c>
      <c r="AI761">
        <f t="shared" si="228"/>
        <v>0</v>
      </c>
      <c r="AJ761">
        <f t="shared" si="228"/>
        <v>0</v>
      </c>
      <c r="AK761">
        <f t="shared" si="228"/>
        <v>0</v>
      </c>
      <c r="AL761">
        <f t="shared" si="228"/>
        <v>0</v>
      </c>
      <c r="AM761">
        <f t="shared" si="220"/>
        <v>86.5</v>
      </c>
      <c r="AN761">
        <f t="shared" si="221"/>
        <v>0</v>
      </c>
      <c r="AO761">
        <f t="shared" si="222"/>
        <v>0</v>
      </c>
      <c r="AP761">
        <f t="shared" si="223"/>
        <v>1</v>
      </c>
      <c r="AQ761">
        <f t="shared" si="224"/>
        <v>1</v>
      </c>
    </row>
    <row r="762" spans="1:43" x14ac:dyDescent="0.2">
      <c r="A762">
        <v>761</v>
      </c>
      <c r="B762">
        <v>3</v>
      </c>
      <c r="C762" t="s">
        <v>1057</v>
      </c>
      <c r="D762" t="s">
        <v>13</v>
      </c>
      <c r="F762">
        <v>0</v>
      </c>
      <c r="G762">
        <v>0</v>
      </c>
      <c r="H762">
        <v>358585</v>
      </c>
      <c r="I762">
        <v>14.5</v>
      </c>
      <c r="K762" t="s">
        <v>15</v>
      </c>
      <c r="L762">
        <v>0</v>
      </c>
      <c r="M762" t="b">
        <f t="shared" si="210"/>
        <v>1</v>
      </c>
      <c r="N762" t="str">
        <f>IF(E762&lt;&gt;"",INDEX(group!$A$1:$C$10,MATCH(E762,group!A:A,1),3),"NA")</f>
        <v>NA</v>
      </c>
      <c r="O762" t="str">
        <f>VLOOKUP(H762,group!E:F,2,0)</f>
        <v>numeric</v>
      </c>
      <c r="P762" t="str">
        <f>IF(I762&lt;&gt;"",INDEX(group!$L$1:$N$100,MATCH(I762,group!L:L,1),3),"NA")</f>
        <v>10 - 19</v>
      </c>
      <c r="Q762">
        <f t="shared" si="211"/>
        <v>761</v>
      </c>
      <c r="R762">
        <f t="shared" si="212"/>
        <v>0</v>
      </c>
      <c r="S762">
        <f t="shared" si="213"/>
        <v>0</v>
      </c>
      <c r="T762">
        <f t="shared" si="214"/>
        <v>1</v>
      </c>
      <c r="U762">
        <f t="shared" si="215"/>
        <v>1</v>
      </c>
      <c r="V762">
        <f t="shared" si="216"/>
        <v>0</v>
      </c>
      <c r="W762">
        <f t="shared" si="217"/>
        <v>29.9</v>
      </c>
      <c r="X762">
        <f t="shared" si="218"/>
        <v>0</v>
      </c>
      <c r="Y762">
        <f t="shared" si="219"/>
        <v>0</v>
      </c>
      <c r="Z762">
        <f t="shared" si="227"/>
        <v>0</v>
      </c>
      <c r="AA762">
        <f t="shared" si="228"/>
        <v>0</v>
      </c>
      <c r="AB762">
        <f t="shared" si="228"/>
        <v>0</v>
      </c>
      <c r="AC762">
        <f t="shared" si="228"/>
        <v>0</v>
      </c>
      <c r="AD762">
        <f t="shared" si="228"/>
        <v>1</v>
      </c>
      <c r="AE762">
        <f t="shared" si="228"/>
        <v>0</v>
      </c>
      <c r="AF762">
        <f t="shared" si="228"/>
        <v>0</v>
      </c>
      <c r="AG762">
        <f t="shared" si="228"/>
        <v>0</v>
      </c>
      <c r="AH762">
        <f t="shared" si="228"/>
        <v>0</v>
      </c>
      <c r="AI762">
        <f t="shared" si="228"/>
        <v>0</v>
      </c>
      <c r="AJ762">
        <f t="shared" si="228"/>
        <v>0</v>
      </c>
      <c r="AK762">
        <f t="shared" si="228"/>
        <v>0</v>
      </c>
      <c r="AL762">
        <f t="shared" si="228"/>
        <v>0</v>
      </c>
      <c r="AM762">
        <f t="shared" si="220"/>
        <v>14.5</v>
      </c>
      <c r="AN762">
        <f t="shared" si="221"/>
        <v>0</v>
      </c>
      <c r="AO762">
        <f t="shared" si="222"/>
        <v>0</v>
      </c>
      <c r="AP762">
        <f t="shared" si="223"/>
        <v>1</v>
      </c>
      <c r="AQ762">
        <f t="shared" si="224"/>
        <v>0</v>
      </c>
    </row>
    <row r="763" spans="1:43" x14ac:dyDescent="0.2">
      <c r="A763">
        <v>762</v>
      </c>
      <c r="B763">
        <v>3</v>
      </c>
      <c r="C763" t="s">
        <v>1058</v>
      </c>
      <c r="D763" t="s">
        <v>13</v>
      </c>
      <c r="E763">
        <v>41</v>
      </c>
      <c r="F763">
        <v>0</v>
      </c>
      <c r="G763">
        <v>0</v>
      </c>
      <c r="H763" t="s">
        <v>1059</v>
      </c>
      <c r="I763">
        <v>7.125</v>
      </c>
      <c r="K763" t="s">
        <v>15</v>
      </c>
      <c r="L763">
        <v>0</v>
      </c>
      <c r="M763" t="b">
        <f t="shared" si="210"/>
        <v>0</v>
      </c>
      <c r="N763" t="str">
        <f>IF(E763&lt;&gt;"",INDEX(group!$A$1:$C$10,MATCH(E763,group!A:A,1),3),"NA")</f>
        <v>40 - 49</v>
      </c>
      <c r="O763" t="str">
        <f>VLOOKUP(H763,group!E:F,2,0)</f>
        <v>SOTON</v>
      </c>
      <c r="P763" t="str">
        <f>IF(I763&lt;&gt;"",INDEX(group!$L$1:$N$100,MATCH(I763,group!L:L,1),3),"NA")</f>
        <v>0 - 9</v>
      </c>
      <c r="Q763">
        <f t="shared" si="211"/>
        <v>762</v>
      </c>
      <c r="R763">
        <f t="shared" si="212"/>
        <v>0</v>
      </c>
      <c r="S763">
        <f t="shared" si="213"/>
        <v>0</v>
      </c>
      <c r="T763">
        <f t="shared" si="214"/>
        <v>1</v>
      </c>
      <c r="U763">
        <f t="shared" si="215"/>
        <v>1</v>
      </c>
      <c r="V763">
        <f t="shared" si="216"/>
        <v>0</v>
      </c>
      <c r="W763">
        <f t="shared" si="217"/>
        <v>41</v>
      </c>
      <c r="X763">
        <f t="shared" si="218"/>
        <v>0</v>
      </c>
      <c r="Y763">
        <f t="shared" si="219"/>
        <v>0</v>
      </c>
      <c r="Z763">
        <f t="shared" si="227"/>
        <v>0</v>
      </c>
      <c r="AA763">
        <f t="shared" si="228"/>
        <v>0</v>
      </c>
      <c r="AB763">
        <f t="shared" si="228"/>
        <v>0</v>
      </c>
      <c r="AC763">
        <f t="shared" si="228"/>
        <v>0</v>
      </c>
      <c r="AD763">
        <f t="shared" si="228"/>
        <v>0</v>
      </c>
      <c r="AE763">
        <f t="shared" si="228"/>
        <v>0</v>
      </c>
      <c r="AF763">
        <f t="shared" si="228"/>
        <v>0</v>
      </c>
      <c r="AG763">
        <f t="shared" si="228"/>
        <v>0</v>
      </c>
      <c r="AH763">
        <f t="shared" si="228"/>
        <v>0</v>
      </c>
      <c r="AI763">
        <f t="shared" si="228"/>
        <v>0</v>
      </c>
      <c r="AJ763">
        <f t="shared" si="228"/>
        <v>1</v>
      </c>
      <c r="AK763">
        <f t="shared" si="228"/>
        <v>0</v>
      </c>
      <c r="AL763">
        <f t="shared" si="228"/>
        <v>0</v>
      </c>
      <c r="AM763">
        <f t="shared" si="220"/>
        <v>7.125</v>
      </c>
      <c r="AN763">
        <f t="shared" si="221"/>
        <v>0</v>
      </c>
      <c r="AO763">
        <f t="shared" si="222"/>
        <v>0</v>
      </c>
      <c r="AP763">
        <f t="shared" si="223"/>
        <v>1</v>
      </c>
      <c r="AQ763">
        <f t="shared" si="224"/>
        <v>0</v>
      </c>
    </row>
    <row r="764" spans="1:43" x14ac:dyDescent="0.2">
      <c r="A764">
        <v>763</v>
      </c>
      <c r="B764">
        <v>3</v>
      </c>
      <c r="C764" t="s">
        <v>1060</v>
      </c>
      <c r="D764" t="s">
        <v>13</v>
      </c>
      <c r="E764">
        <v>20</v>
      </c>
      <c r="F764">
        <v>0</v>
      </c>
      <c r="G764">
        <v>0</v>
      </c>
      <c r="H764">
        <v>2663</v>
      </c>
      <c r="I764">
        <v>7.2291999999999996</v>
      </c>
      <c r="K764" t="s">
        <v>20</v>
      </c>
      <c r="L764">
        <v>1</v>
      </c>
      <c r="M764" t="b">
        <f t="shared" si="210"/>
        <v>0</v>
      </c>
      <c r="N764" t="str">
        <f>IF(E764&lt;&gt;"",INDEX(group!$A$1:$C$10,MATCH(E764,group!A:A,1),3),"NA")</f>
        <v>20 - 29</v>
      </c>
      <c r="O764" t="str">
        <f>VLOOKUP(H764,group!E:F,2,0)</f>
        <v>numeric</v>
      </c>
      <c r="P764" t="str">
        <f>IF(I764&lt;&gt;"",INDEX(group!$L$1:$N$100,MATCH(I764,group!L:L,1),3),"NA")</f>
        <v>0 - 9</v>
      </c>
      <c r="Q764">
        <f t="shared" si="211"/>
        <v>763</v>
      </c>
      <c r="R764">
        <f t="shared" si="212"/>
        <v>0</v>
      </c>
      <c r="S764">
        <f t="shared" si="213"/>
        <v>0</v>
      </c>
      <c r="T764">
        <f t="shared" si="214"/>
        <v>1</v>
      </c>
      <c r="U764">
        <f t="shared" si="215"/>
        <v>1</v>
      </c>
      <c r="V764">
        <f t="shared" si="216"/>
        <v>0</v>
      </c>
      <c r="W764">
        <f t="shared" si="217"/>
        <v>20</v>
      </c>
      <c r="X764">
        <f t="shared" si="218"/>
        <v>0</v>
      </c>
      <c r="Y764">
        <f t="shared" si="219"/>
        <v>0</v>
      </c>
      <c r="Z764">
        <f t="shared" si="227"/>
        <v>0</v>
      </c>
      <c r="AA764">
        <f t="shared" si="228"/>
        <v>0</v>
      </c>
      <c r="AB764">
        <f t="shared" si="228"/>
        <v>0</v>
      </c>
      <c r="AC764">
        <f t="shared" si="228"/>
        <v>0</v>
      </c>
      <c r="AD764">
        <f t="shared" si="228"/>
        <v>1</v>
      </c>
      <c r="AE764">
        <f t="shared" si="228"/>
        <v>0</v>
      </c>
      <c r="AF764">
        <f t="shared" si="228"/>
        <v>0</v>
      </c>
      <c r="AG764">
        <f t="shared" si="228"/>
        <v>0</v>
      </c>
      <c r="AH764">
        <f t="shared" si="228"/>
        <v>0</v>
      </c>
      <c r="AI764">
        <f t="shared" si="228"/>
        <v>0</v>
      </c>
      <c r="AJ764">
        <f t="shared" si="228"/>
        <v>0</v>
      </c>
      <c r="AK764">
        <f t="shared" si="228"/>
        <v>0</v>
      </c>
      <c r="AL764">
        <f t="shared" si="228"/>
        <v>0</v>
      </c>
      <c r="AM764">
        <f t="shared" si="220"/>
        <v>7.2291999999999996</v>
      </c>
      <c r="AN764">
        <f t="shared" si="221"/>
        <v>1</v>
      </c>
      <c r="AO764">
        <f t="shared" si="222"/>
        <v>0</v>
      </c>
      <c r="AP764">
        <f t="shared" si="223"/>
        <v>0</v>
      </c>
      <c r="AQ764">
        <f t="shared" si="224"/>
        <v>1</v>
      </c>
    </row>
    <row r="765" spans="1:43" x14ac:dyDescent="0.2">
      <c r="A765">
        <v>764</v>
      </c>
      <c r="B765">
        <v>1</v>
      </c>
      <c r="C765" t="s">
        <v>1061</v>
      </c>
      <c r="D765" t="s">
        <v>17</v>
      </c>
      <c r="E765">
        <v>36</v>
      </c>
      <c r="F765">
        <v>1</v>
      </c>
      <c r="G765">
        <v>2</v>
      </c>
      <c r="H765">
        <v>113760</v>
      </c>
      <c r="I765">
        <v>120</v>
      </c>
      <c r="J765" t="s">
        <v>578</v>
      </c>
      <c r="K765" t="s">
        <v>15</v>
      </c>
      <c r="L765">
        <v>1</v>
      </c>
      <c r="M765" t="b">
        <f t="shared" si="210"/>
        <v>0</v>
      </c>
      <c r="N765" t="str">
        <f>IF(E765&lt;&gt;"",INDEX(group!$A$1:$C$10,MATCH(E765,group!A:A,1),3),"NA")</f>
        <v>30 - 39</v>
      </c>
      <c r="O765" t="str">
        <f>VLOOKUP(H765,group!E:F,2,0)</f>
        <v>numeric</v>
      </c>
      <c r="P765" t="str">
        <f>IF(I765&lt;&gt;"",INDEX(group!$L$1:$N$100,MATCH(I765,group!L:L,1),3),"NA")</f>
        <v>110 - 129</v>
      </c>
      <c r="Q765">
        <f t="shared" si="211"/>
        <v>764</v>
      </c>
      <c r="R765">
        <f t="shared" si="212"/>
        <v>1</v>
      </c>
      <c r="S765">
        <f t="shared" si="213"/>
        <v>0</v>
      </c>
      <c r="T765">
        <f t="shared" si="214"/>
        <v>0</v>
      </c>
      <c r="U765">
        <f t="shared" si="215"/>
        <v>0</v>
      </c>
      <c r="V765">
        <f t="shared" si="216"/>
        <v>1</v>
      </c>
      <c r="W765">
        <f t="shared" si="217"/>
        <v>36</v>
      </c>
      <c r="X765">
        <f t="shared" si="218"/>
        <v>1</v>
      </c>
      <c r="Y765">
        <f t="shared" si="219"/>
        <v>2</v>
      </c>
      <c r="Z765">
        <f t="shared" si="227"/>
        <v>0</v>
      </c>
      <c r="AA765">
        <f t="shared" si="228"/>
        <v>0</v>
      </c>
      <c r="AB765">
        <f t="shared" si="228"/>
        <v>0</v>
      </c>
      <c r="AC765">
        <f t="shared" si="228"/>
        <v>0</v>
      </c>
      <c r="AD765">
        <f t="shared" si="228"/>
        <v>1</v>
      </c>
      <c r="AE765">
        <f t="shared" si="228"/>
        <v>0</v>
      </c>
      <c r="AF765">
        <f t="shared" si="228"/>
        <v>0</v>
      </c>
      <c r="AG765">
        <f t="shared" si="228"/>
        <v>0</v>
      </c>
      <c r="AH765">
        <f t="shared" si="228"/>
        <v>0</v>
      </c>
      <c r="AI765">
        <f t="shared" si="228"/>
        <v>0</v>
      </c>
      <c r="AJ765">
        <f t="shared" si="228"/>
        <v>0</v>
      </c>
      <c r="AK765">
        <f t="shared" si="228"/>
        <v>0</v>
      </c>
      <c r="AL765">
        <f t="shared" si="228"/>
        <v>0</v>
      </c>
      <c r="AM765">
        <f t="shared" si="220"/>
        <v>120</v>
      </c>
      <c r="AN765">
        <f t="shared" si="221"/>
        <v>0</v>
      </c>
      <c r="AO765">
        <f t="shared" si="222"/>
        <v>0</v>
      </c>
      <c r="AP765">
        <f t="shared" si="223"/>
        <v>1</v>
      </c>
      <c r="AQ765">
        <f t="shared" si="224"/>
        <v>1</v>
      </c>
    </row>
    <row r="766" spans="1:43" x14ac:dyDescent="0.2">
      <c r="A766">
        <v>765</v>
      </c>
      <c r="B766">
        <v>3</v>
      </c>
      <c r="C766" t="s">
        <v>1062</v>
      </c>
      <c r="D766" t="s">
        <v>13</v>
      </c>
      <c r="E766">
        <v>16</v>
      </c>
      <c r="F766">
        <v>0</v>
      </c>
      <c r="G766">
        <v>0</v>
      </c>
      <c r="H766">
        <v>347074</v>
      </c>
      <c r="I766">
        <v>7.7750000000000004</v>
      </c>
      <c r="K766" t="s">
        <v>15</v>
      </c>
      <c r="L766">
        <v>0</v>
      </c>
      <c r="M766" t="b">
        <f t="shared" si="210"/>
        <v>0</v>
      </c>
      <c r="N766" t="str">
        <f>IF(E766&lt;&gt;"",INDEX(group!$A$1:$C$10,MATCH(E766,group!A:A,1),3),"NA")</f>
        <v>10 - 19</v>
      </c>
      <c r="O766" t="str">
        <f>VLOOKUP(H766,group!E:F,2,0)</f>
        <v>numeric</v>
      </c>
      <c r="P766" t="str">
        <f>IF(I766&lt;&gt;"",INDEX(group!$L$1:$N$100,MATCH(I766,group!L:L,1),3),"NA")</f>
        <v>0 - 9</v>
      </c>
      <c r="Q766">
        <f t="shared" si="211"/>
        <v>765</v>
      </c>
      <c r="R766">
        <f t="shared" si="212"/>
        <v>0</v>
      </c>
      <c r="S766">
        <f t="shared" si="213"/>
        <v>0</v>
      </c>
      <c r="T766">
        <f t="shared" si="214"/>
        <v>1</v>
      </c>
      <c r="U766">
        <f t="shared" si="215"/>
        <v>1</v>
      </c>
      <c r="V766">
        <f t="shared" si="216"/>
        <v>0</v>
      </c>
      <c r="W766">
        <f t="shared" si="217"/>
        <v>16</v>
      </c>
      <c r="X766">
        <f t="shared" si="218"/>
        <v>0</v>
      </c>
      <c r="Y766">
        <f t="shared" si="219"/>
        <v>0</v>
      </c>
      <c r="Z766">
        <f t="shared" si="227"/>
        <v>0</v>
      </c>
      <c r="AA766">
        <f t="shared" si="228"/>
        <v>0</v>
      </c>
      <c r="AB766">
        <f t="shared" si="228"/>
        <v>0</v>
      </c>
      <c r="AC766">
        <f t="shared" si="228"/>
        <v>0</v>
      </c>
      <c r="AD766">
        <f t="shared" si="228"/>
        <v>1</v>
      </c>
      <c r="AE766">
        <f t="shared" si="228"/>
        <v>0</v>
      </c>
      <c r="AF766">
        <f t="shared" si="228"/>
        <v>0</v>
      </c>
      <c r="AG766">
        <f t="shared" si="228"/>
        <v>0</v>
      </c>
      <c r="AH766">
        <f t="shared" si="228"/>
        <v>0</v>
      </c>
      <c r="AI766">
        <f t="shared" si="228"/>
        <v>0</v>
      </c>
      <c r="AJ766">
        <f t="shared" si="228"/>
        <v>0</v>
      </c>
      <c r="AK766">
        <f t="shared" si="228"/>
        <v>0</v>
      </c>
      <c r="AL766">
        <f t="shared" si="228"/>
        <v>0</v>
      </c>
      <c r="AM766">
        <f t="shared" si="220"/>
        <v>7.7750000000000004</v>
      </c>
      <c r="AN766">
        <f t="shared" si="221"/>
        <v>0</v>
      </c>
      <c r="AO766">
        <f t="shared" si="222"/>
        <v>0</v>
      </c>
      <c r="AP766">
        <f t="shared" si="223"/>
        <v>1</v>
      </c>
      <c r="AQ766">
        <f t="shared" si="224"/>
        <v>0</v>
      </c>
    </row>
    <row r="767" spans="1:43" x14ac:dyDescent="0.2">
      <c r="A767">
        <v>766</v>
      </c>
      <c r="B767">
        <v>1</v>
      </c>
      <c r="C767" t="s">
        <v>1063</v>
      </c>
      <c r="D767" t="s">
        <v>17</v>
      </c>
      <c r="E767">
        <v>51</v>
      </c>
      <c r="F767">
        <v>1</v>
      </c>
      <c r="G767">
        <v>0</v>
      </c>
      <c r="H767">
        <v>13502</v>
      </c>
      <c r="I767">
        <v>77.958299999999994</v>
      </c>
      <c r="J767" t="s">
        <v>1064</v>
      </c>
      <c r="K767" t="s">
        <v>15</v>
      </c>
      <c r="L767">
        <v>1</v>
      </c>
      <c r="M767" t="b">
        <f t="shared" si="210"/>
        <v>0</v>
      </c>
      <c r="N767" t="str">
        <f>IF(E767&lt;&gt;"",INDEX(group!$A$1:$C$10,MATCH(E767,group!A:A,1),3),"NA")</f>
        <v>50 - 59</v>
      </c>
      <c r="O767" t="str">
        <f>VLOOKUP(H767,group!E:F,2,0)</f>
        <v>numeric</v>
      </c>
      <c r="P767" t="str">
        <f>IF(I767&lt;&gt;"",INDEX(group!$L$1:$N$100,MATCH(I767,group!L:L,1),3),"NA")</f>
        <v>70 - 79</v>
      </c>
      <c r="Q767">
        <f t="shared" si="211"/>
        <v>766</v>
      </c>
      <c r="R767">
        <f t="shared" si="212"/>
        <v>1</v>
      </c>
      <c r="S767">
        <f t="shared" si="213"/>
        <v>0</v>
      </c>
      <c r="T767">
        <f t="shared" si="214"/>
        <v>0</v>
      </c>
      <c r="U767">
        <f t="shared" si="215"/>
        <v>0</v>
      </c>
      <c r="V767">
        <f t="shared" si="216"/>
        <v>1</v>
      </c>
      <c r="W767">
        <f t="shared" si="217"/>
        <v>51</v>
      </c>
      <c r="X767">
        <f t="shared" si="218"/>
        <v>1</v>
      </c>
      <c r="Y767">
        <f t="shared" si="219"/>
        <v>0</v>
      </c>
      <c r="Z767">
        <f t="shared" si="227"/>
        <v>0</v>
      </c>
      <c r="AA767">
        <f t="shared" si="228"/>
        <v>0</v>
      </c>
      <c r="AB767">
        <f t="shared" si="228"/>
        <v>0</v>
      </c>
      <c r="AC767">
        <f t="shared" si="228"/>
        <v>0</v>
      </c>
      <c r="AD767">
        <f t="shared" si="228"/>
        <v>1</v>
      </c>
      <c r="AE767">
        <f t="shared" si="228"/>
        <v>0</v>
      </c>
      <c r="AF767">
        <f t="shared" si="228"/>
        <v>0</v>
      </c>
      <c r="AG767">
        <f t="shared" si="228"/>
        <v>0</v>
      </c>
      <c r="AH767">
        <f t="shared" si="228"/>
        <v>0</v>
      </c>
      <c r="AI767">
        <f t="shared" si="228"/>
        <v>0</v>
      </c>
      <c r="AJ767">
        <f t="shared" si="228"/>
        <v>0</v>
      </c>
      <c r="AK767">
        <f t="shared" si="228"/>
        <v>0</v>
      </c>
      <c r="AL767">
        <f t="shared" si="228"/>
        <v>0</v>
      </c>
      <c r="AM767">
        <f t="shared" si="220"/>
        <v>77.958299999999994</v>
      </c>
      <c r="AN767">
        <f t="shared" si="221"/>
        <v>0</v>
      </c>
      <c r="AO767">
        <f t="shared" si="222"/>
        <v>0</v>
      </c>
      <c r="AP767">
        <f t="shared" si="223"/>
        <v>1</v>
      </c>
      <c r="AQ767">
        <f t="shared" si="224"/>
        <v>1</v>
      </c>
    </row>
    <row r="768" spans="1:43" x14ac:dyDescent="0.2">
      <c r="A768">
        <v>767</v>
      </c>
      <c r="B768">
        <v>1</v>
      </c>
      <c r="C768" t="s">
        <v>1065</v>
      </c>
      <c r="D768" t="s">
        <v>13</v>
      </c>
      <c r="F768">
        <v>0</v>
      </c>
      <c r="G768">
        <v>0</v>
      </c>
      <c r="H768">
        <v>112379</v>
      </c>
      <c r="I768">
        <v>39.6</v>
      </c>
      <c r="K768" t="s">
        <v>20</v>
      </c>
      <c r="L768">
        <v>0</v>
      </c>
      <c r="M768" t="b">
        <f t="shared" si="210"/>
        <v>1</v>
      </c>
      <c r="N768" t="str">
        <f>IF(E768&lt;&gt;"",INDEX(group!$A$1:$C$10,MATCH(E768,group!A:A,1),3),"NA")</f>
        <v>NA</v>
      </c>
      <c r="O768" t="str">
        <f>VLOOKUP(H768,group!E:F,2,0)</f>
        <v>numeric</v>
      </c>
      <c r="P768" t="str">
        <f>IF(I768&lt;&gt;"",INDEX(group!$L$1:$N$100,MATCH(I768,group!L:L,1),3),"NA")</f>
        <v>30 - 39</v>
      </c>
      <c r="Q768">
        <f t="shared" si="211"/>
        <v>767</v>
      </c>
      <c r="R768">
        <f t="shared" si="212"/>
        <v>1</v>
      </c>
      <c r="S768">
        <f t="shared" si="213"/>
        <v>0</v>
      </c>
      <c r="T768">
        <f t="shared" si="214"/>
        <v>0</v>
      </c>
      <c r="U768">
        <f t="shared" si="215"/>
        <v>1</v>
      </c>
      <c r="V768">
        <f t="shared" si="216"/>
        <v>0</v>
      </c>
      <c r="W768">
        <f t="shared" si="217"/>
        <v>29.9</v>
      </c>
      <c r="X768">
        <f t="shared" si="218"/>
        <v>0</v>
      </c>
      <c r="Y768">
        <f t="shared" si="219"/>
        <v>0</v>
      </c>
      <c r="Z768">
        <f t="shared" si="227"/>
        <v>0</v>
      </c>
      <c r="AA768">
        <f t="shared" si="228"/>
        <v>0</v>
      </c>
      <c r="AB768">
        <f t="shared" si="228"/>
        <v>0</v>
      </c>
      <c r="AC768">
        <f t="shared" si="228"/>
        <v>0</v>
      </c>
      <c r="AD768">
        <f t="shared" si="228"/>
        <v>1</v>
      </c>
      <c r="AE768">
        <f t="shared" si="228"/>
        <v>0</v>
      </c>
      <c r="AF768">
        <f t="shared" si="228"/>
        <v>0</v>
      </c>
      <c r="AG768">
        <f t="shared" si="228"/>
        <v>0</v>
      </c>
      <c r="AH768">
        <f t="shared" si="228"/>
        <v>0</v>
      </c>
      <c r="AI768">
        <f t="shared" si="228"/>
        <v>0</v>
      </c>
      <c r="AJ768">
        <f t="shared" si="228"/>
        <v>0</v>
      </c>
      <c r="AK768">
        <f t="shared" si="228"/>
        <v>0</v>
      </c>
      <c r="AL768">
        <f t="shared" si="228"/>
        <v>0</v>
      </c>
      <c r="AM768">
        <f t="shared" si="220"/>
        <v>39.6</v>
      </c>
      <c r="AN768">
        <f t="shared" si="221"/>
        <v>1</v>
      </c>
      <c r="AO768">
        <f t="shared" si="222"/>
        <v>0</v>
      </c>
      <c r="AP768">
        <f t="shared" si="223"/>
        <v>0</v>
      </c>
      <c r="AQ768">
        <f t="shared" si="224"/>
        <v>0</v>
      </c>
    </row>
    <row r="769" spans="1:43" x14ac:dyDescent="0.2">
      <c r="A769">
        <v>768</v>
      </c>
      <c r="B769">
        <v>3</v>
      </c>
      <c r="C769" t="s">
        <v>1066</v>
      </c>
      <c r="D769" t="s">
        <v>17</v>
      </c>
      <c r="E769">
        <v>30.5</v>
      </c>
      <c r="F769">
        <v>0</v>
      </c>
      <c r="G769">
        <v>0</v>
      </c>
      <c r="H769">
        <v>364850</v>
      </c>
      <c r="I769">
        <v>7.75</v>
      </c>
      <c r="K769" t="s">
        <v>27</v>
      </c>
      <c r="L769">
        <v>0</v>
      </c>
      <c r="M769" t="b">
        <f t="shared" si="210"/>
        <v>0</v>
      </c>
      <c r="N769" t="str">
        <f>IF(E769&lt;&gt;"",INDEX(group!$A$1:$C$10,MATCH(E769,group!A:A,1),3),"NA")</f>
        <v>30 - 39</v>
      </c>
      <c r="O769" t="str">
        <f>VLOOKUP(H769,group!E:F,2,0)</f>
        <v>numeric</v>
      </c>
      <c r="P769" t="str">
        <f>IF(I769&lt;&gt;"",INDEX(group!$L$1:$N$100,MATCH(I769,group!L:L,1),3),"NA")</f>
        <v>0 - 9</v>
      </c>
      <c r="Q769">
        <f t="shared" si="211"/>
        <v>768</v>
      </c>
      <c r="R769">
        <f t="shared" si="212"/>
        <v>0</v>
      </c>
      <c r="S769">
        <f t="shared" si="213"/>
        <v>0</v>
      </c>
      <c r="T769">
        <f t="shared" si="214"/>
        <v>1</v>
      </c>
      <c r="U769">
        <f t="shared" si="215"/>
        <v>0</v>
      </c>
      <c r="V769">
        <f t="shared" si="216"/>
        <v>1</v>
      </c>
      <c r="W769">
        <f t="shared" si="217"/>
        <v>30.5</v>
      </c>
      <c r="X769">
        <f t="shared" si="218"/>
        <v>0</v>
      </c>
      <c r="Y769">
        <f t="shared" si="219"/>
        <v>0</v>
      </c>
      <c r="Z769">
        <f t="shared" si="227"/>
        <v>0</v>
      </c>
      <c r="AA769">
        <f t="shared" si="228"/>
        <v>0</v>
      </c>
      <c r="AB769">
        <f t="shared" si="228"/>
        <v>0</v>
      </c>
      <c r="AC769">
        <f t="shared" si="228"/>
        <v>0</v>
      </c>
      <c r="AD769">
        <f t="shared" si="228"/>
        <v>1</v>
      </c>
      <c r="AE769">
        <f t="shared" si="228"/>
        <v>0</v>
      </c>
      <c r="AF769">
        <f t="shared" si="228"/>
        <v>0</v>
      </c>
      <c r="AG769">
        <f t="shared" si="228"/>
        <v>0</v>
      </c>
      <c r="AH769">
        <f t="shared" si="228"/>
        <v>0</v>
      </c>
      <c r="AI769">
        <f t="shared" si="228"/>
        <v>0</v>
      </c>
      <c r="AJ769">
        <f t="shared" si="228"/>
        <v>0</v>
      </c>
      <c r="AK769">
        <f t="shared" si="228"/>
        <v>0</v>
      </c>
      <c r="AL769">
        <f t="shared" si="228"/>
        <v>0</v>
      </c>
      <c r="AM769">
        <f t="shared" si="220"/>
        <v>7.75</v>
      </c>
      <c r="AN769">
        <f t="shared" si="221"/>
        <v>0</v>
      </c>
      <c r="AO769">
        <f t="shared" si="222"/>
        <v>1</v>
      </c>
      <c r="AP769">
        <f t="shared" si="223"/>
        <v>0</v>
      </c>
      <c r="AQ769">
        <f t="shared" si="224"/>
        <v>0</v>
      </c>
    </row>
    <row r="770" spans="1:43" x14ac:dyDescent="0.2">
      <c r="A770">
        <v>769</v>
      </c>
      <c r="B770">
        <v>3</v>
      </c>
      <c r="C770" t="s">
        <v>1067</v>
      </c>
      <c r="D770" t="s">
        <v>13</v>
      </c>
      <c r="F770">
        <v>1</v>
      </c>
      <c r="G770">
        <v>0</v>
      </c>
      <c r="H770">
        <v>371110</v>
      </c>
      <c r="I770">
        <v>24.15</v>
      </c>
      <c r="K770" t="s">
        <v>27</v>
      </c>
      <c r="L770">
        <v>0</v>
      </c>
      <c r="M770" t="b">
        <f t="shared" si="210"/>
        <v>1</v>
      </c>
      <c r="N770" t="str">
        <f>IF(E770&lt;&gt;"",INDEX(group!$A$1:$C$10,MATCH(E770,group!A:A,1),3),"NA")</f>
        <v>NA</v>
      </c>
      <c r="O770" t="str">
        <f>VLOOKUP(H770,group!E:F,2,0)</f>
        <v>numeric</v>
      </c>
      <c r="P770" t="str">
        <f>IF(I770&lt;&gt;"",INDEX(group!$L$1:$N$100,MATCH(I770,group!L:L,1),3),"NA")</f>
        <v>20 - 29</v>
      </c>
      <c r="Q770">
        <f t="shared" si="211"/>
        <v>769</v>
      </c>
      <c r="R770">
        <f t="shared" si="212"/>
        <v>0</v>
      </c>
      <c r="S770">
        <f t="shared" si="213"/>
        <v>0</v>
      </c>
      <c r="T770">
        <f t="shared" si="214"/>
        <v>1</v>
      </c>
      <c r="U770">
        <f t="shared" si="215"/>
        <v>1</v>
      </c>
      <c r="V770">
        <f t="shared" si="216"/>
        <v>0</v>
      </c>
      <c r="W770">
        <f t="shared" si="217"/>
        <v>29.9</v>
      </c>
      <c r="X770">
        <f t="shared" si="218"/>
        <v>1</v>
      </c>
      <c r="Y770">
        <f t="shared" si="219"/>
        <v>0</v>
      </c>
      <c r="Z770">
        <f t="shared" si="227"/>
        <v>0</v>
      </c>
      <c r="AA770">
        <f t="shared" si="228"/>
        <v>0</v>
      </c>
      <c r="AB770">
        <f t="shared" si="228"/>
        <v>0</v>
      </c>
      <c r="AC770">
        <f t="shared" si="228"/>
        <v>0</v>
      </c>
      <c r="AD770">
        <f t="shared" si="228"/>
        <v>1</v>
      </c>
      <c r="AE770">
        <f t="shared" si="228"/>
        <v>0</v>
      </c>
      <c r="AF770">
        <f t="shared" si="228"/>
        <v>0</v>
      </c>
      <c r="AG770">
        <f t="shared" si="228"/>
        <v>0</v>
      </c>
      <c r="AH770">
        <f t="shared" si="228"/>
        <v>0</v>
      </c>
      <c r="AI770">
        <f t="shared" si="228"/>
        <v>0</v>
      </c>
      <c r="AJ770">
        <f t="shared" si="228"/>
        <v>0</v>
      </c>
      <c r="AK770">
        <f t="shared" si="228"/>
        <v>0</v>
      </c>
      <c r="AL770">
        <f t="shared" si="228"/>
        <v>0</v>
      </c>
      <c r="AM770">
        <f t="shared" si="220"/>
        <v>24.15</v>
      </c>
      <c r="AN770">
        <f t="shared" si="221"/>
        <v>0</v>
      </c>
      <c r="AO770">
        <f t="shared" si="222"/>
        <v>1</v>
      </c>
      <c r="AP770">
        <f t="shared" si="223"/>
        <v>0</v>
      </c>
      <c r="AQ770">
        <f t="shared" si="224"/>
        <v>0</v>
      </c>
    </row>
    <row r="771" spans="1:43" x14ac:dyDescent="0.2">
      <c r="A771">
        <v>770</v>
      </c>
      <c r="B771">
        <v>3</v>
      </c>
      <c r="C771" t="s">
        <v>1068</v>
      </c>
      <c r="D771" t="s">
        <v>13</v>
      </c>
      <c r="E771">
        <v>32</v>
      </c>
      <c r="F771">
        <v>0</v>
      </c>
      <c r="G771">
        <v>0</v>
      </c>
      <c r="H771">
        <v>8471</v>
      </c>
      <c r="I771">
        <v>8.3625000000000007</v>
      </c>
      <c r="K771" t="s">
        <v>15</v>
      </c>
      <c r="L771">
        <v>0</v>
      </c>
      <c r="M771" t="b">
        <f t="shared" ref="M771:M834" si="229">COUNTA(A771:I771,K771)&lt;10</f>
        <v>0</v>
      </c>
      <c r="N771" t="str">
        <f>IF(E771&lt;&gt;"",INDEX(group!$A$1:$C$10,MATCH(E771,group!A:A,1),3),"NA")</f>
        <v>30 - 39</v>
      </c>
      <c r="O771" t="str">
        <f>VLOOKUP(H771,group!E:F,2,0)</f>
        <v>numeric</v>
      </c>
      <c r="P771" t="str">
        <f>IF(I771&lt;&gt;"",INDEX(group!$L$1:$N$100,MATCH(I771,group!L:L,1),3),"NA")</f>
        <v>0 - 9</v>
      </c>
      <c r="Q771">
        <f t="shared" ref="Q771:Q834" si="230">A771</f>
        <v>770</v>
      </c>
      <c r="R771">
        <f t="shared" ref="R771:R834" si="231">IF(B771=1,1,0)</f>
        <v>0</v>
      </c>
      <c r="S771">
        <f t="shared" ref="S771:S834" si="232">IF(B771=2,1,0)</f>
        <v>0</v>
      </c>
      <c r="T771">
        <f t="shared" ref="T771:T834" si="233">IF(B771=3,1,0)</f>
        <v>1</v>
      </c>
      <c r="U771">
        <f t="shared" ref="U771:U834" si="234">IF(D771="male",1,0)</f>
        <v>1</v>
      </c>
      <c r="V771">
        <f t="shared" ref="V771:V834" si="235">IF(D771="female",1,0)</f>
        <v>0</v>
      </c>
      <c r="W771">
        <f t="shared" ref="W771:W834" si="236">IF(E771&lt;&gt;"",E771,29.9)</f>
        <v>32</v>
      </c>
      <c r="X771">
        <f t="shared" ref="X771:X834" si="237">F771</f>
        <v>0</v>
      </c>
      <c r="Y771">
        <f t="shared" ref="Y771:Y834" si="238">G771</f>
        <v>0</v>
      </c>
      <c r="Z771">
        <f t="shared" si="227"/>
        <v>0</v>
      </c>
      <c r="AA771">
        <f t="shared" si="228"/>
        <v>0</v>
      </c>
      <c r="AB771">
        <f t="shared" si="228"/>
        <v>0</v>
      </c>
      <c r="AC771">
        <f t="shared" si="228"/>
        <v>0</v>
      </c>
      <c r="AD771">
        <f t="shared" si="228"/>
        <v>1</v>
      </c>
      <c r="AE771">
        <f t="shared" si="228"/>
        <v>0</v>
      </c>
      <c r="AF771">
        <f t="shared" si="228"/>
        <v>0</v>
      </c>
      <c r="AG771">
        <f t="shared" si="228"/>
        <v>0</v>
      </c>
      <c r="AH771">
        <f t="shared" si="228"/>
        <v>0</v>
      </c>
      <c r="AI771">
        <f t="shared" si="228"/>
        <v>0</v>
      </c>
      <c r="AJ771">
        <f t="shared" si="228"/>
        <v>0</v>
      </c>
      <c r="AK771">
        <f t="shared" si="228"/>
        <v>0</v>
      </c>
      <c r="AL771">
        <f t="shared" si="228"/>
        <v>0</v>
      </c>
      <c r="AM771">
        <f t="shared" ref="AM771:AM834" si="239">I771</f>
        <v>8.3625000000000007</v>
      </c>
      <c r="AN771">
        <f t="shared" ref="AN771:AN834" si="240">IF(K771="C",1,0)</f>
        <v>0</v>
      </c>
      <c r="AO771">
        <f t="shared" ref="AO771:AO834" si="241">IF(K771="Q",1,0)</f>
        <v>0</v>
      </c>
      <c r="AP771">
        <f t="shared" ref="AP771:AP834" si="242">IF(K771="S",1,0)</f>
        <v>1</v>
      </c>
      <c r="AQ771">
        <f t="shared" ref="AQ771:AQ834" si="243">IF(L771&lt;&gt;"",L771,"")</f>
        <v>0</v>
      </c>
    </row>
    <row r="772" spans="1:43" x14ac:dyDescent="0.2">
      <c r="A772">
        <v>771</v>
      </c>
      <c r="B772">
        <v>3</v>
      </c>
      <c r="C772" t="s">
        <v>1069</v>
      </c>
      <c r="D772" t="s">
        <v>13</v>
      </c>
      <c r="E772">
        <v>24</v>
      </c>
      <c r="F772">
        <v>0</v>
      </c>
      <c r="G772">
        <v>0</v>
      </c>
      <c r="H772">
        <v>345781</v>
      </c>
      <c r="I772">
        <v>9.5</v>
      </c>
      <c r="K772" t="s">
        <v>15</v>
      </c>
      <c r="L772">
        <v>0</v>
      </c>
      <c r="M772" t="b">
        <f t="shared" si="229"/>
        <v>0</v>
      </c>
      <c r="N772" t="str">
        <f>IF(E772&lt;&gt;"",INDEX(group!$A$1:$C$10,MATCH(E772,group!A:A,1),3),"NA")</f>
        <v>20 - 29</v>
      </c>
      <c r="O772" t="str">
        <f>VLOOKUP(H772,group!E:F,2,0)</f>
        <v>numeric</v>
      </c>
      <c r="P772" t="str">
        <f>IF(I772&lt;&gt;"",INDEX(group!$L$1:$N$100,MATCH(I772,group!L:L,1),3),"NA")</f>
        <v>0 - 9</v>
      </c>
      <c r="Q772">
        <f t="shared" si="230"/>
        <v>771</v>
      </c>
      <c r="R772">
        <f t="shared" si="231"/>
        <v>0</v>
      </c>
      <c r="S772">
        <f t="shared" si="232"/>
        <v>0</v>
      </c>
      <c r="T772">
        <f t="shared" si="233"/>
        <v>1</v>
      </c>
      <c r="U772">
        <f t="shared" si="234"/>
        <v>1</v>
      </c>
      <c r="V772">
        <f t="shared" si="235"/>
        <v>0</v>
      </c>
      <c r="W772">
        <f t="shared" si="236"/>
        <v>24</v>
      </c>
      <c r="X772">
        <f t="shared" si="237"/>
        <v>0</v>
      </c>
      <c r="Y772">
        <f t="shared" si="238"/>
        <v>0</v>
      </c>
      <c r="Z772">
        <f t="shared" si="227"/>
        <v>0</v>
      </c>
      <c r="AA772">
        <f t="shared" si="228"/>
        <v>0</v>
      </c>
      <c r="AB772">
        <f t="shared" si="228"/>
        <v>0</v>
      </c>
      <c r="AC772">
        <f t="shared" si="228"/>
        <v>0</v>
      </c>
      <c r="AD772">
        <f t="shared" si="228"/>
        <v>1</v>
      </c>
      <c r="AE772">
        <f t="shared" si="228"/>
        <v>0</v>
      </c>
      <c r="AF772">
        <f t="shared" si="228"/>
        <v>0</v>
      </c>
      <c r="AG772">
        <f t="shared" si="228"/>
        <v>0</v>
      </c>
      <c r="AH772">
        <f t="shared" si="228"/>
        <v>0</v>
      </c>
      <c r="AI772">
        <f t="shared" si="228"/>
        <v>0</v>
      </c>
      <c r="AJ772">
        <f t="shared" si="228"/>
        <v>0</v>
      </c>
      <c r="AK772">
        <f t="shared" si="228"/>
        <v>0</v>
      </c>
      <c r="AL772">
        <f t="shared" si="228"/>
        <v>0</v>
      </c>
      <c r="AM772">
        <f t="shared" si="239"/>
        <v>9.5</v>
      </c>
      <c r="AN772">
        <f t="shared" si="240"/>
        <v>0</v>
      </c>
      <c r="AO772">
        <f t="shared" si="241"/>
        <v>0</v>
      </c>
      <c r="AP772">
        <f t="shared" si="242"/>
        <v>1</v>
      </c>
      <c r="AQ772">
        <f t="shared" si="243"/>
        <v>0</v>
      </c>
    </row>
    <row r="773" spans="1:43" x14ac:dyDescent="0.2">
      <c r="A773">
        <v>772</v>
      </c>
      <c r="B773">
        <v>3</v>
      </c>
      <c r="C773" t="s">
        <v>1070</v>
      </c>
      <c r="D773" t="s">
        <v>13</v>
      </c>
      <c r="E773">
        <v>48</v>
      </c>
      <c r="F773">
        <v>0</v>
      </c>
      <c r="G773">
        <v>0</v>
      </c>
      <c r="H773">
        <v>350047</v>
      </c>
      <c r="I773">
        <v>7.8541999999999996</v>
      </c>
      <c r="K773" t="s">
        <v>15</v>
      </c>
      <c r="L773">
        <v>0</v>
      </c>
      <c r="M773" t="b">
        <f t="shared" si="229"/>
        <v>0</v>
      </c>
      <c r="N773" t="str">
        <f>IF(E773&lt;&gt;"",INDEX(group!$A$1:$C$10,MATCH(E773,group!A:A,1),3),"NA")</f>
        <v>40 - 49</v>
      </c>
      <c r="O773" t="str">
        <f>VLOOKUP(H773,group!E:F,2,0)</f>
        <v>numeric</v>
      </c>
      <c r="P773" t="str">
        <f>IF(I773&lt;&gt;"",INDEX(group!$L$1:$N$100,MATCH(I773,group!L:L,1),3),"NA")</f>
        <v>0 - 9</v>
      </c>
      <c r="Q773">
        <f t="shared" si="230"/>
        <v>772</v>
      </c>
      <c r="R773">
        <f t="shared" si="231"/>
        <v>0</v>
      </c>
      <c r="S773">
        <f t="shared" si="232"/>
        <v>0</v>
      </c>
      <c r="T773">
        <f t="shared" si="233"/>
        <v>1</v>
      </c>
      <c r="U773">
        <f t="shared" si="234"/>
        <v>1</v>
      </c>
      <c r="V773">
        <f t="shared" si="235"/>
        <v>0</v>
      </c>
      <c r="W773">
        <f t="shared" si="236"/>
        <v>48</v>
      </c>
      <c r="X773">
        <f t="shared" si="237"/>
        <v>0</v>
      </c>
      <c r="Y773">
        <f t="shared" si="238"/>
        <v>0</v>
      </c>
      <c r="Z773">
        <f t="shared" si="227"/>
        <v>0</v>
      </c>
      <c r="AA773">
        <f t="shared" si="228"/>
        <v>0</v>
      </c>
      <c r="AB773">
        <f t="shared" si="228"/>
        <v>0</v>
      </c>
      <c r="AC773">
        <f t="shared" si="228"/>
        <v>0</v>
      </c>
      <c r="AD773">
        <f t="shared" si="228"/>
        <v>1</v>
      </c>
      <c r="AE773">
        <f t="shared" si="228"/>
        <v>0</v>
      </c>
      <c r="AF773">
        <f t="shared" si="228"/>
        <v>0</v>
      </c>
      <c r="AG773">
        <f t="shared" si="228"/>
        <v>0</v>
      </c>
      <c r="AH773">
        <f t="shared" si="228"/>
        <v>0</v>
      </c>
      <c r="AI773">
        <f t="shared" si="228"/>
        <v>0</v>
      </c>
      <c r="AJ773">
        <f t="shared" si="228"/>
        <v>0</v>
      </c>
      <c r="AK773">
        <f t="shared" si="228"/>
        <v>0</v>
      </c>
      <c r="AL773">
        <f t="shared" si="228"/>
        <v>0</v>
      </c>
      <c r="AM773">
        <f t="shared" si="239"/>
        <v>7.8541999999999996</v>
      </c>
      <c r="AN773">
        <f t="shared" si="240"/>
        <v>0</v>
      </c>
      <c r="AO773">
        <f t="shared" si="241"/>
        <v>0</v>
      </c>
      <c r="AP773">
        <f t="shared" si="242"/>
        <v>1</v>
      </c>
      <c r="AQ773">
        <f t="shared" si="243"/>
        <v>0</v>
      </c>
    </row>
    <row r="774" spans="1:43" x14ac:dyDescent="0.2">
      <c r="A774">
        <v>773</v>
      </c>
      <c r="B774">
        <v>2</v>
      </c>
      <c r="C774" t="s">
        <v>1071</v>
      </c>
      <c r="D774" t="s">
        <v>17</v>
      </c>
      <c r="E774">
        <v>57</v>
      </c>
      <c r="F774">
        <v>0</v>
      </c>
      <c r="G774">
        <v>0</v>
      </c>
      <c r="H774" t="s">
        <v>1072</v>
      </c>
      <c r="I774">
        <v>10.5</v>
      </c>
      <c r="J774" t="s">
        <v>1073</v>
      </c>
      <c r="K774" t="s">
        <v>15</v>
      </c>
      <c r="L774">
        <v>0</v>
      </c>
      <c r="M774" t="b">
        <f t="shared" si="229"/>
        <v>0</v>
      </c>
      <c r="N774" t="str">
        <f>IF(E774&lt;&gt;"",INDEX(group!$A$1:$C$10,MATCH(E774,group!A:A,1),3),"NA")</f>
        <v>50 - 59</v>
      </c>
      <c r="O774" t="str">
        <f>VLOOKUP(H774,group!E:F,2,0)</f>
        <v>SO</v>
      </c>
      <c r="P774" t="str">
        <f>IF(I774&lt;&gt;"",INDEX(group!$L$1:$N$100,MATCH(I774,group!L:L,1),3),"NA")</f>
        <v>10 - 19</v>
      </c>
      <c r="Q774">
        <f t="shared" si="230"/>
        <v>773</v>
      </c>
      <c r="R774">
        <f t="shared" si="231"/>
        <v>0</v>
      </c>
      <c r="S774">
        <f t="shared" si="232"/>
        <v>1</v>
      </c>
      <c r="T774">
        <f t="shared" si="233"/>
        <v>0</v>
      </c>
      <c r="U774">
        <f t="shared" si="234"/>
        <v>0</v>
      </c>
      <c r="V774">
        <f t="shared" si="235"/>
        <v>1</v>
      </c>
      <c r="W774">
        <f t="shared" si="236"/>
        <v>57</v>
      </c>
      <c r="X774">
        <f t="shared" si="237"/>
        <v>0</v>
      </c>
      <c r="Y774">
        <f t="shared" si="238"/>
        <v>0</v>
      </c>
      <c r="Z774">
        <f t="shared" si="227"/>
        <v>0</v>
      </c>
      <c r="AA774">
        <f t="shared" si="228"/>
        <v>0</v>
      </c>
      <c r="AB774">
        <f t="shared" si="228"/>
        <v>0</v>
      </c>
      <c r="AC774">
        <f t="shared" si="228"/>
        <v>0</v>
      </c>
      <c r="AD774">
        <f t="shared" si="228"/>
        <v>0</v>
      </c>
      <c r="AE774">
        <f t="shared" si="228"/>
        <v>0</v>
      </c>
      <c r="AF774">
        <f t="shared" si="228"/>
        <v>0</v>
      </c>
      <c r="AG774">
        <f t="shared" si="228"/>
        <v>0</v>
      </c>
      <c r="AH774">
        <f t="shared" si="228"/>
        <v>0</v>
      </c>
      <c r="AI774">
        <f t="shared" si="228"/>
        <v>1</v>
      </c>
      <c r="AJ774">
        <f t="shared" si="228"/>
        <v>0</v>
      </c>
      <c r="AK774">
        <f t="shared" si="228"/>
        <v>0</v>
      </c>
      <c r="AL774">
        <f t="shared" si="228"/>
        <v>0</v>
      </c>
      <c r="AM774">
        <f t="shared" si="239"/>
        <v>10.5</v>
      </c>
      <c r="AN774">
        <f t="shared" si="240"/>
        <v>0</v>
      </c>
      <c r="AO774">
        <f t="shared" si="241"/>
        <v>0</v>
      </c>
      <c r="AP774">
        <f t="shared" si="242"/>
        <v>1</v>
      </c>
      <c r="AQ774">
        <f t="shared" si="243"/>
        <v>0</v>
      </c>
    </row>
    <row r="775" spans="1:43" x14ac:dyDescent="0.2">
      <c r="A775">
        <v>774</v>
      </c>
      <c r="B775">
        <v>3</v>
      </c>
      <c r="C775" t="s">
        <v>1074</v>
      </c>
      <c r="D775" t="s">
        <v>13</v>
      </c>
      <c r="F775">
        <v>0</v>
      </c>
      <c r="G775">
        <v>0</v>
      </c>
      <c r="H775">
        <v>2674</v>
      </c>
      <c r="I775">
        <v>7.2249999999999996</v>
      </c>
      <c r="K775" t="s">
        <v>20</v>
      </c>
      <c r="L775">
        <v>0</v>
      </c>
      <c r="M775" t="b">
        <f t="shared" si="229"/>
        <v>1</v>
      </c>
      <c r="N775" t="str">
        <f>IF(E775&lt;&gt;"",INDEX(group!$A$1:$C$10,MATCH(E775,group!A:A,1),3),"NA")</f>
        <v>NA</v>
      </c>
      <c r="O775" t="str">
        <f>VLOOKUP(H775,group!E:F,2,0)</f>
        <v>numeric</v>
      </c>
      <c r="P775" t="str">
        <f>IF(I775&lt;&gt;"",INDEX(group!$L$1:$N$100,MATCH(I775,group!L:L,1),3),"NA")</f>
        <v>0 - 9</v>
      </c>
      <c r="Q775">
        <f t="shared" si="230"/>
        <v>774</v>
      </c>
      <c r="R775">
        <f t="shared" si="231"/>
        <v>0</v>
      </c>
      <c r="S775">
        <f t="shared" si="232"/>
        <v>0</v>
      </c>
      <c r="T775">
        <f t="shared" si="233"/>
        <v>1</v>
      </c>
      <c r="U775">
        <f t="shared" si="234"/>
        <v>1</v>
      </c>
      <c r="V775">
        <f t="shared" si="235"/>
        <v>0</v>
      </c>
      <c r="W775">
        <f t="shared" si="236"/>
        <v>29.9</v>
      </c>
      <c r="X775">
        <f t="shared" si="237"/>
        <v>0</v>
      </c>
      <c r="Y775">
        <f t="shared" si="238"/>
        <v>0</v>
      </c>
      <c r="Z775">
        <f t="shared" si="227"/>
        <v>0</v>
      </c>
      <c r="AA775">
        <f t="shared" si="228"/>
        <v>0</v>
      </c>
      <c r="AB775">
        <f t="shared" si="228"/>
        <v>0</v>
      </c>
      <c r="AC775">
        <f t="shared" si="228"/>
        <v>0</v>
      </c>
      <c r="AD775">
        <f t="shared" si="228"/>
        <v>1</v>
      </c>
      <c r="AE775">
        <f t="shared" si="228"/>
        <v>0</v>
      </c>
      <c r="AF775">
        <f t="shared" si="228"/>
        <v>0</v>
      </c>
      <c r="AG775">
        <f t="shared" si="228"/>
        <v>0</v>
      </c>
      <c r="AH775">
        <f t="shared" si="228"/>
        <v>0</v>
      </c>
      <c r="AI775">
        <f t="shared" si="228"/>
        <v>0</v>
      </c>
      <c r="AJ775">
        <f t="shared" si="228"/>
        <v>0</v>
      </c>
      <c r="AK775">
        <f t="shared" si="228"/>
        <v>0</v>
      </c>
      <c r="AL775">
        <f t="shared" si="228"/>
        <v>0</v>
      </c>
      <c r="AM775">
        <f t="shared" si="239"/>
        <v>7.2249999999999996</v>
      </c>
      <c r="AN775">
        <f t="shared" si="240"/>
        <v>1</v>
      </c>
      <c r="AO775">
        <f t="shared" si="241"/>
        <v>0</v>
      </c>
      <c r="AP775">
        <f t="shared" si="242"/>
        <v>0</v>
      </c>
      <c r="AQ775">
        <f t="shared" si="243"/>
        <v>0</v>
      </c>
    </row>
    <row r="776" spans="1:43" x14ac:dyDescent="0.2">
      <c r="A776">
        <v>775</v>
      </c>
      <c r="B776">
        <v>2</v>
      </c>
      <c r="C776" t="s">
        <v>1075</v>
      </c>
      <c r="D776" t="s">
        <v>17</v>
      </c>
      <c r="E776">
        <v>54</v>
      </c>
      <c r="F776">
        <v>1</v>
      </c>
      <c r="G776">
        <v>3</v>
      </c>
      <c r="H776">
        <v>29105</v>
      </c>
      <c r="I776">
        <v>23</v>
      </c>
      <c r="K776" t="s">
        <v>15</v>
      </c>
      <c r="L776">
        <v>1</v>
      </c>
      <c r="M776" t="b">
        <f t="shared" si="229"/>
        <v>0</v>
      </c>
      <c r="N776" t="str">
        <f>IF(E776&lt;&gt;"",INDEX(group!$A$1:$C$10,MATCH(E776,group!A:A,1),3),"NA")</f>
        <v>50 - 59</v>
      </c>
      <c r="O776" t="str">
        <f>VLOOKUP(H776,group!E:F,2,0)</f>
        <v>numeric</v>
      </c>
      <c r="P776" t="str">
        <f>IF(I776&lt;&gt;"",INDEX(group!$L$1:$N$100,MATCH(I776,group!L:L,1),3),"NA")</f>
        <v>20 - 29</v>
      </c>
      <c r="Q776">
        <f t="shared" si="230"/>
        <v>775</v>
      </c>
      <c r="R776">
        <f t="shared" si="231"/>
        <v>0</v>
      </c>
      <c r="S776">
        <f t="shared" si="232"/>
        <v>1</v>
      </c>
      <c r="T776">
        <f t="shared" si="233"/>
        <v>0</v>
      </c>
      <c r="U776">
        <f t="shared" si="234"/>
        <v>0</v>
      </c>
      <c r="V776">
        <f t="shared" si="235"/>
        <v>1</v>
      </c>
      <c r="W776">
        <f t="shared" si="236"/>
        <v>54</v>
      </c>
      <c r="X776">
        <f t="shared" si="237"/>
        <v>1</v>
      </c>
      <c r="Y776">
        <f t="shared" si="238"/>
        <v>3</v>
      </c>
      <c r="Z776">
        <f t="shared" si="227"/>
        <v>0</v>
      </c>
      <c r="AA776">
        <f t="shared" si="228"/>
        <v>0</v>
      </c>
      <c r="AB776">
        <f t="shared" si="228"/>
        <v>0</v>
      </c>
      <c r="AC776">
        <f t="shared" si="228"/>
        <v>0</v>
      </c>
      <c r="AD776">
        <f t="shared" si="228"/>
        <v>1</v>
      </c>
      <c r="AE776">
        <f t="shared" si="228"/>
        <v>0</v>
      </c>
      <c r="AF776">
        <f t="shared" si="228"/>
        <v>0</v>
      </c>
      <c r="AG776">
        <f t="shared" si="228"/>
        <v>0</v>
      </c>
      <c r="AH776">
        <f t="shared" si="228"/>
        <v>0</v>
      </c>
      <c r="AI776">
        <f t="shared" si="228"/>
        <v>0</v>
      </c>
      <c r="AJ776">
        <f t="shared" si="228"/>
        <v>0</v>
      </c>
      <c r="AK776">
        <f t="shared" si="228"/>
        <v>0</v>
      </c>
      <c r="AL776">
        <f t="shared" si="228"/>
        <v>0</v>
      </c>
      <c r="AM776">
        <f t="shared" si="239"/>
        <v>23</v>
      </c>
      <c r="AN776">
        <f t="shared" si="240"/>
        <v>0</v>
      </c>
      <c r="AO776">
        <f t="shared" si="241"/>
        <v>0</v>
      </c>
      <c r="AP776">
        <f t="shared" si="242"/>
        <v>1</v>
      </c>
      <c r="AQ776">
        <f t="shared" si="243"/>
        <v>1</v>
      </c>
    </row>
    <row r="777" spans="1:43" x14ac:dyDescent="0.2">
      <c r="A777">
        <v>776</v>
      </c>
      <c r="B777">
        <v>3</v>
      </c>
      <c r="C777" t="s">
        <v>1076</v>
      </c>
      <c r="D777" t="s">
        <v>13</v>
      </c>
      <c r="E777">
        <v>18</v>
      </c>
      <c r="F777">
        <v>0</v>
      </c>
      <c r="G777">
        <v>0</v>
      </c>
      <c r="H777">
        <v>347078</v>
      </c>
      <c r="I777">
        <v>7.75</v>
      </c>
      <c r="K777" t="s">
        <v>15</v>
      </c>
      <c r="L777">
        <v>0</v>
      </c>
      <c r="M777" t="b">
        <f t="shared" si="229"/>
        <v>0</v>
      </c>
      <c r="N777" t="str">
        <f>IF(E777&lt;&gt;"",INDEX(group!$A$1:$C$10,MATCH(E777,group!A:A,1),3),"NA")</f>
        <v>10 - 19</v>
      </c>
      <c r="O777" t="str">
        <f>VLOOKUP(H777,group!E:F,2,0)</f>
        <v>numeric</v>
      </c>
      <c r="P777" t="str">
        <f>IF(I777&lt;&gt;"",INDEX(group!$L$1:$N$100,MATCH(I777,group!L:L,1),3),"NA")</f>
        <v>0 - 9</v>
      </c>
      <c r="Q777">
        <f t="shared" si="230"/>
        <v>776</v>
      </c>
      <c r="R777">
        <f t="shared" si="231"/>
        <v>0</v>
      </c>
      <c r="S777">
        <f t="shared" si="232"/>
        <v>0</v>
      </c>
      <c r="T777">
        <f t="shared" si="233"/>
        <v>1</v>
      </c>
      <c r="U777">
        <f t="shared" si="234"/>
        <v>1</v>
      </c>
      <c r="V777">
        <f t="shared" si="235"/>
        <v>0</v>
      </c>
      <c r="W777">
        <f t="shared" si="236"/>
        <v>18</v>
      </c>
      <c r="X777">
        <f t="shared" si="237"/>
        <v>0</v>
      </c>
      <c r="Y777">
        <f t="shared" si="238"/>
        <v>0</v>
      </c>
      <c r="Z777">
        <f t="shared" si="227"/>
        <v>0</v>
      </c>
      <c r="AA777">
        <f t="shared" si="228"/>
        <v>0</v>
      </c>
      <c r="AB777">
        <f t="shared" si="228"/>
        <v>0</v>
      </c>
      <c r="AC777">
        <f t="shared" si="228"/>
        <v>0</v>
      </c>
      <c r="AD777">
        <f t="shared" si="228"/>
        <v>1</v>
      </c>
      <c r="AE777">
        <f t="shared" si="228"/>
        <v>0</v>
      </c>
      <c r="AF777">
        <f t="shared" si="228"/>
        <v>0</v>
      </c>
      <c r="AG777">
        <f t="shared" si="228"/>
        <v>0</v>
      </c>
      <c r="AH777">
        <f t="shared" si="228"/>
        <v>0</v>
      </c>
      <c r="AI777">
        <f t="shared" si="228"/>
        <v>0</v>
      </c>
      <c r="AJ777">
        <f t="shared" si="228"/>
        <v>0</v>
      </c>
      <c r="AK777">
        <f t="shared" si="228"/>
        <v>0</v>
      </c>
      <c r="AL777">
        <f t="shared" si="228"/>
        <v>0</v>
      </c>
      <c r="AM777">
        <f t="shared" si="239"/>
        <v>7.75</v>
      </c>
      <c r="AN777">
        <f t="shared" si="240"/>
        <v>0</v>
      </c>
      <c r="AO777">
        <f t="shared" si="241"/>
        <v>0</v>
      </c>
      <c r="AP777">
        <f t="shared" si="242"/>
        <v>1</v>
      </c>
      <c r="AQ777">
        <f t="shared" si="243"/>
        <v>0</v>
      </c>
    </row>
    <row r="778" spans="1:43" x14ac:dyDescent="0.2">
      <c r="A778">
        <v>777</v>
      </c>
      <c r="B778">
        <v>3</v>
      </c>
      <c r="C778" t="s">
        <v>1077</v>
      </c>
      <c r="D778" t="s">
        <v>13</v>
      </c>
      <c r="F778">
        <v>0</v>
      </c>
      <c r="G778">
        <v>0</v>
      </c>
      <c r="H778">
        <v>383121</v>
      </c>
      <c r="I778">
        <v>7.75</v>
      </c>
      <c r="J778" t="s">
        <v>1078</v>
      </c>
      <c r="K778" t="s">
        <v>27</v>
      </c>
      <c r="L778">
        <v>0</v>
      </c>
      <c r="M778" t="b">
        <f t="shared" si="229"/>
        <v>1</v>
      </c>
      <c r="N778" t="str">
        <f>IF(E778&lt;&gt;"",INDEX(group!$A$1:$C$10,MATCH(E778,group!A:A,1),3),"NA")</f>
        <v>NA</v>
      </c>
      <c r="O778" t="str">
        <f>VLOOKUP(H778,group!E:F,2,0)</f>
        <v>numeric</v>
      </c>
      <c r="P778" t="str">
        <f>IF(I778&lt;&gt;"",INDEX(group!$L$1:$N$100,MATCH(I778,group!L:L,1),3),"NA")</f>
        <v>0 - 9</v>
      </c>
      <c r="Q778">
        <f t="shared" si="230"/>
        <v>777</v>
      </c>
      <c r="R778">
        <f t="shared" si="231"/>
        <v>0</v>
      </c>
      <c r="S778">
        <f t="shared" si="232"/>
        <v>0</v>
      </c>
      <c r="T778">
        <f t="shared" si="233"/>
        <v>1</v>
      </c>
      <c r="U778">
        <f t="shared" si="234"/>
        <v>1</v>
      </c>
      <c r="V778">
        <f t="shared" si="235"/>
        <v>0</v>
      </c>
      <c r="W778">
        <f t="shared" si="236"/>
        <v>29.9</v>
      </c>
      <c r="X778">
        <f t="shared" si="237"/>
        <v>0</v>
      </c>
      <c r="Y778">
        <f t="shared" si="238"/>
        <v>0</v>
      </c>
      <c r="Z778">
        <f t="shared" si="227"/>
        <v>0</v>
      </c>
      <c r="AA778">
        <f t="shared" si="228"/>
        <v>0</v>
      </c>
      <c r="AB778">
        <f t="shared" si="228"/>
        <v>0</v>
      </c>
      <c r="AC778">
        <f t="shared" si="228"/>
        <v>0</v>
      </c>
      <c r="AD778">
        <f t="shared" si="228"/>
        <v>1</v>
      </c>
      <c r="AE778">
        <f t="shared" si="228"/>
        <v>0</v>
      </c>
      <c r="AF778">
        <f t="shared" si="228"/>
        <v>0</v>
      </c>
      <c r="AG778">
        <f t="shared" si="228"/>
        <v>0</v>
      </c>
      <c r="AH778">
        <f t="shared" si="228"/>
        <v>0</v>
      </c>
      <c r="AI778">
        <f t="shared" si="228"/>
        <v>0</v>
      </c>
      <c r="AJ778">
        <f t="shared" si="228"/>
        <v>0</v>
      </c>
      <c r="AK778">
        <f t="shared" si="228"/>
        <v>0</v>
      </c>
      <c r="AL778">
        <f t="shared" si="228"/>
        <v>0</v>
      </c>
      <c r="AM778">
        <f t="shared" si="239"/>
        <v>7.75</v>
      </c>
      <c r="AN778">
        <f t="shared" si="240"/>
        <v>0</v>
      </c>
      <c r="AO778">
        <f t="shared" si="241"/>
        <v>1</v>
      </c>
      <c r="AP778">
        <f t="shared" si="242"/>
        <v>0</v>
      </c>
      <c r="AQ778">
        <f t="shared" si="243"/>
        <v>0</v>
      </c>
    </row>
    <row r="779" spans="1:43" x14ac:dyDescent="0.2">
      <c r="A779">
        <v>778</v>
      </c>
      <c r="B779">
        <v>3</v>
      </c>
      <c r="C779" t="s">
        <v>1079</v>
      </c>
      <c r="D779" t="s">
        <v>17</v>
      </c>
      <c r="E779">
        <v>5</v>
      </c>
      <c r="F779">
        <v>0</v>
      </c>
      <c r="G779">
        <v>0</v>
      </c>
      <c r="H779">
        <v>364516</v>
      </c>
      <c r="I779">
        <v>12.475</v>
      </c>
      <c r="K779" t="s">
        <v>15</v>
      </c>
      <c r="L779">
        <v>1</v>
      </c>
      <c r="M779" t="b">
        <f t="shared" si="229"/>
        <v>0</v>
      </c>
      <c r="N779" t="str">
        <f>IF(E779&lt;&gt;"",INDEX(group!$A$1:$C$10,MATCH(E779,group!A:A,1),3),"NA")</f>
        <v>0 - 9</v>
      </c>
      <c r="O779" t="str">
        <f>VLOOKUP(H779,group!E:F,2,0)</f>
        <v>numeric</v>
      </c>
      <c r="P779" t="str">
        <f>IF(I779&lt;&gt;"",INDEX(group!$L$1:$N$100,MATCH(I779,group!L:L,1),3),"NA")</f>
        <v>10 - 19</v>
      </c>
      <c r="Q779">
        <f t="shared" si="230"/>
        <v>778</v>
      </c>
      <c r="R779">
        <f t="shared" si="231"/>
        <v>0</v>
      </c>
      <c r="S779">
        <f t="shared" si="232"/>
        <v>0</v>
      </c>
      <c r="T779">
        <f t="shared" si="233"/>
        <v>1</v>
      </c>
      <c r="U779">
        <f t="shared" si="234"/>
        <v>0</v>
      </c>
      <c r="V779">
        <f t="shared" si="235"/>
        <v>1</v>
      </c>
      <c r="W779">
        <f t="shared" si="236"/>
        <v>5</v>
      </c>
      <c r="X779">
        <f t="shared" si="237"/>
        <v>0</v>
      </c>
      <c r="Y779">
        <f t="shared" si="238"/>
        <v>0</v>
      </c>
      <c r="Z779">
        <f t="shared" si="227"/>
        <v>0</v>
      </c>
      <c r="AA779">
        <f t="shared" si="228"/>
        <v>0</v>
      </c>
      <c r="AB779">
        <f t="shared" si="228"/>
        <v>0</v>
      </c>
      <c r="AC779">
        <f t="shared" si="228"/>
        <v>0</v>
      </c>
      <c r="AD779">
        <f t="shared" si="228"/>
        <v>1</v>
      </c>
      <c r="AE779">
        <f t="shared" si="228"/>
        <v>0</v>
      </c>
      <c r="AF779">
        <f t="shared" si="228"/>
        <v>0</v>
      </c>
      <c r="AG779">
        <f t="shared" si="228"/>
        <v>0</v>
      </c>
      <c r="AH779">
        <f t="shared" si="228"/>
        <v>0</v>
      </c>
      <c r="AI779">
        <f t="shared" si="228"/>
        <v>0</v>
      </c>
      <c r="AJ779">
        <f t="shared" si="228"/>
        <v>0</v>
      </c>
      <c r="AK779">
        <f t="shared" si="228"/>
        <v>0</v>
      </c>
      <c r="AL779">
        <f t="shared" si="228"/>
        <v>0</v>
      </c>
      <c r="AM779">
        <f t="shared" si="239"/>
        <v>12.475</v>
      </c>
      <c r="AN779">
        <f t="shared" si="240"/>
        <v>0</v>
      </c>
      <c r="AO779">
        <f t="shared" si="241"/>
        <v>0</v>
      </c>
      <c r="AP779">
        <f t="shared" si="242"/>
        <v>1</v>
      </c>
      <c r="AQ779">
        <f t="shared" si="243"/>
        <v>1</v>
      </c>
    </row>
    <row r="780" spans="1:43" x14ac:dyDescent="0.2">
      <c r="A780">
        <v>779</v>
      </c>
      <c r="B780">
        <v>3</v>
      </c>
      <c r="C780" t="s">
        <v>1080</v>
      </c>
      <c r="D780" t="s">
        <v>13</v>
      </c>
      <c r="F780">
        <v>0</v>
      </c>
      <c r="G780">
        <v>0</v>
      </c>
      <c r="H780">
        <v>36865</v>
      </c>
      <c r="I780">
        <v>7.7374999999999998</v>
      </c>
      <c r="K780" t="s">
        <v>27</v>
      </c>
      <c r="L780">
        <v>0</v>
      </c>
      <c r="M780" t="b">
        <f t="shared" si="229"/>
        <v>1</v>
      </c>
      <c r="N780" t="str">
        <f>IF(E780&lt;&gt;"",INDEX(group!$A$1:$C$10,MATCH(E780,group!A:A,1),3),"NA")</f>
        <v>NA</v>
      </c>
      <c r="O780" t="str">
        <f>VLOOKUP(H780,group!E:F,2,0)</f>
        <v>numeric</v>
      </c>
      <c r="P780" t="str">
        <f>IF(I780&lt;&gt;"",INDEX(group!$L$1:$N$100,MATCH(I780,group!L:L,1),3),"NA")</f>
        <v>0 - 9</v>
      </c>
      <c r="Q780">
        <f t="shared" si="230"/>
        <v>779</v>
      </c>
      <c r="R780">
        <f t="shared" si="231"/>
        <v>0</v>
      </c>
      <c r="S780">
        <f t="shared" si="232"/>
        <v>0</v>
      </c>
      <c r="T780">
        <f t="shared" si="233"/>
        <v>1</v>
      </c>
      <c r="U780">
        <f t="shared" si="234"/>
        <v>1</v>
      </c>
      <c r="V780">
        <f t="shared" si="235"/>
        <v>0</v>
      </c>
      <c r="W780">
        <f t="shared" si="236"/>
        <v>29.9</v>
      </c>
      <c r="X780">
        <f t="shared" si="237"/>
        <v>0</v>
      </c>
      <c r="Y780">
        <f t="shared" si="238"/>
        <v>0</v>
      </c>
      <c r="Z780">
        <f t="shared" si="227"/>
        <v>0</v>
      </c>
      <c r="AA780">
        <f t="shared" si="228"/>
        <v>0</v>
      </c>
      <c r="AB780">
        <f t="shared" si="228"/>
        <v>0</v>
      </c>
      <c r="AC780">
        <f t="shared" ref="AA780:AL801" si="244">IF($O780&amp;"_ticket"=AC$1,1,0)</f>
        <v>0</v>
      </c>
      <c r="AD780">
        <f t="shared" si="244"/>
        <v>1</v>
      </c>
      <c r="AE780">
        <f t="shared" si="244"/>
        <v>0</v>
      </c>
      <c r="AF780">
        <f t="shared" si="244"/>
        <v>0</v>
      </c>
      <c r="AG780">
        <f t="shared" si="244"/>
        <v>0</v>
      </c>
      <c r="AH780">
        <f t="shared" si="244"/>
        <v>0</v>
      </c>
      <c r="AI780">
        <f t="shared" si="244"/>
        <v>0</v>
      </c>
      <c r="AJ780">
        <f t="shared" si="244"/>
        <v>0</v>
      </c>
      <c r="AK780">
        <f t="shared" si="244"/>
        <v>0</v>
      </c>
      <c r="AL780">
        <f t="shared" si="244"/>
        <v>0</v>
      </c>
      <c r="AM780">
        <f t="shared" si="239"/>
        <v>7.7374999999999998</v>
      </c>
      <c r="AN780">
        <f t="shared" si="240"/>
        <v>0</v>
      </c>
      <c r="AO780">
        <f t="shared" si="241"/>
        <v>1</v>
      </c>
      <c r="AP780">
        <f t="shared" si="242"/>
        <v>0</v>
      </c>
      <c r="AQ780">
        <f t="shared" si="243"/>
        <v>0</v>
      </c>
    </row>
    <row r="781" spans="1:43" x14ac:dyDescent="0.2">
      <c r="A781">
        <v>780</v>
      </c>
      <c r="B781">
        <v>1</v>
      </c>
      <c r="C781" t="s">
        <v>1081</v>
      </c>
      <c r="D781" t="s">
        <v>17</v>
      </c>
      <c r="E781">
        <v>43</v>
      </c>
      <c r="F781">
        <v>0</v>
      </c>
      <c r="G781">
        <v>1</v>
      </c>
      <c r="H781">
        <v>24160</v>
      </c>
      <c r="I781">
        <v>211.33750000000001</v>
      </c>
      <c r="J781" t="s">
        <v>1082</v>
      </c>
      <c r="K781" t="s">
        <v>15</v>
      </c>
      <c r="L781">
        <v>1</v>
      </c>
      <c r="M781" t="b">
        <f t="shared" si="229"/>
        <v>0</v>
      </c>
      <c r="N781" t="str">
        <f>IF(E781&lt;&gt;"",INDEX(group!$A$1:$C$10,MATCH(E781,group!A:A,1),3),"NA")</f>
        <v>40 - 49</v>
      </c>
      <c r="O781" t="str">
        <f>VLOOKUP(H781,group!E:F,2,0)</f>
        <v>numeric</v>
      </c>
      <c r="P781" t="str">
        <f>IF(I781&lt;&gt;"",INDEX(group!$L$1:$N$100,MATCH(I781,group!L:L,1),3),"NA")</f>
        <v>210 - 229</v>
      </c>
      <c r="Q781">
        <f t="shared" si="230"/>
        <v>780</v>
      </c>
      <c r="R781">
        <f t="shared" si="231"/>
        <v>1</v>
      </c>
      <c r="S781">
        <f t="shared" si="232"/>
        <v>0</v>
      </c>
      <c r="T781">
        <f t="shared" si="233"/>
        <v>0</v>
      </c>
      <c r="U781">
        <f t="shared" si="234"/>
        <v>0</v>
      </c>
      <c r="V781">
        <f t="shared" si="235"/>
        <v>1</v>
      </c>
      <c r="W781">
        <f t="shared" si="236"/>
        <v>43</v>
      </c>
      <c r="X781">
        <f t="shared" si="237"/>
        <v>0</v>
      </c>
      <c r="Y781">
        <f t="shared" si="238"/>
        <v>1</v>
      </c>
      <c r="Z781">
        <f t="shared" si="227"/>
        <v>0</v>
      </c>
      <c r="AA781">
        <f t="shared" si="244"/>
        <v>0</v>
      </c>
      <c r="AB781">
        <f t="shared" si="244"/>
        <v>0</v>
      </c>
      <c r="AC781">
        <f t="shared" si="244"/>
        <v>0</v>
      </c>
      <c r="AD781">
        <f t="shared" si="244"/>
        <v>1</v>
      </c>
      <c r="AE781">
        <f t="shared" si="244"/>
        <v>0</v>
      </c>
      <c r="AF781">
        <f t="shared" si="244"/>
        <v>0</v>
      </c>
      <c r="AG781">
        <f t="shared" si="244"/>
        <v>0</v>
      </c>
      <c r="AH781">
        <f t="shared" si="244"/>
        <v>0</v>
      </c>
      <c r="AI781">
        <f t="shared" si="244"/>
        <v>0</v>
      </c>
      <c r="AJ781">
        <f t="shared" si="244"/>
        <v>0</v>
      </c>
      <c r="AK781">
        <f t="shared" si="244"/>
        <v>0</v>
      </c>
      <c r="AL781">
        <f t="shared" si="244"/>
        <v>0</v>
      </c>
      <c r="AM781">
        <f t="shared" si="239"/>
        <v>211.33750000000001</v>
      </c>
      <c r="AN781">
        <f t="shared" si="240"/>
        <v>0</v>
      </c>
      <c r="AO781">
        <f t="shared" si="241"/>
        <v>0</v>
      </c>
      <c r="AP781">
        <f t="shared" si="242"/>
        <v>1</v>
      </c>
      <c r="AQ781">
        <f t="shared" si="243"/>
        <v>1</v>
      </c>
    </row>
    <row r="782" spans="1:43" x14ac:dyDescent="0.2">
      <c r="A782">
        <v>781</v>
      </c>
      <c r="B782">
        <v>3</v>
      </c>
      <c r="C782" t="s">
        <v>1083</v>
      </c>
      <c r="D782" t="s">
        <v>17</v>
      </c>
      <c r="E782">
        <v>13</v>
      </c>
      <c r="F782">
        <v>0</v>
      </c>
      <c r="G782">
        <v>0</v>
      </c>
      <c r="H782">
        <v>2687</v>
      </c>
      <c r="I782">
        <v>7.2291999999999996</v>
      </c>
      <c r="K782" t="s">
        <v>20</v>
      </c>
      <c r="L782">
        <v>1</v>
      </c>
      <c r="M782" t="b">
        <f t="shared" si="229"/>
        <v>0</v>
      </c>
      <c r="N782" t="str">
        <f>IF(E782&lt;&gt;"",INDEX(group!$A$1:$C$10,MATCH(E782,group!A:A,1),3),"NA")</f>
        <v>10 - 19</v>
      </c>
      <c r="O782" t="str">
        <f>VLOOKUP(H782,group!E:F,2,0)</f>
        <v>numeric</v>
      </c>
      <c r="P782" t="str">
        <f>IF(I782&lt;&gt;"",INDEX(group!$L$1:$N$100,MATCH(I782,group!L:L,1),3),"NA")</f>
        <v>0 - 9</v>
      </c>
      <c r="Q782">
        <f t="shared" si="230"/>
        <v>781</v>
      </c>
      <c r="R782">
        <f t="shared" si="231"/>
        <v>0</v>
      </c>
      <c r="S782">
        <f t="shared" si="232"/>
        <v>0</v>
      </c>
      <c r="T782">
        <f t="shared" si="233"/>
        <v>1</v>
      </c>
      <c r="U782">
        <f t="shared" si="234"/>
        <v>0</v>
      </c>
      <c r="V782">
        <f t="shared" si="235"/>
        <v>1</v>
      </c>
      <c r="W782">
        <f t="shared" si="236"/>
        <v>13</v>
      </c>
      <c r="X782">
        <f t="shared" si="237"/>
        <v>0</v>
      </c>
      <c r="Y782">
        <f t="shared" si="238"/>
        <v>0</v>
      </c>
      <c r="Z782">
        <f t="shared" si="227"/>
        <v>0</v>
      </c>
      <c r="AA782">
        <f t="shared" si="244"/>
        <v>0</v>
      </c>
      <c r="AB782">
        <f t="shared" si="244"/>
        <v>0</v>
      </c>
      <c r="AC782">
        <f t="shared" si="244"/>
        <v>0</v>
      </c>
      <c r="AD782">
        <f t="shared" si="244"/>
        <v>1</v>
      </c>
      <c r="AE782">
        <f t="shared" si="244"/>
        <v>0</v>
      </c>
      <c r="AF782">
        <f t="shared" si="244"/>
        <v>0</v>
      </c>
      <c r="AG782">
        <f t="shared" si="244"/>
        <v>0</v>
      </c>
      <c r="AH782">
        <f t="shared" si="244"/>
        <v>0</v>
      </c>
      <c r="AI782">
        <f t="shared" si="244"/>
        <v>0</v>
      </c>
      <c r="AJ782">
        <f t="shared" si="244"/>
        <v>0</v>
      </c>
      <c r="AK782">
        <f t="shared" si="244"/>
        <v>0</v>
      </c>
      <c r="AL782">
        <f t="shared" si="244"/>
        <v>0</v>
      </c>
      <c r="AM782">
        <f t="shared" si="239"/>
        <v>7.2291999999999996</v>
      </c>
      <c r="AN782">
        <f t="shared" si="240"/>
        <v>1</v>
      </c>
      <c r="AO782">
        <f t="shared" si="241"/>
        <v>0</v>
      </c>
      <c r="AP782">
        <f t="shared" si="242"/>
        <v>0</v>
      </c>
      <c r="AQ782">
        <f t="shared" si="243"/>
        <v>1</v>
      </c>
    </row>
    <row r="783" spans="1:43" x14ac:dyDescent="0.2">
      <c r="A783">
        <v>782</v>
      </c>
      <c r="B783">
        <v>1</v>
      </c>
      <c r="C783" t="s">
        <v>1084</v>
      </c>
      <c r="D783" t="s">
        <v>17</v>
      </c>
      <c r="E783">
        <v>17</v>
      </c>
      <c r="F783">
        <v>1</v>
      </c>
      <c r="G783">
        <v>0</v>
      </c>
      <c r="H783">
        <v>17474</v>
      </c>
      <c r="I783">
        <v>57</v>
      </c>
      <c r="J783" t="s">
        <v>971</v>
      </c>
      <c r="K783" t="s">
        <v>15</v>
      </c>
      <c r="L783">
        <v>1</v>
      </c>
      <c r="M783" t="b">
        <f t="shared" si="229"/>
        <v>0</v>
      </c>
      <c r="N783" t="str">
        <f>IF(E783&lt;&gt;"",INDEX(group!$A$1:$C$10,MATCH(E783,group!A:A,1),3),"NA")</f>
        <v>10 - 19</v>
      </c>
      <c r="O783" t="str">
        <f>VLOOKUP(H783,group!E:F,2,0)</f>
        <v>numeric</v>
      </c>
      <c r="P783" t="str">
        <f>IF(I783&lt;&gt;"",INDEX(group!$L$1:$N$100,MATCH(I783,group!L:L,1),3),"NA")</f>
        <v>50 - 59</v>
      </c>
      <c r="Q783">
        <f t="shared" si="230"/>
        <v>782</v>
      </c>
      <c r="R783">
        <f t="shared" si="231"/>
        <v>1</v>
      </c>
      <c r="S783">
        <f t="shared" si="232"/>
        <v>0</v>
      </c>
      <c r="T783">
        <f t="shared" si="233"/>
        <v>0</v>
      </c>
      <c r="U783">
        <f t="shared" si="234"/>
        <v>0</v>
      </c>
      <c r="V783">
        <f t="shared" si="235"/>
        <v>1</v>
      </c>
      <c r="W783">
        <f t="shared" si="236"/>
        <v>17</v>
      </c>
      <c r="X783">
        <f t="shared" si="237"/>
        <v>1</v>
      </c>
      <c r="Y783">
        <f t="shared" si="238"/>
        <v>0</v>
      </c>
      <c r="Z783">
        <f t="shared" si="227"/>
        <v>0</v>
      </c>
      <c r="AA783">
        <f t="shared" si="244"/>
        <v>0</v>
      </c>
      <c r="AB783">
        <f t="shared" si="244"/>
        <v>0</v>
      </c>
      <c r="AC783">
        <f t="shared" si="244"/>
        <v>0</v>
      </c>
      <c r="AD783">
        <f t="shared" si="244"/>
        <v>1</v>
      </c>
      <c r="AE783">
        <f t="shared" si="244"/>
        <v>0</v>
      </c>
      <c r="AF783">
        <f t="shared" si="244"/>
        <v>0</v>
      </c>
      <c r="AG783">
        <f t="shared" si="244"/>
        <v>0</v>
      </c>
      <c r="AH783">
        <f t="shared" si="244"/>
        <v>0</v>
      </c>
      <c r="AI783">
        <f t="shared" si="244"/>
        <v>0</v>
      </c>
      <c r="AJ783">
        <f t="shared" si="244"/>
        <v>0</v>
      </c>
      <c r="AK783">
        <f t="shared" si="244"/>
        <v>0</v>
      </c>
      <c r="AL783">
        <f t="shared" si="244"/>
        <v>0</v>
      </c>
      <c r="AM783">
        <f t="shared" si="239"/>
        <v>57</v>
      </c>
      <c r="AN783">
        <f t="shared" si="240"/>
        <v>0</v>
      </c>
      <c r="AO783">
        <f t="shared" si="241"/>
        <v>0</v>
      </c>
      <c r="AP783">
        <f t="shared" si="242"/>
        <v>1</v>
      </c>
      <c r="AQ783">
        <f t="shared" si="243"/>
        <v>1</v>
      </c>
    </row>
    <row r="784" spans="1:43" x14ac:dyDescent="0.2">
      <c r="A784">
        <v>783</v>
      </c>
      <c r="B784">
        <v>1</v>
      </c>
      <c r="C784" t="s">
        <v>1085</v>
      </c>
      <c r="D784" t="s">
        <v>13</v>
      </c>
      <c r="E784">
        <v>29</v>
      </c>
      <c r="F784">
        <v>0</v>
      </c>
      <c r="G784">
        <v>0</v>
      </c>
      <c r="H784">
        <v>113501</v>
      </c>
      <c r="I784">
        <v>30</v>
      </c>
      <c r="J784" t="s">
        <v>1086</v>
      </c>
      <c r="K784" t="s">
        <v>15</v>
      </c>
      <c r="L784">
        <v>0</v>
      </c>
      <c r="M784" t="b">
        <f t="shared" si="229"/>
        <v>0</v>
      </c>
      <c r="N784" t="str">
        <f>IF(E784&lt;&gt;"",INDEX(group!$A$1:$C$10,MATCH(E784,group!A:A,1),3),"NA")</f>
        <v>20 - 29</v>
      </c>
      <c r="O784" t="str">
        <f>VLOOKUP(H784,group!E:F,2,0)</f>
        <v>numeric</v>
      </c>
      <c r="P784" t="str">
        <f>IF(I784&lt;&gt;"",INDEX(group!$L$1:$N$100,MATCH(I784,group!L:L,1),3),"NA")</f>
        <v>30 - 39</v>
      </c>
      <c r="Q784">
        <f t="shared" si="230"/>
        <v>783</v>
      </c>
      <c r="R784">
        <f t="shared" si="231"/>
        <v>1</v>
      </c>
      <c r="S784">
        <f t="shared" si="232"/>
        <v>0</v>
      </c>
      <c r="T784">
        <f t="shared" si="233"/>
        <v>0</v>
      </c>
      <c r="U784">
        <f t="shared" si="234"/>
        <v>1</v>
      </c>
      <c r="V784">
        <f t="shared" si="235"/>
        <v>0</v>
      </c>
      <c r="W784">
        <f t="shared" si="236"/>
        <v>29</v>
      </c>
      <c r="X784">
        <f t="shared" si="237"/>
        <v>0</v>
      </c>
      <c r="Y784">
        <f t="shared" si="238"/>
        <v>0</v>
      </c>
      <c r="Z784">
        <f t="shared" si="227"/>
        <v>0</v>
      </c>
      <c r="AA784">
        <f t="shared" si="244"/>
        <v>0</v>
      </c>
      <c r="AB784">
        <f t="shared" si="244"/>
        <v>0</v>
      </c>
      <c r="AC784">
        <f t="shared" si="244"/>
        <v>0</v>
      </c>
      <c r="AD784">
        <f t="shared" si="244"/>
        <v>1</v>
      </c>
      <c r="AE784">
        <f t="shared" si="244"/>
        <v>0</v>
      </c>
      <c r="AF784">
        <f t="shared" si="244"/>
        <v>0</v>
      </c>
      <c r="AG784">
        <f t="shared" si="244"/>
        <v>0</v>
      </c>
      <c r="AH784">
        <f t="shared" si="244"/>
        <v>0</v>
      </c>
      <c r="AI784">
        <f t="shared" si="244"/>
        <v>0</v>
      </c>
      <c r="AJ784">
        <f t="shared" si="244"/>
        <v>0</v>
      </c>
      <c r="AK784">
        <f t="shared" si="244"/>
        <v>0</v>
      </c>
      <c r="AL784">
        <f t="shared" si="244"/>
        <v>0</v>
      </c>
      <c r="AM784">
        <f t="shared" si="239"/>
        <v>30</v>
      </c>
      <c r="AN784">
        <f t="shared" si="240"/>
        <v>0</v>
      </c>
      <c r="AO784">
        <f t="shared" si="241"/>
        <v>0</v>
      </c>
      <c r="AP784">
        <f t="shared" si="242"/>
        <v>1</v>
      </c>
      <c r="AQ784">
        <f t="shared" si="243"/>
        <v>0</v>
      </c>
    </row>
    <row r="785" spans="1:43" x14ac:dyDescent="0.2">
      <c r="A785">
        <v>784</v>
      </c>
      <c r="B785">
        <v>3</v>
      </c>
      <c r="C785" t="s">
        <v>1087</v>
      </c>
      <c r="D785" t="s">
        <v>13</v>
      </c>
      <c r="F785">
        <v>1</v>
      </c>
      <c r="G785">
        <v>2</v>
      </c>
      <c r="H785" t="s">
        <v>1088</v>
      </c>
      <c r="I785">
        <v>23.45</v>
      </c>
      <c r="K785" t="s">
        <v>15</v>
      </c>
      <c r="L785">
        <v>0</v>
      </c>
      <c r="M785" t="b">
        <f t="shared" si="229"/>
        <v>1</v>
      </c>
      <c r="N785" t="str">
        <f>IF(E785&lt;&gt;"",INDEX(group!$A$1:$C$10,MATCH(E785,group!A:A,1),3),"NA")</f>
        <v>NA</v>
      </c>
      <c r="O785" t="str">
        <f>VLOOKUP(H785,group!E:F,2,0)</f>
        <v>W</v>
      </c>
      <c r="P785" t="str">
        <f>IF(I785&lt;&gt;"",INDEX(group!$L$1:$N$100,MATCH(I785,group!L:L,1),3),"NA")</f>
        <v>20 - 29</v>
      </c>
      <c r="Q785">
        <f t="shared" si="230"/>
        <v>784</v>
      </c>
      <c r="R785">
        <f t="shared" si="231"/>
        <v>0</v>
      </c>
      <c r="S785">
        <f t="shared" si="232"/>
        <v>0</v>
      </c>
      <c r="T785">
        <f t="shared" si="233"/>
        <v>1</v>
      </c>
      <c r="U785">
        <f t="shared" si="234"/>
        <v>1</v>
      </c>
      <c r="V785">
        <f t="shared" si="235"/>
        <v>0</v>
      </c>
      <c r="W785">
        <f t="shared" si="236"/>
        <v>29.9</v>
      </c>
      <c r="X785">
        <f t="shared" si="237"/>
        <v>1</v>
      </c>
      <c r="Y785">
        <f t="shared" si="238"/>
        <v>2</v>
      </c>
      <c r="Z785">
        <f t="shared" si="227"/>
        <v>0</v>
      </c>
      <c r="AA785">
        <f t="shared" si="244"/>
        <v>0</v>
      </c>
      <c r="AB785">
        <f t="shared" si="244"/>
        <v>0</v>
      </c>
      <c r="AC785">
        <f t="shared" si="244"/>
        <v>0</v>
      </c>
      <c r="AD785">
        <f t="shared" si="244"/>
        <v>0</v>
      </c>
      <c r="AE785">
        <f t="shared" si="244"/>
        <v>0</v>
      </c>
      <c r="AF785">
        <f t="shared" si="244"/>
        <v>0</v>
      </c>
      <c r="AG785">
        <f t="shared" si="244"/>
        <v>0</v>
      </c>
      <c r="AH785">
        <f t="shared" si="244"/>
        <v>0</v>
      </c>
      <c r="AI785">
        <f t="shared" si="244"/>
        <v>0</v>
      </c>
      <c r="AJ785">
        <f t="shared" si="244"/>
        <v>0</v>
      </c>
      <c r="AK785">
        <f t="shared" si="244"/>
        <v>0</v>
      </c>
      <c r="AL785">
        <f t="shared" si="244"/>
        <v>1</v>
      </c>
      <c r="AM785">
        <f t="shared" si="239"/>
        <v>23.45</v>
      </c>
      <c r="AN785">
        <f t="shared" si="240"/>
        <v>0</v>
      </c>
      <c r="AO785">
        <f t="shared" si="241"/>
        <v>0</v>
      </c>
      <c r="AP785">
        <f t="shared" si="242"/>
        <v>1</v>
      </c>
      <c r="AQ785">
        <f t="shared" si="243"/>
        <v>0</v>
      </c>
    </row>
    <row r="786" spans="1:43" x14ac:dyDescent="0.2">
      <c r="A786">
        <v>785</v>
      </c>
      <c r="B786">
        <v>3</v>
      </c>
      <c r="C786" t="s">
        <v>1089</v>
      </c>
      <c r="D786" t="s">
        <v>13</v>
      </c>
      <c r="E786">
        <v>25</v>
      </c>
      <c r="F786">
        <v>0</v>
      </c>
      <c r="G786">
        <v>0</v>
      </c>
      <c r="H786" t="s">
        <v>1090</v>
      </c>
      <c r="I786">
        <v>7.05</v>
      </c>
      <c r="K786" t="s">
        <v>15</v>
      </c>
      <c r="L786">
        <v>0</v>
      </c>
      <c r="M786" t="b">
        <f t="shared" si="229"/>
        <v>0</v>
      </c>
      <c r="N786" t="str">
        <f>IF(E786&lt;&gt;"",INDEX(group!$A$1:$C$10,MATCH(E786,group!A:A,1),3),"NA")</f>
        <v>20 - 29</v>
      </c>
      <c r="O786" t="str">
        <f>VLOOKUP(H786,group!E:F,2,0)</f>
        <v>SOTON</v>
      </c>
      <c r="P786" t="str">
        <f>IF(I786&lt;&gt;"",INDEX(group!$L$1:$N$100,MATCH(I786,group!L:L,1),3),"NA")</f>
        <v>0 - 9</v>
      </c>
      <c r="Q786">
        <f t="shared" si="230"/>
        <v>785</v>
      </c>
      <c r="R786">
        <f t="shared" si="231"/>
        <v>0</v>
      </c>
      <c r="S786">
        <f t="shared" si="232"/>
        <v>0</v>
      </c>
      <c r="T786">
        <f t="shared" si="233"/>
        <v>1</v>
      </c>
      <c r="U786">
        <f t="shared" si="234"/>
        <v>1</v>
      </c>
      <c r="V786">
        <f t="shared" si="235"/>
        <v>0</v>
      </c>
      <c r="W786">
        <f t="shared" si="236"/>
        <v>25</v>
      </c>
      <c r="X786">
        <f t="shared" si="237"/>
        <v>0</v>
      </c>
      <c r="Y786">
        <f t="shared" si="238"/>
        <v>0</v>
      </c>
      <c r="Z786">
        <f t="shared" si="227"/>
        <v>0</v>
      </c>
      <c r="AA786">
        <f t="shared" si="244"/>
        <v>0</v>
      </c>
      <c r="AB786">
        <f t="shared" si="244"/>
        <v>0</v>
      </c>
      <c r="AC786">
        <f t="shared" si="244"/>
        <v>0</v>
      </c>
      <c r="AD786">
        <f t="shared" si="244"/>
        <v>0</v>
      </c>
      <c r="AE786">
        <f t="shared" si="244"/>
        <v>0</v>
      </c>
      <c r="AF786">
        <f t="shared" si="244"/>
        <v>0</v>
      </c>
      <c r="AG786">
        <f t="shared" si="244"/>
        <v>0</v>
      </c>
      <c r="AH786">
        <f t="shared" si="244"/>
        <v>0</v>
      </c>
      <c r="AI786">
        <f t="shared" si="244"/>
        <v>0</v>
      </c>
      <c r="AJ786">
        <f t="shared" si="244"/>
        <v>1</v>
      </c>
      <c r="AK786">
        <f t="shared" si="244"/>
        <v>0</v>
      </c>
      <c r="AL786">
        <f t="shared" si="244"/>
        <v>0</v>
      </c>
      <c r="AM786">
        <f t="shared" si="239"/>
        <v>7.05</v>
      </c>
      <c r="AN786">
        <f t="shared" si="240"/>
        <v>0</v>
      </c>
      <c r="AO786">
        <f t="shared" si="241"/>
        <v>0</v>
      </c>
      <c r="AP786">
        <f t="shared" si="242"/>
        <v>1</v>
      </c>
      <c r="AQ786">
        <f t="shared" si="243"/>
        <v>0</v>
      </c>
    </row>
    <row r="787" spans="1:43" x14ac:dyDescent="0.2">
      <c r="A787">
        <v>786</v>
      </c>
      <c r="B787">
        <v>3</v>
      </c>
      <c r="C787" t="s">
        <v>1091</v>
      </c>
      <c r="D787" t="s">
        <v>13</v>
      </c>
      <c r="E787">
        <v>25</v>
      </c>
      <c r="F787">
        <v>0</v>
      </c>
      <c r="G787">
        <v>0</v>
      </c>
      <c r="H787">
        <v>374887</v>
      </c>
      <c r="I787">
        <v>7.25</v>
      </c>
      <c r="K787" t="s">
        <v>15</v>
      </c>
      <c r="L787">
        <v>0</v>
      </c>
      <c r="M787" t="b">
        <f t="shared" si="229"/>
        <v>0</v>
      </c>
      <c r="N787" t="str">
        <f>IF(E787&lt;&gt;"",INDEX(group!$A$1:$C$10,MATCH(E787,group!A:A,1),3),"NA")</f>
        <v>20 - 29</v>
      </c>
      <c r="O787" t="str">
        <f>VLOOKUP(H787,group!E:F,2,0)</f>
        <v>numeric</v>
      </c>
      <c r="P787" t="str">
        <f>IF(I787&lt;&gt;"",INDEX(group!$L$1:$N$100,MATCH(I787,group!L:L,1),3),"NA")</f>
        <v>0 - 9</v>
      </c>
      <c r="Q787">
        <f t="shared" si="230"/>
        <v>786</v>
      </c>
      <c r="R787">
        <f t="shared" si="231"/>
        <v>0</v>
      </c>
      <c r="S787">
        <f t="shared" si="232"/>
        <v>0</v>
      </c>
      <c r="T787">
        <f t="shared" si="233"/>
        <v>1</v>
      </c>
      <c r="U787">
        <f t="shared" si="234"/>
        <v>1</v>
      </c>
      <c r="V787">
        <f t="shared" si="235"/>
        <v>0</v>
      </c>
      <c r="W787">
        <f t="shared" si="236"/>
        <v>25</v>
      </c>
      <c r="X787">
        <f t="shared" si="237"/>
        <v>0</v>
      </c>
      <c r="Y787">
        <f t="shared" si="238"/>
        <v>0</v>
      </c>
      <c r="Z787">
        <f t="shared" si="227"/>
        <v>0</v>
      </c>
      <c r="AA787">
        <f t="shared" si="244"/>
        <v>0</v>
      </c>
      <c r="AB787">
        <f t="shared" si="244"/>
        <v>0</v>
      </c>
      <c r="AC787">
        <f t="shared" si="244"/>
        <v>0</v>
      </c>
      <c r="AD787">
        <f t="shared" si="244"/>
        <v>1</v>
      </c>
      <c r="AE787">
        <f t="shared" si="244"/>
        <v>0</v>
      </c>
      <c r="AF787">
        <f t="shared" si="244"/>
        <v>0</v>
      </c>
      <c r="AG787">
        <f t="shared" si="244"/>
        <v>0</v>
      </c>
      <c r="AH787">
        <f t="shared" si="244"/>
        <v>0</v>
      </c>
      <c r="AI787">
        <f t="shared" si="244"/>
        <v>0</v>
      </c>
      <c r="AJ787">
        <f t="shared" si="244"/>
        <v>0</v>
      </c>
      <c r="AK787">
        <f t="shared" si="244"/>
        <v>0</v>
      </c>
      <c r="AL787">
        <f t="shared" si="244"/>
        <v>0</v>
      </c>
      <c r="AM787">
        <f t="shared" si="239"/>
        <v>7.25</v>
      </c>
      <c r="AN787">
        <f t="shared" si="240"/>
        <v>0</v>
      </c>
      <c r="AO787">
        <f t="shared" si="241"/>
        <v>0</v>
      </c>
      <c r="AP787">
        <f t="shared" si="242"/>
        <v>1</v>
      </c>
      <c r="AQ787">
        <f t="shared" si="243"/>
        <v>0</v>
      </c>
    </row>
    <row r="788" spans="1:43" x14ac:dyDescent="0.2">
      <c r="A788">
        <v>787</v>
      </c>
      <c r="B788">
        <v>3</v>
      </c>
      <c r="C788" t="s">
        <v>1092</v>
      </c>
      <c r="D788" t="s">
        <v>17</v>
      </c>
      <c r="E788">
        <v>18</v>
      </c>
      <c r="F788">
        <v>0</v>
      </c>
      <c r="G788">
        <v>0</v>
      </c>
      <c r="H788">
        <v>3101265</v>
      </c>
      <c r="I788">
        <v>7.4958</v>
      </c>
      <c r="K788" t="s">
        <v>15</v>
      </c>
      <c r="L788">
        <v>1</v>
      </c>
      <c r="M788" t="b">
        <f t="shared" si="229"/>
        <v>0</v>
      </c>
      <c r="N788" t="str">
        <f>IF(E788&lt;&gt;"",INDEX(group!$A$1:$C$10,MATCH(E788,group!A:A,1),3),"NA")</f>
        <v>10 - 19</v>
      </c>
      <c r="O788" t="str">
        <f>VLOOKUP(H788,group!E:F,2,0)</f>
        <v>numeric</v>
      </c>
      <c r="P788" t="str">
        <f>IF(I788&lt;&gt;"",INDEX(group!$L$1:$N$100,MATCH(I788,group!L:L,1),3),"NA")</f>
        <v>0 - 9</v>
      </c>
      <c r="Q788">
        <f t="shared" si="230"/>
        <v>787</v>
      </c>
      <c r="R788">
        <f t="shared" si="231"/>
        <v>0</v>
      </c>
      <c r="S788">
        <f t="shared" si="232"/>
        <v>0</v>
      </c>
      <c r="T788">
        <f t="shared" si="233"/>
        <v>1</v>
      </c>
      <c r="U788">
        <f t="shared" si="234"/>
        <v>0</v>
      </c>
      <c r="V788">
        <f t="shared" si="235"/>
        <v>1</v>
      </c>
      <c r="W788">
        <f t="shared" si="236"/>
        <v>18</v>
      </c>
      <c r="X788">
        <f t="shared" si="237"/>
        <v>0</v>
      </c>
      <c r="Y788">
        <f t="shared" si="238"/>
        <v>0</v>
      </c>
      <c r="Z788">
        <f t="shared" si="227"/>
        <v>0</v>
      </c>
      <c r="AA788">
        <f t="shared" si="244"/>
        <v>0</v>
      </c>
      <c r="AB788">
        <f t="shared" si="244"/>
        <v>0</v>
      </c>
      <c r="AC788">
        <f t="shared" si="244"/>
        <v>0</v>
      </c>
      <c r="AD788">
        <f t="shared" si="244"/>
        <v>1</v>
      </c>
      <c r="AE788">
        <f t="shared" si="244"/>
        <v>0</v>
      </c>
      <c r="AF788">
        <f t="shared" si="244"/>
        <v>0</v>
      </c>
      <c r="AG788">
        <f t="shared" si="244"/>
        <v>0</v>
      </c>
      <c r="AH788">
        <f t="shared" si="244"/>
        <v>0</v>
      </c>
      <c r="AI788">
        <f t="shared" si="244"/>
        <v>0</v>
      </c>
      <c r="AJ788">
        <f t="shared" si="244"/>
        <v>0</v>
      </c>
      <c r="AK788">
        <f t="shared" si="244"/>
        <v>0</v>
      </c>
      <c r="AL788">
        <f t="shared" si="244"/>
        <v>0</v>
      </c>
      <c r="AM788">
        <f t="shared" si="239"/>
        <v>7.4958</v>
      </c>
      <c r="AN788">
        <f t="shared" si="240"/>
        <v>0</v>
      </c>
      <c r="AO788">
        <f t="shared" si="241"/>
        <v>0</v>
      </c>
      <c r="AP788">
        <f t="shared" si="242"/>
        <v>1</v>
      </c>
      <c r="AQ788">
        <f t="shared" si="243"/>
        <v>1</v>
      </c>
    </row>
    <row r="789" spans="1:43" x14ac:dyDescent="0.2">
      <c r="A789">
        <v>788</v>
      </c>
      <c r="B789">
        <v>3</v>
      </c>
      <c r="C789" t="s">
        <v>1093</v>
      </c>
      <c r="D789" t="s">
        <v>13</v>
      </c>
      <c r="E789">
        <v>8</v>
      </c>
      <c r="F789">
        <v>4</v>
      </c>
      <c r="G789">
        <v>1</v>
      </c>
      <c r="H789">
        <v>382652</v>
      </c>
      <c r="I789">
        <v>29.125</v>
      </c>
      <c r="K789" t="s">
        <v>27</v>
      </c>
      <c r="L789">
        <v>0</v>
      </c>
      <c r="M789" t="b">
        <f t="shared" si="229"/>
        <v>0</v>
      </c>
      <c r="N789" t="str">
        <f>IF(E789&lt;&gt;"",INDEX(group!$A$1:$C$10,MATCH(E789,group!A:A,1),3),"NA")</f>
        <v>0 - 9</v>
      </c>
      <c r="O789" t="str">
        <f>VLOOKUP(H789,group!E:F,2,0)</f>
        <v>numeric</v>
      </c>
      <c r="P789" t="str">
        <f>IF(I789&lt;&gt;"",INDEX(group!$L$1:$N$100,MATCH(I789,group!L:L,1),3),"NA")</f>
        <v>20 - 29</v>
      </c>
      <c r="Q789">
        <f t="shared" si="230"/>
        <v>788</v>
      </c>
      <c r="R789">
        <f t="shared" si="231"/>
        <v>0</v>
      </c>
      <c r="S789">
        <f t="shared" si="232"/>
        <v>0</v>
      </c>
      <c r="T789">
        <f t="shared" si="233"/>
        <v>1</v>
      </c>
      <c r="U789">
        <f t="shared" si="234"/>
        <v>1</v>
      </c>
      <c r="V789">
        <f t="shared" si="235"/>
        <v>0</v>
      </c>
      <c r="W789">
        <f t="shared" si="236"/>
        <v>8</v>
      </c>
      <c r="X789">
        <f t="shared" si="237"/>
        <v>4</v>
      </c>
      <c r="Y789">
        <f t="shared" si="238"/>
        <v>1</v>
      </c>
      <c r="Z789">
        <f t="shared" si="227"/>
        <v>0</v>
      </c>
      <c r="AA789">
        <f t="shared" si="244"/>
        <v>0</v>
      </c>
      <c r="AB789">
        <f t="shared" si="244"/>
        <v>0</v>
      </c>
      <c r="AC789">
        <f t="shared" si="244"/>
        <v>0</v>
      </c>
      <c r="AD789">
        <f t="shared" si="244"/>
        <v>1</v>
      </c>
      <c r="AE789">
        <f t="shared" si="244"/>
        <v>0</v>
      </c>
      <c r="AF789">
        <f t="shared" si="244"/>
        <v>0</v>
      </c>
      <c r="AG789">
        <f t="shared" si="244"/>
        <v>0</v>
      </c>
      <c r="AH789">
        <f t="shared" si="244"/>
        <v>0</v>
      </c>
      <c r="AI789">
        <f t="shared" si="244"/>
        <v>0</v>
      </c>
      <c r="AJ789">
        <f t="shared" si="244"/>
        <v>0</v>
      </c>
      <c r="AK789">
        <f t="shared" si="244"/>
        <v>0</v>
      </c>
      <c r="AL789">
        <f t="shared" si="244"/>
        <v>0</v>
      </c>
      <c r="AM789">
        <f t="shared" si="239"/>
        <v>29.125</v>
      </c>
      <c r="AN789">
        <f t="shared" si="240"/>
        <v>0</v>
      </c>
      <c r="AO789">
        <f t="shared" si="241"/>
        <v>1</v>
      </c>
      <c r="AP789">
        <f t="shared" si="242"/>
        <v>0</v>
      </c>
      <c r="AQ789">
        <f t="shared" si="243"/>
        <v>0</v>
      </c>
    </row>
    <row r="790" spans="1:43" x14ac:dyDescent="0.2">
      <c r="A790">
        <v>789</v>
      </c>
      <c r="B790">
        <v>3</v>
      </c>
      <c r="C790" t="s">
        <v>1094</v>
      </c>
      <c r="D790" t="s">
        <v>13</v>
      </c>
      <c r="E790">
        <v>1</v>
      </c>
      <c r="F790">
        <v>1</v>
      </c>
      <c r="G790">
        <v>2</v>
      </c>
      <c r="H790" t="s">
        <v>154</v>
      </c>
      <c r="I790">
        <v>20.574999999999999</v>
      </c>
      <c r="K790" t="s">
        <v>15</v>
      </c>
      <c r="L790">
        <v>1</v>
      </c>
      <c r="M790" t="b">
        <f t="shared" si="229"/>
        <v>0</v>
      </c>
      <c r="N790" t="str">
        <f>IF(E790&lt;&gt;"",INDEX(group!$A$1:$C$10,MATCH(E790,group!A:A,1),3),"NA")</f>
        <v>0 - 9</v>
      </c>
      <c r="O790" t="str">
        <f>VLOOKUP(H790,group!E:F,2,0)</f>
        <v>CA</v>
      </c>
      <c r="P790" t="str">
        <f>IF(I790&lt;&gt;"",INDEX(group!$L$1:$N$100,MATCH(I790,group!L:L,1),3),"NA")</f>
        <v>20 - 29</v>
      </c>
      <c r="Q790">
        <f t="shared" si="230"/>
        <v>789</v>
      </c>
      <c r="R790">
        <f t="shared" si="231"/>
        <v>0</v>
      </c>
      <c r="S790">
        <f t="shared" si="232"/>
        <v>0</v>
      </c>
      <c r="T790">
        <f t="shared" si="233"/>
        <v>1</v>
      </c>
      <c r="U790">
        <f t="shared" si="234"/>
        <v>1</v>
      </c>
      <c r="V790">
        <f t="shared" si="235"/>
        <v>0</v>
      </c>
      <c r="W790">
        <f t="shared" si="236"/>
        <v>1</v>
      </c>
      <c r="X790">
        <f t="shared" si="237"/>
        <v>1</v>
      </c>
      <c r="Y790">
        <f t="shared" si="238"/>
        <v>2</v>
      </c>
      <c r="Z790">
        <f t="shared" si="227"/>
        <v>0</v>
      </c>
      <c r="AA790">
        <f t="shared" si="244"/>
        <v>0</v>
      </c>
      <c r="AB790">
        <f t="shared" si="244"/>
        <v>1</v>
      </c>
      <c r="AC790">
        <f t="shared" si="244"/>
        <v>0</v>
      </c>
      <c r="AD790">
        <f t="shared" si="244"/>
        <v>0</v>
      </c>
      <c r="AE790">
        <f t="shared" si="244"/>
        <v>0</v>
      </c>
      <c r="AF790">
        <f t="shared" si="244"/>
        <v>0</v>
      </c>
      <c r="AG790">
        <f t="shared" si="244"/>
        <v>0</v>
      </c>
      <c r="AH790">
        <f t="shared" si="244"/>
        <v>0</v>
      </c>
      <c r="AI790">
        <f t="shared" si="244"/>
        <v>0</v>
      </c>
      <c r="AJ790">
        <f t="shared" si="244"/>
        <v>0</v>
      </c>
      <c r="AK790">
        <f t="shared" si="244"/>
        <v>0</v>
      </c>
      <c r="AL790">
        <f t="shared" si="244"/>
        <v>0</v>
      </c>
      <c r="AM790">
        <f t="shared" si="239"/>
        <v>20.574999999999999</v>
      </c>
      <c r="AN790">
        <f t="shared" si="240"/>
        <v>0</v>
      </c>
      <c r="AO790">
        <f t="shared" si="241"/>
        <v>0</v>
      </c>
      <c r="AP790">
        <f t="shared" si="242"/>
        <v>1</v>
      </c>
      <c r="AQ790">
        <f t="shared" si="243"/>
        <v>1</v>
      </c>
    </row>
    <row r="791" spans="1:43" x14ac:dyDescent="0.2">
      <c r="A791">
        <v>790</v>
      </c>
      <c r="B791">
        <v>1</v>
      </c>
      <c r="C791" t="s">
        <v>1095</v>
      </c>
      <c r="D791" t="s">
        <v>13</v>
      </c>
      <c r="E791">
        <v>46</v>
      </c>
      <c r="F791">
        <v>0</v>
      </c>
      <c r="G791">
        <v>0</v>
      </c>
      <c r="H791" t="s">
        <v>219</v>
      </c>
      <c r="I791">
        <v>79.2</v>
      </c>
      <c r="J791" t="s">
        <v>1096</v>
      </c>
      <c r="K791" t="s">
        <v>20</v>
      </c>
      <c r="L791">
        <v>0</v>
      </c>
      <c r="M791" t="b">
        <f t="shared" si="229"/>
        <v>0</v>
      </c>
      <c r="N791" t="str">
        <f>IF(E791&lt;&gt;"",INDEX(group!$A$1:$C$10,MATCH(E791,group!A:A,1),3),"NA")</f>
        <v>40 - 49</v>
      </c>
      <c r="O791" t="str">
        <f>VLOOKUP(H791,group!E:F,2,0)</f>
        <v>PC</v>
      </c>
      <c r="P791" t="str">
        <f>IF(I791&lt;&gt;"",INDEX(group!$L$1:$N$100,MATCH(I791,group!L:L,1),3),"NA")</f>
        <v>70 - 79</v>
      </c>
      <c r="Q791">
        <f t="shared" si="230"/>
        <v>790</v>
      </c>
      <c r="R791">
        <f t="shared" si="231"/>
        <v>1</v>
      </c>
      <c r="S791">
        <f t="shared" si="232"/>
        <v>0</v>
      </c>
      <c r="T791">
        <f t="shared" si="233"/>
        <v>0</v>
      </c>
      <c r="U791">
        <f t="shared" si="234"/>
        <v>1</v>
      </c>
      <c r="V791">
        <f t="shared" si="235"/>
        <v>0</v>
      </c>
      <c r="W791">
        <f t="shared" si="236"/>
        <v>46</v>
      </c>
      <c r="X791">
        <f t="shared" si="237"/>
        <v>0</v>
      </c>
      <c r="Y791">
        <f t="shared" si="238"/>
        <v>0</v>
      </c>
      <c r="Z791">
        <f t="shared" si="227"/>
        <v>0</v>
      </c>
      <c r="AA791">
        <f t="shared" si="244"/>
        <v>0</v>
      </c>
      <c r="AB791">
        <f t="shared" si="244"/>
        <v>0</v>
      </c>
      <c r="AC791">
        <f t="shared" si="244"/>
        <v>0</v>
      </c>
      <c r="AD791">
        <f t="shared" si="244"/>
        <v>0</v>
      </c>
      <c r="AE791">
        <f t="shared" si="244"/>
        <v>0</v>
      </c>
      <c r="AF791">
        <f t="shared" si="244"/>
        <v>1</v>
      </c>
      <c r="AG791">
        <f t="shared" si="244"/>
        <v>0</v>
      </c>
      <c r="AH791">
        <f t="shared" si="244"/>
        <v>0</v>
      </c>
      <c r="AI791">
        <f t="shared" si="244"/>
        <v>0</v>
      </c>
      <c r="AJ791">
        <f t="shared" si="244"/>
        <v>0</v>
      </c>
      <c r="AK791">
        <f t="shared" si="244"/>
        <v>0</v>
      </c>
      <c r="AL791">
        <f t="shared" si="244"/>
        <v>0</v>
      </c>
      <c r="AM791">
        <f t="shared" si="239"/>
        <v>79.2</v>
      </c>
      <c r="AN791">
        <f t="shared" si="240"/>
        <v>1</v>
      </c>
      <c r="AO791">
        <f t="shared" si="241"/>
        <v>0</v>
      </c>
      <c r="AP791">
        <f t="shared" si="242"/>
        <v>0</v>
      </c>
      <c r="AQ791">
        <f t="shared" si="243"/>
        <v>0</v>
      </c>
    </row>
    <row r="792" spans="1:43" x14ac:dyDescent="0.2">
      <c r="A792">
        <v>791</v>
      </c>
      <c r="B792">
        <v>3</v>
      </c>
      <c r="C792" t="s">
        <v>1097</v>
      </c>
      <c r="D792" t="s">
        <v>13</v>
      </c>
      <c r="F792">
        <v>0</v>
      </c>
      <c r="G792">
        <v>0</v>
      </c>
      <c r="H792">
        <v>12460</v>
      </c>
      <c r="I792">
        <v>7.75</v>
      </c>
      <c r="K792" t="s">
        <v>27</v>
      </c>
      <c r="L792">
        <v>0</v>
      </c>
      <c r="M792" t="b">
        <f t="shared" si="229"/>
        <v>1</v>
      </c>
      <c r="N792" t="str">
        <f>IF(E792&lt;&gt;"",INDEX(group!$A$1:$C$10,MATCH(E792,group!A:A,1),3),"NA")</f>
        <v>NA</v>
      </c>
      <c r="O792" t="str">
        <f>VLOOKUP(H792,group!E:F,2,0)</f>
        <v>numeric</v>
      </c>
      <c r="P792" t="str">
        <f>IF(I792&lt;&gt;"",INDEX(group!$L$1:$N$100,MATCH(I792,group!L:L,1),3),"NA")</f>
        <v>0 - 9</v>
      </c>
      <c r="Q792">
        <f t="shared" si="230"/>
        <v>791</v>
      </c>
      <c r="R792">
        <f t="shared" si="231"/>
        <v>0</v>
      </c>
      <c r="S792">
        <f t="shared" si="232"/>
        <v>0</v>
      </c>
      <c r="T792">
        <f t="shared" si="233"/>
        <v>1</v>
      </c>
      <c r="U792">
        <f t="shared" si="234"/>
        <v>1</v>
      </c>
      <c r="V792">
        <f t="shared" si="235"/>
        <v>0</v>
      </c>
      <c r="W792">
        <f t="shared" si="236"/>
        <v>29.9</v>
      </c>
      <c r="X792">
        <f t="shared" si="237"/>
        <v>0</v>
      </c>
      <c r="Y792">
        <f t="shared" si="238"/>
        <v>0</v>
      </c>
      <c r="Z792">
        <f t="shared" si="227"/>
        <v>0</v>
      </c>
      <c r="AA792">
        <f t="shared" si="244"/>
        <v>0</v>
      </c>
      <c r="AB792">
        <f t="shared" si="244"/>
        <v>0</v>
      </c>
      <c r="AC792">
        <f t="shared" si="244"/>
        <v>0</v>
      </c>
      <c r="AD792">
        <f t="shared" si="244"/>
        <v>1</v>
      </c>
      <c r="AE792">
        <f t="shared" si="244"/>
        <v>0</v>
      </c>
      <c r="AF792">
        <f t="shared" si="244"/>
        <v>0</v>
      </c>
      <c r="AG792">
        <f t="shared" si="244"/>
        <v>0</v>
      </c>
      <c r="AH792">
        <f t="shared" si="244"/>
        <v>0</v>
      </c>
      <c r="AI792">
        <f t="shared" si="244"/>
        <v>0</v>
      </c>
      <c r="AJ792">
        <f t="shared" si="244"/>
        <v>0</v>
      </c>
      <c r="AK792">
        <f t="shared" si="244"/>
        <v>0</v>
      </c>
      <c r="AL792">
        <f t="shared" si="244"/>
        <v>0</v>
      </c>
      <c r="AM792">
        <f t="shared" si="239"/>
        <v>7.75</v>
      </c>
      <c r="AN792">
        <f t="shared" si="240"/>
        <v>0</v>
      </c>
      <c r="AO792">
        <f t="shared" si="241"/>
        <v>1</v>
      </c>
      <c r="AP792">
        <f t="shared" si="242"/>
        <v>0</v>
      </c>
      <c r="AQ792">
        <f t="shared" si="243"/>
        <v>0</v>
      </c>
    </row>
    <row r="793" spans="1:43" x14ac:dyDescent="0.2">
      <c r="A793">
        <v>792</v>
      </c>
      <c r="B793">
        <v>2</v>
      </c>
      <c r="C793" t="s">
        <v>1098</v>
      </c>
      <c r="D793" t="s">
        <v>13</v>
      </c>
      <c r="E793">
        <v>16</v>
      </c>
      <c r="F793">
        <v>0</v>
      </c>
      <c r="G793">
        <v>0</v>
      </c>
      <c r="H793">
        <v>239865</v>
      </c>
      <c r="I793">
        <v>26</v>
      </c>
      <c r="K793" t="s">
        <v>15</v>
      </c>
      <c r="L793">
        <v>0</v>
      </c>
      <c r="M793" t="b">
        <f t="shared" si="229"/>
        <v>0</v>
      </c>
      <c r="N793" t="str">
        <f>IF(E793&lt;&gt;"",INDEX(group!$A$1:$C$10,MATCH(E793,group!A:A,1),3),"NA")</f>
        <v>10 - 19</v>
      </c>
      <c r="O793" t="str">
        <f>VLOOKUP(H793,group!E:F,2,0)</f>
        <v>numeric</v>
      </c>
      <c r="P793" t="str">
        <f>IF(I793&lt;&gt;"",INDEX(group!$L$1:$N$100,MATCH(I793,group!L:L,1),3),"NA")</f>
        <v>20 - 29</v>
      </c>
      <c r="Q793">
        <f t="shared" si="230"/>
        <v>792</v>
      </c>
      <c r="R793">
        <f t="shared" si="231"/>
        <v>0</v>
      </c>
      <c r="S793">
        <f t="shared" si="232"/>
        <v>1</v>
      </c>
      <c r="T793">
        <f t="shared" si="233"/>
        <v>0</v>
      </c>
      <c r="U793">
        <f t="shared" si="234"/>
        <v>1</v>
      </c>
      <c r="V793">
        <f t="shared" si="235"/>
        <v>0</v>
      </c>
      <c r="W793">
        <f t="shared" si="236"/>
        <v>16</v>
      </c>
      <c r="X793">
        <f t="shared" si="237"/>
        <v>0</v>
      </c>
      <c r="Y793">
        <f t="shared" si="238"/>
        <v>0</v>
      </c>
      <c r="Z793">
        <f t="shared" si="227"/>
        <v>0</v>
      </c>
      <c r="AA793">
        <f t="shared" si="244"/>
        <v>0</v>
      </c>
      <c r="AB793">
        <f t="shared" si="244"/>
        <v>0</v>
      </c>
      <c r="AC793">
        <f t="shared" si="244"/>
        <v>0</v>
      </c>
      <c r="AD793">
        <f t="shared" si="244"/>
        <v>1</v>
      </c>
      <c r="AE793">
        <f t="shared" si="244"/>
        <v>0</v>
      </c>
      <c r="AF793">
        <f t="shared" si="244"/>
        <v>0</v>
      </c>
      <c r="AG793">
        <f t="shared" si="244"/>
        <v>0</v>
      </c>
      <c r="AH793">
        <f t="shared" si="244"/>
        <v>0</v>
      </c>
      <c r="AI793">
        <f t="shared" si="244"/>
        <v>0</v>
      </c>
      <c r="AJ793">
        <f t="shared" si="244"/>
        <v>0</v>
      </c>
      <c r="AK793">
        <f t="shared" si="244"/>
        <v>0</v>
      </c>
      <c r="AL793">
        <f t="shared" si="244"/>
        <v>0</v>
      </c>
      <c r="AM793">
        <f t="shared" si="239"/>
        <v>26</v>
      </c>
      <c r="AN793">
        <f t="shared" si="240"/>
        <v>0</v>
      </c>
      <c r="AO793">
        <f t="shared" si="241"/>
        <v>0</v>
      </c>
      <c r="AP793">
        <f t="shared" si="242"/>
        <v>1</v>
      </c>
      <c r="AQ793">
        <f t="shared" si="243"/>
        <v>0</v>
      </c>
    </row>
    <row r="794" spans="1:43" x14ac:dyDescent="0.2">
      <c r="A794">
        <v>793</v>
      </c>
      <c r="B794">
        <v>3</v>
      </c>
      <c r="C794" t="s">
        <v>1099</v>
      </c>
      <c r="D794" t="s">
        <v>17</v>
      </c>
      <c r="F794">
        <v>8</v>
      </c>
      <c r="G794">
        <v>2</v>
      </c>
      <c r="H794" t="s">
        <v>251</v>
      </c>
      <c r="I794">
        <v>69.55</v>
      </c>
      <c r="K794" t="s">
        <v>15</v>
      </c>
      <c r="L794">
        <v>0</v>
      </c>
      <c r="M794" t="b">
        <f t="shared" si="229"/>
        <v>1</v>
      </c>
      <c r="N794" t="str">
        <f>IF(E794&lt;&gt;"",INDEX(group!$A$1:$C$10,MATCH(E794,group!A:A,1),3),"NA")</f>
        <v>NA</v>
      </c>
      <c r="O794" t="str">
        <f>VLOOKUP(H794,group!E:F,2,0)</f>
        <v>CA</v>
      </c>
      <c r="P794" t="str">
        <f>IF(I794&lt;&gt;"",INDEX(group!$L$1:$N$100,MATCH(I794,group!L:L,1),3),"NA")</f>
        <v>60 - 69</v>
      </c>
      <c r="Q794">
        <f t="shared" si="230"/>
        <v>793</v>
      </c>
      <c r="R794">
        <f t="shared" si="231"/>
        <v>0</v>
      </c>
      <c r="S794">
        <f t="shared" si="232"/>
        <v>0</v>
      </c>
      <c r="T794">
        <f t="shared" si="233"/>
        <v>1</v>
      </c>
      <c r="U794">
        <f t="shared" si="234"/>
        <v>0</v>
      </c>
      <c r="V794">
        <f t="shared" si="235"/>
        <v>1</v>
      </c>
      <c r="W794">
        <f t="shared" si="236"/>
        <v>29.9</v>
      </c>
      <c r="X794">
        <f t="shared" si="237"/>
        <v>8</v>
      </c>
      <c r="Y794">
        <f t="shared" si="238"/>
        <v>2</v>
      </c>
      <c r="Z794">
        <f t="shared" si="227"/>
        <v>0</v>
      </c>
      <c r="AA794">
        <f t="shared" si="244"/>
        <v>0</v>
      </c>
      <c r="AB794">
        <f t="shared" si="244"/>
        <v>1</v>
      </c>
      <c r="AC794">
        <f t="shared" si="244"/>
        <v>0</v>
      </c>
      <c r="AD794">
        <f t="shared" si="244"/>
        <v>0</v>
      </c>
      <c r="AE794">
        <f t="shared" si="244"/>
        <v>0</v>
      </c>
      <c r="AF794">
        <f t="shared" si="244"/>
        <v>0</v>
      </c>
      <c r="AG794">
        <f t="shared" si="244"/>
        <v>0</v>
      </c>
      <c r="AH794">
        <f t="shared" si="244"/>
        <v>0</v>
      </c>
      <c r="AI794">
        <f t="shared" si="244"/>
        <v>0</v>
      </c>
      <c r="AJ794">
        <f t="shared" si="244"/>
        <v>0</v>
      </c>
      <c r="AK794">
        <f t="shared" si="244"/>
        <v>0</v>
      </c>
      <c r="AL794">
        <f t="shared" si="244"/>
        <v>0</v>
      </c>
      <c r="AM794">
        <f t="shared" si="239"/>
        <v>69.55</v>
      </c>
      <c r="AN794">
        <f t="shared" si="240"/>
        <v>0</v>
      </c>
      <c r="AO794">
        <f t="shared" si="241"/>
        <v>0</v>
      </c>
      <c r="AP794">
        <f t="shared" si="242"/>
        <v>1</v>
      </c>
      <c r="AQ794">
        <f t="shared" si="243"/>
        <v>0</v>
      </c>
    </row>
    <row r="795" spans="1:43" x14ac:dyDescent="0.2">
      <c r="A795">
        <v>794</v>
      </c>
      <c r="B795">
        <v>1</v>
      </c>
      <c r="C795" t="s">
        <v>1100</v>
      </c>
      <c r="D795" t="s">
        <v>13</v>
      </c>
      <c r="F795">
        <v>0</v>
      </c>
      <c r="G795">
        <v>0</v>
      </c>
      <c r="H795" t="s">
        <v>1101</v>
      </c>
      <c r="I795">
        <v>30.695799999999998</v>
      </c>
      <c r="K795" t="s">
        <v>20</v>
      </c>
      <c r="L795">
        <v>0</v>
      </c>
      <c r="M795" t="b">
        <f t="shared" si="229"/>
        <v>1</v>
      </c>
      <c r="N795" t="str">
        <f>IF(E795&lt;&gt;"",INDEX(group!$A$1:$C$10,MATCH(E795,group!A:A,1),3),"NA")</f>
        <v>NA</v>
      </c>
      <c r="O795" t="str">
        <f>VLOOKUP(H795,group!E:F,2,0)</f>
        <v>PC</v>
      </c>
      <c r="P795" t="str">
        <f>IF(I795&lt;&gt;"",INDEX(group!$L$1:$N$100,MATCH(I795,group!L:L,1),3),"NA")</f>
        <v>30 - 39</v>
      </c>
      <c r="Q795">
        <f t="shared" si="230"/>
        <v>794</v>
      </c>
      <c r="R795">
        <f t="shared" si="231"/>
        <v>1</v>
      </c>
      <c r="S795">
        <f t="shared" si="232"/>
        <v>0</v>
      </c>
      <c r="T795">
        <f t="shared" si="233"/>
        <v>0</v>
      </c>
      <c r="U795">
        <f t="shared" si="234"/>
        <v>1</v>
      </c>
      <c r="V795">
        <f t="shared" si="235"/>
        <v>0</v>
      </c>
      <c r="W795">
        <f t="shared" si="236"/>
        <v>29.9</v>
      </c>
      <c r="X795">
        <f t="shared" si="237"/>
        <v>0</v>
      </c>
      <c r="Y795">
        <f t="shared" si="238"/>
        <v>0</v>
      </c>
      <c r="Z795">
        <f t="shared" si="227"/>
        <v>0</v>
      </c>
      <c r="AA795">
        <f t="shared" si="244"/>
        <v>0</v>
      </c>
      <c r="AB795">
        <f t="shared" si="244"/>
        <v>0</v>
      </c>
      <c r="AC795">
        <f t="shared" si="244"/>
        <v>0</v>
      </c>
      <c r="AD795">
        <f t="shared" si="244"/>
        <v>0</v>
      </c>
      <c r="AE795">
        <f t="shared" si="244"/>
        <v>0</v>
      </c>
      <c r="AF795">
        <f t="shared" si="244"/>
        <v>1</v>
      </c>
      <c r="AG795">
        <f t="shared" si="244"/>
        <v>0</v>
      </c>
      <c r="AH795">
        <f t="shared" si="244"/>
        <v>0</v>
      </c>
      <c r="AI795">
        <f t="shared" si="244"/>
        <v>0</v>
      </c>
      <c r="AJ795">
        <f t="shared" si="244"/>
        <v>0</v>
      </c>
      <c r="AK795">
        <f t="shared" si="244"/>
        <v>0</v>
      </c>
      <c r="AL795">
        <f t="shared" si="244"/>
        <v>0</v>
      </c>
      <c r="AM795">
        <f t="shared" si="239"/>
        <v>30.695799999999998</v>
      </c>
      <c r="AN795">
        <f t="shared" si="240"/>
        <v>1</v>
      </c>
      <c r="AO795">
        <f t="shared" si="241"/>
        <v>0</v>
      </c>
      <c r="AP795">
        <f t="shared" si="242"/>
        <v>0</v>
      </c>
      <c r="AQ795">
        <f t="shared" si="243"/>
        <v>0</v>
      </c>
    </row>
    <row r="796" spans="1:43" x14ac:dyDescent="0.2">
      <c r="A796">
        <v>795</v>
      </c>
      <c r="B796">
        <v>3</v>
      </c>
      <c r="C796" t="s">
        <v>1102</v>
      </c>
      <c r="D796" t="s">
        <v>13</v>
      </c>
      <c r="E796">
        <v>25</v>
      </c>
      <c r="F796">
        <v>0</v>
      </c>
      <c r="G796">
        <v>0</v>
      </c>
      <c r="H796">
        <v>349203</v>
      </c>
      <c r="I796">
        <v>7.8958000000000004</v>
      </c>
      <c r="K796" t="s">
        <v>15</v>
      </c>
      <c r="L796">
        <v>0</v>
      </c>
      <c r="M796" t="b">
        <f t="shared" si="229"/>
        <v>0</v>
      </c>
      <c r="N796" t="str">
        <f>IF(E796&lt;&gt;"",INDEX(group!$A$1:$C$10,MATCH(E796,group!A:A,1),3),"NA")</f>
        <v>20 - 29</v>
      </c>
      <c r="O796" t="str">
        <f>VLOOKUP(H796,group!E:F,2,0)</f>
        <v>numeric</v>
      </c>
      <c r="P796" t="str">
        <f>IF(I796&lt;&gt;"",INDEX(group!$L$1:$N$100,MATCH(I796,group!L:L,1),3),"NA")</f>
        <v>0 - 9</v>
      </c>
      <c r="Q796">
        <f t="shared" si="230"/>
        <v>795</v>
      </c>
      <c r="R796">
        <f t="shared" si="231"/>
        <v>0</v>
      </c>
      <c r="S796">
        <f t="shared" si="232"/>
        <v>0</v>
      </c>
      <c r="T796">
        <f t="shared" si="233"/>
        <v>1</v>
      </c>
      <c r="U796">
        <f t="shared" si="234"/>
        <v>1</v>
      </c>
      <c r="V796">
        <f t="shared" si="235"/>
        <v>0</v>
      </c>
      <c r="W796">
        <f t="shared" si="236"/>
        <v>25</v>
      </c>
      <c r="X796">
        <f t="shared" si="237"/>
        <v>0</v>
      </c>
      <c r="Y796">
        <f t="shared" si="238"/>
        <v>0</v>
      </c>
      <c r="Z796">
        <f t="shared" si="227"/>
        <v>0</v>
      </c>
      <c r="AA796">
        <f t="shared" si="244"/>
        <v>0</v>
      </c>
      <c r="AB796">
        <f t="shared" si="244"/>
        <v>0</v>
      </c>
      <c r="AC796">
        <f t="shared" si="244"/>
        <v>0</v>
      </c>
      <c r="AD796">
        <f t="shared" si="244"/>
        <v>1</v>
      </c>
      <c r="AE796">
        <f t="shared" si="244"/>
        <v>0</v>
      </c>
      <c r="AF796">
        <f t="shared" si="244"/>
        <v>0</v>
      </c>
      <c r="AG796">
        <f t="shared" si="244"/>
        <v>0</v>
      </c>
      <c r="AH796">
        <f t="shared" si="244"/>
        <v>0</v>
      </c>
      <c r="AI796">
        <f t="shared" si="244"/>
        <v>0</v>
      </c>
      <c r="AJ796">
        <f t="shared" si="244"/>
        <v>0</v>
      </c>
      <c r="AK796">
        <f t="shared" si="244"/>
        <v>0</v>
      </c>
      <c r="AL796">
        <f t="shared" si="244"/>
        <v>0</v>
      </c>
      <c r="AM796">
        <f t="shared" si="239"/>
        <v>7.8958000000000004</v>
      </c>
      <c r="AN796">
        <f t="shared" si="240"/>
        <v>0</v>
      </c>
      <c r="AO796">
        <f t="shared" si="241"/>
        <v>0</v>
      </c>
      <c r="AP796">
        <f t="shared" si="242"/>
        <v>1</v>
      </c>
      <c r="AQ796">
        <f t="shared" si="243"/>
        <v>0</v>
      </c>
    </row>
    <row r="797" spans="1:43" x14ac:dyDescent="0.2">
      <c r="A797">
        <v>796</v>
      </c>
      <c r="B797">
        <v>2</v>
      </c>
      <c r="C797" t="s">
        <v>1103</v>
      </c>
      <c r="D797" t="s">
        <v>13</v>
      </c>
      <c r="E797">
        <v>39</v>
      </c>
      <c r="F797">
        <v>0</v>
      </c>
      <c r="G797">
        <v>0</v>
      </c>
      <c r="H797">
        <v>28213</v>
      </c>
      <c r="I797">
        <v>13</v>
      </c>
      <c r="K797" t="s">
        <v>15</v>
      </c>
      <c r="L797">
        <v>0</v>
      </c>
      <c r="M797" t="b">
        <f t="shared" si="229"/>
        <v>0</v>
      </c>
      <c r="N797" t="str">
        <f>IF(E797&lt;&gt;"",INDEX(group!$A$1:$C$10,MATCH(E797,group!A:A,1),3),"NA")</f>
        <v>30 - 39</v>
      </c>
      <c r="O797" t="str">
        <f>VLOOKUP(H797,group!E:F,2,0)</f>
        <v>numeric</v>
      </c>
      <c r="P797" t="str">
        <f>IF(I797&lt;&gt;"",INDEX(group!$L$1:$N$100,MATCH(I797,group!L:L,1),3),"NA")</f>
        <v>10 - 19</v>
      </c>
      <c r="Q797">
        <f t="shared" si="230"/>
        <v>796</v>
      </c>
      <c r="R797">
        <f t="shared" si="231"/>
        <v>0</v>
      </c>
      <c r="S797">
        <f t="shared" si="232"/>
        <v>1</v>
      </c>
      <c r="T797">
        <f t="shared" si="233"/>
        <v>0</v>
      </c>
      <c r="U797">
        <f t="shared" si="234"/>
        <v>1</v>
      </c>
      <c r="V797">
        <f t="shared" si="235"/>
        <v>0</v>
      </c>
      <c r="W797">
        <f t="shared" si="236"/>
        <v>39</v>
      </c>
      <c r="X797">
        <f t="shared" si="237"/>
        <v>0</v>
      </c>
      <c r="Y797">
        <f t="shared" si="238"/>
        <v>0</v>
      </c>
      <c r="Z797">
        <f t="shared" si="227"/>
        <v>0</v>
      </c>
      <c r="AA797">
        <f t="shared" si="244"/>
        <v>0</v>
      </c>
      <c r="AB797">
        <f t="shared" si="244"/>
        <v>0</v>
      </c>
      <c r="AC797">
        <f t="shared" si="244"/>
        <v>0</v>
      </c>
      <c r="AD797">
        <f t="shared" si="244"/>
        <v>1</v>
      </c>
      <c r="AE797">
        <f t="shared" si="244"/>
        <v>0</v>
      </c>
      <c r="AF797">
        <f t="shared" si="244"/>
        <v>0</v>
      </c>
      <c r="AG797">
        <f t="shared" si="244"/>
        <v>0</v>
      </c>
      <c r="AH797">
        <f t="shared" si="244"/>
        <v>0</v>
      </c>
      <c r="AI797">
        <f t="shared" si="244"/>
        <v>0</v>
      </c>
      <c r="AJ797">
        <f t="shared" si="244"/>
        <v>0</v>
      </c>
      <c r="AK797">
        <f t="shared" si="244"/>
        <v>0</v>
      </c>
      <c r="AL797">
        <f t="shared" si="244"/>
        <v>0</v>
      </c>
      <c r="AM797">
        <f t="shared" si="239"/>
        <v>13</v>
      </c>
      <c r="AN797">
        <f t="shared" si="240"/>
        <v>0</v>
      </c>
      <c r="AO797">
        <f t="shared" si="241"/>
        <v>0</v>
      </c>
      <c r="AP797">
        <f t="shared" si="242"/>
        <v>1</v>
      </c>
      <c r="AQ797">
        <f t="shared" si="243"/>
        <v>0</v>
      </c>
    </row>
    <row r="798" spans="1:43" x14ac:dyDescent="0.2">
      <c r="A798">
        <v>797</v>
      </c>
      <c r="B798">
        <v>1</v>
      </c>
      <c r="C798" t="s">
        <v>1104</v>
      </c>
      <c r="D798" t="s">
        <v>17</v>
      </c>
      <c r="E798">
        <v>49</v>
      </c>
      <c r="F798">
        <v>0</v>
      </c>
      <c r="G798">
        <v>0</v>
      </c>
      <c r="H798">
        <v>17465</v>
      </c>
      <c r="I798">
        <v>25.929200000000002</v>
      </c>
      <c r="J798" t="s">
        <v>1105</v>
      </c>
      <c r="K798" t="s">
        <v>15</v>
      </c>
      <c r="L798">
        <v>1</v>
      </c>
      <c r="M798" t="b">
        <f t="shared" si="229"/>
        <v>0</v>
      </c>
      <c r="N798" t="str">
        <f>IF(E798&lt;&gt;"",INDEX(group!$A$1:$C$10,MATCH(E798,group!A:A,1),3),"NA")</f>
        <v>40 - 49</v>
      </c>
      <c r="O798" t="str">
        <f>VLOOKUP(H798,group!E:F,2,0)</f>
        <v>numeric</v>
      </c>
      <c r="P798" t="str">
        <f>IF(I798&lt;&gt;"",INDEX(group!$L$1:$N$100,MATCH(I798,group!L:L,1),3),"NA")</f>
        <v>20 - 29</v>
      </c>
      <c r="Q798">
        <f t="shared" si="230"/>
        <v>797</v>
      </c>
      <c r="R798">
        <f t="shared" si="231"/>
        <v>1</v>
      </c>
      <c r="S798">
        <f t="shared" si="232"/>
        <v>0</v>
      </c>
      <c r="T798">
        <f t="shared" si="233"/>
        <v>0</v>
      </c>
      <c r="U798">
        <f t="shared" si="234"/>
        <v>0</v>
      </c>
      <c r="V798">
        <f t="shared" si="235"/>
        <v>1</v>
      </c>
      <c r="W798">
        <f t="shared" si="236"/>
        <v>49</v>
      </c>
      <c r="X798">
        <f t="shared" si="237"/>
        <v>0</v>
      </c>
      <c r="Y798">
        <f t="shared" si="238"/>
        <v>0</v>
      </c>
      <c r="Z798">
        <f t="shared" si="227"/>
        <v>0</v>
      </c>
      <c r="AA798">
        <f t="shared" si="244"/>
        <v>0</v>
      </c>
      <c r="AB798">
        <f t="shared" si="244"/>
        <v>0</v>
      </c>
      <c r="AC798">
        <f t="shared" si="244"/>
        <v>0</v>
      </c>
      <c r="AD798">
        <f t="shared" si="244"/>
        <v>1</v>
      </c>
      <c r="AE798">
        <f t="shared" si="244"/>
        <v>0</v>
      </c>
      <c r="AF798">
        <f t="shared" si="244"/>
        <v>0</v>
      </c>
      <c r="AG798">
        <f t="shared" si="244"/>
        <v>0</v>
      </c>
      <c r="AH798">
        <f t="shared" si="244"/>
        <v>0</v>
      </c>
      <c r="AI798">
        <f t="shared" si="244"/>
        <v>0</v>
      </c>
      <c r="AJ798">
        <f t="shared" si="244"/>
        <v>0</v>
      </c>
      <c r="AK798">
        <f t="shared" si="244"/>
        <v>0</v>
      </c>
      <c r="AL798">
        <f t="shared" si="244"/>
        <v>0</v>
      </c>
      <c r="AM798">
        <f t="shared" si="239"/>
        <v>25.929200000000002</v>
      </c>
      <c r="AN798">
        <f t="shared" si="240"/>
        <v>0</v>
      </c>
      <c r="AO798">
        <f t="shared" si="241"/>
        <v>0</v>
      </c>
      <c r="AP798">
        <f t="shared" si="242"/>
        <v>1</v>
      </c>
      <c r="AQ798">
        <f t="shared" si="243"/>
        <v>1</v>
      </c>
    </row>
    <row r="799" spans="1:43" x14ac:dyDescent="0.2">
      <c r="A799">
        <v>798</v>
      </c>
      <c r="B799">
        <v>3</v>
      </c>
      <c r="C799" t="s">
        <v>1106</v>
      </c>
      <c r="D799" t="s">
        <v>17</v>
      </c>
      <c r="E799">
        <v>31</v>
      </c>
      <c r="F799">
        <v>0</v>
      </c>
      <c r="G799">
        <v>0</v>
      </c>
      <c r="H799">
        <v>349244</v>
      </c>
      <c r="I799">
        <v>8.6832999999999991</v>
      </c>
      <c r="K799" t="s">
        <v>15</v>
      </c>
      <c r="L799">
        <v>1</v>
      </c>
      <c r="M799" t="b">
        <f t="shared" si="229"/>
        <v>0</v>
      </c>
      <c r="N799" t="str">
        <f>IF(E799&lt;&gt;"",INDEX(group!$A$1:$C$10,MATCH(E799,group!A:A,1),3),"NA")</f>
        <v>30 - 39</v>
      </c>
      <c r="O799" t="str">
        <f>VLOOKUP(H799,group!E:F,2,0)</f>
        <v>numeric</v>
      </c>
      <c r="P799" t="str">
        <f>IF(I799&lt;&gt;"",INDEX(group!$L$1:$N$100,MATCH(I799,group!L:L,1),3),"NA")</f>
        <v>0 - 9</v>
      </c>
      <c r="Q799">
        <f t="shared" si="230"/>
        <v>798</v>
      </c>
      <c r="R799">
        <f t="shared" si="231"/>
        <v>0</v>
      </c>
      <c r="S799">
        <f t="shared" si="232"/>
        <v>0</v>
      </c>
      <c r="T799">
        <f t="shared" si="233"/>
        <v>1</v>
      </c>
      <c r="U799">
        <f t="shared" si="234"/>
        <v>0</v>
      </c>
      <c r="V799">
        <f t="shared" si="235"/>
        <v>1</v>
      </c>
      <c r="W799">
        <f t="shared" si="236"/>
        <v>31</v>
      </c>
      <c r="X799">
        <f t="shared" si="237"/>
        <v>0</v>
      </c>
      <c r="Y799">
        <f t="shared" si="238"/>
        <v>0</v>
      </c>
      <c r="Z799">
        <f t="shared" si="227"/>
        <v>0</v>
      </c>
      <c r="AA799">
        <f t="shared" si="244"/>
        <v>0</v>
      </c>
      <c r="AB799">
        <f t="shared" si="244"/>
        <v>0</v>
      </c>
      <c r="AC799">
        <f t="shared" si="244"/>
        <v>0</v>
      </c>
      <c r="AD799">
        <f t="shared" si="244"/>
        <v>1</v>
      </c>
      <c r="AE799">
        <f t="shared" si="244"/>
        <v>0</v>
      </c>
      <c r="AF799">
        <f t="shared" si="244"/>
        <v>0</v>
      </c>
      <c r="AG799">
        <f t="shared" si="244"/>
        <v>0</v>
      </c>
      <c r="AH799">
        <f t="shared" si="244"/>
        <v>0</v>
      </c>
      <c r="AI799">
        <f t="shared" si="244"/>
        <v>0</v>
      </c>
      <c r="AJ799">
        <f t="shared" si="244"/>
        <v>0</v>
      </c>
      <c r="AK799">
        <f t="shared" si="244"/>
        <v>0</v>
      </c>
      <c r="AL799">
        <f t="shared" si="244"/>
        <v>0</v>
      </c>
      <c r="AM799">
        <f t="shared" si="239"/>
        <v>8.6832999999999991</v>
      </c>
      <c r="AN799">
        <f t="shared" si="240"/>
        <v>0</v>
      </c>
      <c r="AO799">
        <f t="shared" si="241"/>
        <v>0</v>
      </c>
      <c r="AP799">
        <f t="shared" si="242"/>
        <v>1</v>
      </c>
      <c r="AQ799">
        <f t="shared" si="243"/>
        <v>1</v>
      </c>
    </row>
    <row r="800" spans="1:43" x14ac:dyDescent="0.2">
      <c r="A800">
        <v>799</v>
      </c>
      <c r="B800">
        <v>3</v>
      </c>
      <c r="C800" t="s">
        <v>1107</v>
      </c>
      <c r="D800" t="s">
        <v>13</v>
      </c>
      <c r="E800">
        <v>30</v>
      </c>
      <c r="F800">
        <v>0</v>
      </c>
      <c r="G800">
        <v>0</v>
      </c>
      <c r="H800">
        <v>2685</v>
      </c>
      <c r="I800">
        <v>7.2291999999999996</v>
      </c>
      <c r="K800" t="s">
        <v>20</v>
      </c>
      <c r="L800">
        <v>0</v>
      </c>
      <c r="M800" t="b">
        <f t="shared" si="229"/>
        <v>0</v>
      </c>
      <c r="N800" t="str">
        <f>IF(E800&lt;&gt;"",INDEX(group!$A$1:$C$10,MATCH(E800,group!A:A,1),3),"NA")</f>
        <v>30 - 39</v>
      </c>
      <c r="O800" t="str">
        <f>VLOOKUP(H800,group!E:F,2,0)</f>
        <v>numeric</v>
      </c>
      <c r="P800" t="str">
        <f>IF(I800&lt;&gt;"",INDEX(group!$L$1:$N$100,MATCH(I800,group!L:L,1),3),"NA")</f>
        <v>0 - 9</v>
      </c>
      <c r="Q800">
        <f t="shared" si="230"/>
        <v>799</v>
      </c>
      <c r="R800">
        <f t="shared" si="231"/>
        <v>0</v>
      </c>
      <c r="S800">
        <f t="shared" si="232"/>
        <v>0</v>
      </c>
      <c r="T800">
        <f t="shared" si="233"/>
        <v>1</v>
      </c>
      <c r="U800">
        <f t="shared" si="234"/>
        <v>1</v>
      </c>
      <c r="V800">
        <f t="shared" si="235"/>
        <v>0</v>
      </c>
      <c r="W800">
        <f t="shared" si="236"/>
        <v>30</v>
      </c>
      <c r="X800">
        <f t="shared" si="237"/>
        <v>0</v>
      </c>
      <c r="Y800">
        <f t="shared" si="238"/>
        <v>0</v>
      </c>
      <c r="Z800">
        <f t="shared" si="227"/>
        <v>0</v>
      </c>
      <c r="AA800">
        <f t="shared" si="244"/>
        <v>0</v>
      </c>
      <c r="AB800">
        <f t="shared" si="244"/>
        <v>0</v>
      </c>
      <c r="AC800">
        <f t="shared" si="244"/>
        <v>0</v>
      </c>
      <c r="AD800">
        <f t="shared" si="244"/>
        <v>1</v>
      </c>
      <c r="AE800">
        <f t="shared" si="244"/>
        <v>0</v>
      </c>
      <c r="AF800">
        <f t="shared" si="244"/>
        <v>0</v>
      </c>
      <c r="AG800">
        <f t="shared" si="244"/>
        <v>0</v>
      </c>
      <c r="AH800">
        <f t="shared" si="244"/>
        <v>0</v>
      </c>
      <c r="AI800">
        <f t="shared" si="244"/>
        <v>0</v>
      </c>
      <c r="AJ800">
        <f t="shared" si="244"/>
        <v>0</v>
      </c>
      <c r="AK800">
        <f t="shared" si="244"/>
        <v>0</v>
      </c>
      <c r="AL800">
        <f t="shared" si="244"/>
        <v>0</v>
      </c>
      <c r="AM800">
        <f t="shared" si="239"/>
        <v>7.2291999999999996</v>
      </c>
      <c r="AN800">
        <f t="shared" si="240"/>
        <v>1</v>
      </c>
      <c r="AO800">
        <f t="shared" si="241"/>
        <v>0</v>
      </c>
      <c r="AP800">
        <f t="shared" si="242"/>
        <v>0</v>
      </c>
      <c r="AQ800">
        <f t="shared" si="243"/>
        <v>0</v>
      </c>
    </row>
    <row r="801" spans="1:43" x14ac:dyDescent="0.2">
      <c r="A801">
        <v>800</v>
      </c>
      <c r="B801">
        <v>3</v>
      </c>
      <c r="C801" t="s">
        <v>1108</v>
      </c>
      <c r="D801" t="s">
        <v>17</v>
      </c>
      <c r="E801">
        <v>30</v>
      </c>
      <c r="F801">
        <v>1</v>
      </c>
      <c r="G801">
        <v>1</v>
      </c>
      <c r="H801">
        <v>345773</v>
      </c>
      <c r="I801">
        <v>24.15</v>
      </c>
      <c r="K801" t="s">
        <v>15</v>
      </c>
      <c r="L801">
        <v>0</v>
      </c>
      <c r="M801" t="b">
        <f t="shared" si="229"/>
        <v>0</v>
      </c>
      <c r="N801" t="str">
        <f>IF(E801&lt;&gt;"",INDEX(group!$A$1:$C$10,MATCH(E801,group!A:A,1),3),"NA")</f>
        <v>30 - 39</v>
      </c>
      <c r="O801" t="str">
        <f>VLOOKUP(H801,group!E:F,2,0)</f>
        <v>numeric</v>
      </c>
      <c r="P801" t="str">
        <f>IF(I801&lt;&gt;"",INDEX(group!$L$1:$N$100,MATCH(I801,group!L:L,1),3),"NA")</f>
        <v>20 - 29</v>
      </c>
      <c r="Q801">
        <f t="shared" si="230"/>
        <v>800</v>
      </c>
      <c r="R801">
        <f t="shared" si="231"/>
        <v>0</v>
      </c>
      <c r="S801">
        <f t="shared" si="232"/>
        <v>0</v>
      </c>
      <c r="T801">
        <f t="shared" si="233"/>
        <v>1</v>
      </c>
      <c r="U801">
        <f t="shared" si="234"/>
        <v>0</v>
      </c>
      <c r="V801">
        <f t="shared" si="235"/>
        <v>1</v>
      </c>
      <c r="W801">
        <f t="shared" si="236"/>
        <v>30</v>
      </c>
      <c r="X801">
        <f t="shared" si="237"/>
        <v>1</v>
      </c>
      <c r="Y801">
        <f t="shared" si="238"/>
        <v>1</v>
      </c>
      <c r="Z801">
        <f t="shared" si="227"/>
        <v>0</v>
      </c>
      <c r="AA801">
        <f t="shared" si="244"/>
        <v>0</v>
      </c>
      <c r="AB801">
        <f t="shared" si="244"/>
        <v>0</v>
      </c>
      <c r="AC801">
        <f t="shared" si="244"/>
        <v>0</v>
      </c>
      <c r="AD801">
        <f t="shared" si="244"/>
        <v>1</v>
      </c>
      <c r="AE801">
        <f t="shared" si="244"/>
        <v>0</v>
      </c>
      <c r="AF801">
        <f t="shared" ref="AA801:AL822" si="245">IF($O801&amp;"_ticket"=AF$1,1,0)</f>
        <v>0</v>
      </c>
      <c r="AG801">
        <f t="shared" si="245"/>
        <v>0</v>
      </c>
      <c r="AH801">
        <f t="shared" si="245"/>
        <v>0</v>
      </c>
      <c r="AI801">
        <f t="shared" si="245"/>
        <v>0</v>
      </c>
      <c r="AJ801">
        <f t="shared" si="245"/>
        <v>0</v>
      </c>
      <c r="AK801">
        <f t="shared" si="245"/>
        <v>0</v>
      </c>
      <c r="AL801">
        <f t="shared" si="245"/>
        <v>0</v>
      </c>
      <c r="AM801">
        <f t="shared" si="239"/>
        <v>24.15</v>
      </c>
      <c r="AN801">
        <f t="shared" si="240"/>
        <v>0</v>
      </c>
      <c r="AO801">
        <f t="shared" si="241"/>
        <v>0</v>
      </c>
      <c r="AP801">
        <f t="shared" si="242"/>
        <v>1</v>
      </c>
      <c r="AQ801">
        <f t="shared" si="243"/>
        <v>0</v>
      </c>
    </row>
    <row r="802" spans="1:43" x14ac:dyDescent="0.2">
      <c r="A802">
        <v>801</v>
      </c>
      <c r="B802">
        <v>2</v>
      </c>
      <c r="C802" t="s">
        <v>1109</v>
      </c>
      <c r="D802" t="s">
        <v>13</v>
      </c>
      <c r="E802">
        <v>34</v>
      </c>
      <c r="F802">
        <v>0</v>
      </c>
      <c r="G802">
        <v>0</v>
      </c>
      <c r="H802">
        <v>250647</v>
      </c>
      <c r="I802">
        <v>13</v>
      </c>
      <c r="K802" t="s">
        <v>15</v>
      </c>
      <c r="L802">
        <v>0</v>
      </c>
      <c r="M802" t="b">
        <f t="shared" si="229"/>
        <v>0</v>
      </c>
      <c r="N802" t="str">
        <f>IF(E802&lt;&gt;"",INDEX(group!$A$1:$C$10,MATCH(E802,group!A:A,1),3),"NA")</f>
        <v>30 - 39</v>
      </c>
      <c r="O802" t="str">
        <f>VLOOKUP(H802,group!E:F,2,0)</f>
        <v>numeric</v>
      </c>
      <c r="P802" t="str">
        <f>IF(I802&lt;&gt;"",INDEX(group!$L$1:$N$100,MATCH(I802,group!L:L,1),3),"NA")</f>
        <v>10 - 19</v>
      </c>
      <c r="Q802">
        <f t="shared" si="230"/>
        <v>801</v>
      </c>
      <c r="R802">
        <f t="shared" si="231"/>
        <v>0</v>
      </c>
      <c r="S802">
        <f t="shared" si="232"/>
        <v>1</v>
      </c>
      <c r="T802">
        <f t="shared" si="233"/>
        <v>0</v>
      </c>
      <c r="U802">
        <f t="shared" si="234"/>
        <v>1</v>
      </c>
      <c r="V802">
        <f t="shared" si="235"/>
        <v>0</v>
      </c>
      <c r="W802">
        <f t="shared" si="236"/>
        <v>34</v>
      </c>
      <c r="X802">
        <f t="shared" si="237"/>
        <v>0</v>
      </c>
      <c r="Y802">
        <f t="shared" si="238"/>
        <v>0</v>
      </c>
      <c r="Z802">
        <f t="shared" si="227"/>
        <v>0</v>
      </c>
      <c r="AA802">
        <f t="shared" si="245"/>
        <v>0</v>
      </c>
      <c r="AB802">
        <f t="shared" si="245"/>
        <v>0</v>
      </c>
      <c r="AC802">
        <f t="shared" si="245"/>
        <v>0</v>
      </c>
      <c r="AD802">
        <f t="shared" si="245"/>
        <v>1</v>
      </c>
      <c r="AE802">
        <f t="shared" si="245"/>
        <v>0</v>
      </c>
      <c r="AF802">
        <f t="shared" si="245"/>
        <v>0</v>
      </c>
      <c r="AG802">
        <f t="shared" si="245"/>
        <v>0</v>
      </c>
      <c r="AH802">
        <f t="shared" si="245"/>
        <v>0</v>
      </c>
      <c r="AI802">
        <f t="shared" si="245"/>
        <v>0</v>
      </c>
      <c r="AJ802">
        <f t="shared" si="245"/>
        <v>0</v>
      </c>
      <c r="AK802">
        <f t="shared" si="245"/>
        <v>0</v>
      </c>
      <c r="AL802">
        <f t="shared" si="245"/>
        <v>0</v>
      </c>
      <c r="AM802">
        <f t="shared" si="239"/>
        <v>13</v>
      </c>
      <c r="AN802">
        <f t="shared" si="240"/>
        <v>0</v>
      </c>
      <c r="AO802">
        <f t="shared" si="241"/>
        <v>0</v>
      </c>
      <c r="AP802">
        <f t="shared" si="242"/>
        <v>1</v>
      </c>
      <c r="AQ802">
        <f t="shared" si="243"/>
        <v>0</v>
      </c>
    </row>
    <row r="803" spans="1:43" x14ac:dyDescent="0.2">
      <c r="A803">
        <v>802</v>
      </c>
      <c r="B803">
        <v>2</v>
      </c>
      <c r="C803" t="s">
        <v>1110</v>
      </c>
      <c r="D803" t="s">
        <v>17</v>
      </c>
      <c r="E803">
        <v>31</v>
      </c>
      <c r="F803">
        <v>1</v>
      </c>
      <c r="G803">
        <v>1</v>
      </c>
      <c r="H803" t="s">
        <v>361</v>
      </c>
      <c r="I803">
        <v>26.25</v>
      </c>
      <c r="K803" t="s">
        <v>15</v>
      </c>
      <c r="L803">
        <v>1</v>
      </c>
      <c r="M803" t="b">
        <f t="shared" si="229"/>
        <v>0</v>
      </c>
      <c r="N803" t="str">
        <f>IF(E803&lt;&gt;"",INDEX(group!$A$1:$C$10,MATCH(E803,group!A:A,1),3),"NA")</f>
        <v>30 - 39</v>
      </c>
      <c r="O803" t="str">
        <f>VLOOKUP(H803,group!E:F,2,0)</f>
        <v>CA</v>
      </c>
      <c r="P803" t="str">
        <f>IF(I803&lt;&gt;"",INDEX(group!$L$1:$N$100,MATCH(I803,group!L:L,1),3),"NA")</f>
        <v>20 - 29</v>
      </c>
      <c r="Q803">
        <f t="shared" si="230"/>
        <v>802</v>
      </c>
      <c r="R803">
        <f t="shared" si="231"/>
        <v>0</v>
      </c>
      <c r="S803">
        <f t="shared" si="232"/>
        <v>1</v>
      </c>
      <c r="T803">
        <f t="shared" si="233"/>
        <v>0</v>
      </c>
      <c r="U803">
        <f t="shared" si="234"/>
        <v>0</v>
      </c>
      <c r="V803">
        <f t="shared" si="235"/>
        <v>1</v>
      </c>
      <c r="W803">
        <f t="shared" si="236"/>
        <v>31</v>
      </c>
      <c r="X803">
        <f t="shared" si="237"/>
        <v>1</v>
      </c>
      <c r="Y803">
        <f t="shared" si="238"/>
        <v>1</v>
      </c>
      <c r="Z803">
        <f t="shared" si="227"/>
        <v>0</v>
      </c>
      <c r="AA803">
        <f t="shared" si="245"/>
        <v>0</v>
      </c>
      <c r="AB803">
        <f t="shared" si="245"/>
        <v>1</v>
      </c>
      <c r="AC803">
        <f t="shared" si="245"/>
        <v>0</v>
      </c>
      <c r="AD803">
        <f t="shared" si="245"/>
        <v>0</v>
      </c>
      <c r="AE803">
        <f t="shared" si="245"/>
        <v>0</v>
      </c>
      <c r="AF803">
        <f t="shared" si="245"/>
        <v>0</v>
      </c>
      <c r="AG803">
        <f t="shared" si="245"/>
        <v>0</v>
      </c>
      <c r="AH803">
        <f t="shared" si="245"/>
        <v>0</v>
      </c>
      <c r="AI803">
        <f t="shared" si="245"/>
        <v>0</v>
      </c>
      <c r="AJ803">
        <f t="shared" si="245"/>
        <v>0</v>
      </c>
      <c r="AK803">
        <f t="shared" si="245"/>
        <v>0</v>
      </c>
      <c r="AL803">
        <f t="shared" si="245"/>
        <v>0</v>
      </c>
      <c r="AM803">
        <f t="shared" si="239"/>
        <v>26.25</v>
      </c>
      <c r="AN803">
        <f t="shared" si="240"/>
        <v>0</v>
      </c>
      <c r="AO803">
        <f t="shared" si="241"/>
        <v>0</v>
      </c>
      <c r="AP803">
        <f t="shared" si="242"/>
        <v>1</v>
      </c>
      <c r="AQ803">
        <f t="shared" si="243"/>
        <v>1</v>
      </c>
    </row>
    <row r="804" spans="1:43" x14ac:dyDescent="0.2">
      <c r="A804">
        <v>803</v>
      </c>
      <c r="B804">
        <v>1</v>
      </c>
      <c r="C804" t="s">
        <v>1111</v>
      </c>
      <c r="D804" t="s">
        <v>13</v>
      </c>
      <c r="E804">
        <v>11</v>
      </c>
      <c r="F804">
        <v>1</v>
      </c>
      <c r="G804">
        <v>2</v>
      </c>
      <c r="H804">
        <v>113760</v>
      </c>
      <c r="I804">
        <v>120</v>
      </c>
      <c r="J804" t="s">
        <v>578</v>
      </c>
      <c r="K804" t="s">
        <v>15</v>
      </c>
      <c r="L804">
        <v>1</v>
      </c>
      <c r="M804" t="b">
        <f t="shared" si="229"/>
        <v>0</v>
      </c>
      <c r="N804" t="str">
        <f>IF(E804&lt;&gt;"",INDEX(group!$A$1:$C$10,MATCH(E804,group!A:A,1),3),"NA")</f>
        <v>10 - 19</v>
      </c>
      <c r="O804" t="str">
        <f>VLOOKUP(H804,group!E:F,2,0)</f>
        <v>numeric</v>
      </c>
      <c r="P804" t="str">
        <f>IF(I804&lt;&gt;"",INDEX(group!$L$1:$N$100,MATCH(I804,group!L:L,1),3),"NA")</f>
        <v>110 - 129</v>
      </c>
      <c r="Q804">
        <f t="shared" si="230"/>
        <v>803</v>
      </c>
      <c r="R804">
        <f t="shared" si="231"/>
        <v>1</v>
      </c>
      <c r="S804">
        <f t="shared" si="232"/>
        <v>0</v>
      </c>
      <c r="T804">
        <f t="shared" si="233"/>
        <v>0</v>
      </c>
      <c r="U804">
        <f t="shared" si="234"/>
        <v>1</v>
      </c>
      <c r="V804">
        <f t="shared" si="235"/>
        <v>0</v>
      </c>
      <c r="W804">
        <f t="shared" si="236"/>
        <v>11</v>
      </c>
      <c r="X804">
        <f t="shared" si="237"/>
        <v>1</v>
      </c>
      <c r="Y804">
        <f t="shared" si="238"/>
        <v>2</v>
      </c>
      <c r="Z804">
        <f t="shared" si="227"/>
        <v>0</v>
      </c>
      <c r="AA804">
        <f t="shared" si="245"/>
        <v>0</v>
      </c>
      <c r="AB804">
        <f t="shared" si="245"/>
        <v>0</v>
      </c>
      <c r="AC804">
        <f t="shared" si="245"/>
        <v>0</v>
      </c>
      <c r="AD804">
        <f t="shared" si="245"/>
        <v>1</v>
      </c>
      <c r="AE804">
        <f t="shared" si="245"/>
        <v>0</v>
      </c>
      <c r="AF804">
        <f t="shared" si="245"/>
        <v>0</v>
      </c>
      <c r="AG804">
        <f t="shared" si="245"/>
        <v>0</v>
      </c>
      <c r="AH804">
        <f t="shared" si="245"/>
        <v>0</v>
      </c>
      <c r="AI804">
        <f t="shared" si="245"/>
        <v>0</v>
      </c>
      <c r="AJ804">
        <f t="shared" si="245"/>
        <v>0</v>
      </c>
      <c r="AK804">
        <f t="shared" si="245"/>
        <v>0</v>
      </c>
      <c r="AL804">
        <f t="shared" si="245"/>
        <v>0</v>
      </c>
      <c r="AM804">
        <f t="shared" si="239"/>
        <v>120</v>
      </c>
      <c r="AN804">
        <f t="shared" si="240"/>
        <v>0</v>
      </c>
      <c r="AO804">
        <f t="shared" si="241"/>
        <v>0</v>
      </c>
      <c r="AP804">
        <f t="shared" si="242"/>
        <v>1</v>
      </c>
      <c r="AQ804">
        <f t="shared" si="243"/>
        <v>1</v>
      </c>
    </row>
    <row r="805" spans="1:43" x14ac:dyDescent="0.2">
      <c r="A805">
        <v>804</v>
      </c>
      <c r="B805">
        <v>3</v>
      </c>
      <c r="C805" t="s">
        <v>1112</v>
      </c>
      <c r="D805" t="s">
        <v>13</v>
      </c>
      <c r="E805">
        <v>0.42</v>
      </c>
      <c r="F805">
        <v>0</v>
      </c>
      <c r="G805">
        <v>1</v>
      </c>
      <c r="H805">
        <v>2625</v>
      </c>
      <c r="I805">
        <v>8.5167000000000002</v>
      </c>
      <c r="K805" t="s">
        <v>20</v>
      </c>
      <c r="L805">
        <v>1</v>
      </c>
      <c r="M805" t="b">
        <f t="shared" si="229"/>
        <v>0</v>
      </c>
      <c r="N805" t="str">
        <f>IF(E805&lt;&gt;"",INDEX(group!$A$1:$C$10,MATCH(E805,group!A:A,1),3),"NA")</f>
        <v>0 - 9</v>
      </c>
      <c r="O805" t="str">
        <f>VLOOKUP(H805,group!E:F,2,0)</f>
        <v>numeric</v>
      </c>
      <c r="P805" t="str">
        <f>IF(I805&lt;&gt;"",INDEX(group!$L$1:$N$100,MATCH(I805,group!L:L,1),3),"NA")</f>
        <v>0 - 9</v>
      </c>
      <c r="Q805">
        <f t="shared" si="230"/>
        <v>804</v>
      </c>
      <c r="R805">
        <f t="shared" si="231"/>
        <v>0</v>
      </c>
      <c r="S805">
        <f t="shared" si="232"/>
        <v>0</v>
      </c>
      <c r="T805">
        <f t="shared" si="233"/>
        <v>1</v>
      </c>
      <c r="U805">
        <f t="shared" si="234"/>
        <v>1</v>
      </c>
      <c r="V805">
        <f t="shared" si="235"/>
        <v>0</v>
      </c>
      <c r="W805">
        <f t="shared" si="236"/>
        <v>0.42</v>
      </c>
      <c r="X805">
        <f t="shared" si="237"/>
        <v>0</v>
      </c>
      <c r="Y805">
        <f t="shared" si="238"/>
        <v>1</v>
      </c>
      <c r="Z805">
        <f t="shared" ref="Z805:Z868" si="246">IF($O805&amp;"_ticket"=Z$1,1,0)</f>
        <v>0</v>
      </c>
      <c r="AA805">
        <f t="shared" si="245"/>
        <v>0</v>
      </c>
      <c r="AB805">
        <f t="shared" si="245"/>
        <v>0</v>
      </c>
      <c r="AC805">
        <f t="shared" si="245"/>
        <v>0</v>
      </c>
      <c r="AD805">
        <f t="shared" si="245"/>
        <v>1</v>
      </c>
      <c r="AE805">
        <f t="shared" si="245"/>
        <v>0</v>
      </c>
      <c r="AF805">
        <f t="shared" si="245"/>
        <v>0</v>
      </c>
      <c r="AG805">
        <f t="shared" si="245"/>
        <v>0</v>
      </c>
      <c r="AH805">
        <f t="shared" si="245"/>
        <v>0</v>
      </c>
      <c r="AI805">
        <f t="shared" si="245"/>
        <v>0</v>
      </c>
      <c r="AJ805">
        <f t="shared" si="245"/>
        <v>0</v>
      </c>
      <c r="AK805">
        <f t="shared" si="245"/>
        <v>0</v>
      </c>
      <c r="AL805">
        <f t="shared" si="245"/>
        <v>0</v>
      </c>
      <c r="AM805">
        <f t="shared" si="239"/>
        <v>8.5167000000000002</v>
      </c>
      <c r="AN805">
        <f t="shared" si="240"/>
        <v>1</v>
      </c>
      <c r="AO805">
        <f t="shared" si="241"/>
        <v>0</v>
      </c>
      <c r="AP805">
        <f t="shared" si="242"/>
        <v>0</v>
      </c>
      <c r="AQ805">
        <f t="shared" si="243"/>
        <v>1</v>
      </c>
    </row>
    <row r="806" spans="1:43" x14ac:dyDescent="0.2">
      <c r="A806">
        <v>805</v>
      </c>
      <c r="B806">
        <v>3</v>
      </c>
      <c r="C806" t="s">
        <v>1113</v>
      </c>
      <c r="D806" t="s">
        <v>13</v>
      </c>
      <c r="E806">
        <v>27</v>
      </c>
      <c r="F806">
        <v>0</v>
      </c>
      <c r="G806">
        <v>0</v>
      </c>
      <c r="H806">
        <v>347089</v>
      </c>
      <c r="I806">
        <v>6.9749999999999996</v>
      </c>
      <c r="K806" t="s">
        <v>15</v>
      </c>
      <c r="L806">
        <v>1</v>
      </c>
      <c r="M806" t="b">
        <f t="shared" si="229"/>
        <v>0</v>
      </c>
      <c r="N806" t="str">
        <f>IF(E806&lt;&gt;"",INDEX(group!$A$1:$C$10,MATCH(E806,group!A:A,1),3),"NA")</f>
        <v>20 - 29</v>
      </c>
      <c r="O806" t="str">
        <f>VLOOKUP(H806,group!E:F,2,0)</f>
        <v>numeric</v>
      </c>
      <c r="P806" t="str">
        <f>IF(I806&lt;&gt;"",INDEX(group!$L$1:$N$100,MATCH(I806,group!L:L,1),3),"NA")</f>
        <v>0 - 9</v>
      </c>
      <c r="Q806">
        <f t="shared" si="230"/>
        <v>805</v>
      </c>
      <c r="R806">
        <f t="shared" si="231"/>
        <v>0</v>
      </c>
      <c r="S806">
        <f t="shared" si="232"/>
        <v>0</v>
      </c>
      <c r="T806">
        <f t="shared" si="233"/>
        <v>1</v>
      </c>
      <c r="U806">
        <f t="shared" si="234"/>
        <v>1</v>
      </c>
      <c r="V806">
        <f t="shared" si="235"/>
        <v>0</v>
      </c>
      <c r="W806">
        <f t="shared" si="236"/>
        <v>27</v>
      </c>
      <c r="X806">
        <f t="shared" si="237"/>
        <v>0</v>
      </c>
      <c r="Y806">
        <f t="shared" si="238"/>
        <v>0</v>
      </c>
      <c r="Z806">
        <f t="shared" si="246"/>
        <v>0</v>
      </c>
      <c r="AA806">
        <f t="shared" si="245"/>
        <v>0</v>
      </c>
      <c r="AB806">
        <f t="shared" si="245"/>
        <v>0</v>
      </c>
      <c r="AC806">
        <f t="shared" si="245"/>
        <v>0</v>
      </c>
      <c r="AD806">
        <f t="shared" si="245"/>
        <v>1</v>
      </c>
      <c r="AE806">
        <f t="shared" si="245"/>
        <v>0</v>
      </c>
      <c r="AF806">
        <f t="shared" si="245"/>
        <v>0</v>
      </c>
      <c r="AG806">
        <f t="shared" si="245"/>
        <v>0</v>
      </c>
      <c r="AH806">
        <f t="shared" si="245"/>
        <v>0</v>
      </c>
      <c r="AI806">
        <f t="shared" si="245"/>
        <v>0</v>
      </c>
      <c r="AJ806">
        <f t="shared" si="245"/>
        <v>0</v>
      </c>
      <c r="AK806">
        <f t="shared" si="245"/>
        <v>0</v>
      </c>
      <c r="AL806">
        <f t="shared" si="245"/>
        <v>0</v>
      </c>
      <c r="AM806">
        <f t="shared" si="239"/>
        <v>6.9749999999999996</v>
      </c>
      <c r="AN806">
        <f t="shared" si="240"/>
        <v>0</v>
      </c>
      <c r="AO806">
        <f t="shared" si="241"/>
        <v>0</v>
      </c>
      <c r="AP806">
        <f t="shared" si="242"/>
        <v>1</v>
      </c>
      <c r="AQ806">
        <f t="shared" si="243"/>
        <v>1</v>
      </c>
    </row>
    <row r="807" spans="1:43" x14ac:dyDescent="0.2">
      <c r="A807">
        <v>806</v>
      </c>
      <c r="B807">
        <v>3</v>
      </c>
      <c r="C807" t="s">
        <v>1114</v>
      </c>
      <c r="D807" t="s">
        <v>13</v>
      </c>
      <c r="E807">
        <v>31</v>
      </c>
      <c r="F807">
        <v>0</v>
      </c>
      <c r="G807">
        <v>0</v>
      </c>
      <c r="H807">
        <v>347063</v>
      </c>
      <c r="I807">
        <v>7.7750000000000004</v>
      </c>
      <c r="K807" t="s">
        <v>15</v>
      </c>
      <c r="L807">
        <v>0</v>
      </c>
      <c r="M807" t="b">
        <f t="shared" si="229"/>
        <v>0</v>
      </c>
      <c r="N807" t="str">
        <f>IF(E807&lt;&gt;"",INDEX(group!$A$1:$C$10,MATCH(E807,group!A:A,1),3),"NA")</f>
        <v>30 - 39</v>
      </c>
      <c r="O807" t="str">
        <f>VLOOKUP(H807,group!E:F,2,0)</f>
        <v>numeric</v>
      </c>
      <c r="P807" t="str">
        <f>IF(I807&lt;&gt;"",INDEX(group!$L$1:$N$100,MATCH(I807,group!L:L,1),3),"NA")</f>
        <v>0 - 9</v>
      </c>
      <c r="Q807">
        <f t="shared" si="230"/>
        <v>806</v>
      </c>
      <c r="R807">
        <f t="shared" si="231"/>
        <v>0</v>
      </c>
      <c r="S807">
        <f t="shared" si="232"/>
        <v>0</v>
      </c>
      <c r="T807">
        <f t="shared" si="233"/>
        <v>1</v>
      </c>
      <c r="U807">
        <f t="shared" si="234"/>
        <v>1</v>
      </c>
      <c r="V807">
        <f t="shared" si="235"/>
        <v>0</v>
      </c>
      <c r="W807">
        <f t="shared" si="236"/>
        <v>31</v>
      </c>
      <c r="X807">
        <f t="shared" si="237"/>
        <v>0</v>
      </c>
      <c r="Y807">
        <f t="shared" si="238"/>
        <v>0</v>
      </c>
      <c r="Z807">
        <f t="shared" si="246"/>
        <v>0</v>
      </c>
      <c r="AA807">
        <f t="shared" si="245"/>
        <v>0</v>
      </c>
      <c r="AB807">
        <f t="shared" si="245"/>
        <v>0</v>
      </c>
      <c r="AC807">
        <f t="shared" si="245"/>
        <v>0</v>
      </c>
      <c r="AD807">
        <f t="shared" si="245"/>
        <v>1</v>
      </c>
      <c r="AE807">
        <f t="shared" si="245"/>
        <v>0</v>
      </c>
      <c r="AF807">
        <f t="shared" si="245"/>
        <v>0</v>
      </c>
      <c r="AG807">
        <f t="shared" si="245"/>
        <v>0</v>
      </c>
      <c r="AH807">
        <f t="shared" si="245"/>
        <v>0</v>
      </c>
      <c r="AI807">
        <f t="shared" si="245"/>
        <v>0</v>
      </c>
      <c r="AJ807">
        <f t="shared" si="245"/>
        <v>0</v>
      </c>
      <c r="AK807">
        <f t="shared" si="245"/>
        <v>0</v>
      </c>
      <c r="AL807">
        <f t="shared" si="245"/>
        <v>0</v>
      </c>
      <c r="AM807">
        <f t="shared" si="239"/>
        <v>7.7750000000000004</v>
      </c>
      <c r="AN807">
        <f t="shared" si="240"/>
        <v>0</v>
      </c>
      <c r="AO807">
        <f t="shared" si="241"/>
        <v>0</v>
      </c>
      <c r="AP807">
        <f t="shared" si="242"/>
        <v>1</v>
      </c>
      <c r="AQ807">
        <f t="shared" si="243"/>
        <v>0</v>
      </c>
    </row>
    <row r="808" spans="1:43" x14ac:dyDescent="0.2">
      <c r="A808">
        <v>807</v>
      </c>
      <c r="B808">
        <v>1</v>
      </c>
      <c r="C808" t="s">
        <v>1115</v>
      </c>
      <c r="D808" t="s">
        <v>13</v>
      </c>
      <c r="E808">
        <v>39</v>
      </c>
      <c r="F808">
        <v>0</v>
      </c>
      <c r="G808">
        <v>0</v>
      </c>
      <c r="H808">
        <v>112050</v>
      </c>
      <c r="I808">
        <v>0</v>
      </c>
      <c r="J808" t="s">
        <v>1116</v>
      </c>
      <c r="K808" t="s">
        <v>15</v>
      </c>
      <c r="L808">
        <v>0</v>
      </c>
      <c r="M808" t="b">
        <f t="shared" si="229"/>
        <v>0</v>
      </c>
      <c r="N808" t="str">
        <f>IF(E808&lt;&gt;"",INDEX(group!$A$1:$C$10,MATCH(E808,group!A:A,1),3),"NA")</f>
        <v>30 - 39</v>
      </c>
      <c r="O808" t="str">
        <f>VLOOKUP(H808,group!E:F,2,0)</f>
        <v>numeric</v>
      </c>
      <c r="P808" t="str">
        <f>IF(I808&lt;&gt;"",INDEX(group!$L$1:$N$100,MATCH(I808,group!L:L,1),3),"NA")</f>
        <v>0 - 9</v>
      </c>
      <c r="Q808">
        <f t="shared" si="230"/>
        <v>807</v>
      </c>
      <c r="R808">
        <f t="shared" si="231"/>
        <v>1</v>
      </c>
      <c r="S808">
        <f t="shared" si="232"/>
        <v>0</v>
      </c>
      <c r="T808">
        <f t="shared" si="233"/>
        <v>0</v>
      </c>
      <c r="U808">
        <f t="shared" si="234"/>
        <v>1</v>
      </c>
      <c r="V808">
        <f t="shared" si="235"/>
        <v>0</v>
      </c>
      <c r="W808">
        <f t="shared" si="236"/>
        <v>39</v>
      </c>
      <c r="X808">
        <f t="shared" si="237"/>
        <v>0</v>
      </c>
      <c r="Y808">
        <f t="shared" si="238"/>
        <v>0</v>
      </c>
      <c r="Z808">
        <f t="shared" si="246"/>
        <v>0</v>
      </c>
      <c r="AA808">
        <f t="shared" si="245"/>
        <v>0</v>
      </c>
      <c r="AB808">
        <f t="shared" si="245"/>
        <v>0</v>
      </c>
      <c r="AC808">
        <f t="shared" si="245"/>
        <v>0</v>
      </c>
      <c r="AD808">
        <f t="shared" si="245"/>
        <v>1</v>
      </c>
      <c r="AE808">
        <f t="shared" si="245"/>
        <v>0</v>
      </c>
      <c r="AF808">
        <f t="shared" si="245"/>
        <v>0</v>
      </c>
      <c r="AG808">
        <f t="shared" si="245"/>
        <v>0</v>
      </c>
      <c r="AH808">
        <f t="shared" si="245"/>
        <v>0</v>
      </c>
      <c r="AI808">
        <f t="shared" si="245"/>
        <v>0</v>
      </c>
      <c r="AJ808">
        <f t="shared" si="245"/>
        <v>0</v>
      </c>
      <c r="AK808">
        <f t="shared" si="245"/>
        <v>0</v>
      </c>
      <c r="AL808">
        <f t="shared" si="245"/>
        <v>0</v>
      </c>
      <c r="AM808">
        <f t="shared" si="239"/>
        <v>0</v>
      </c>
      <c r="AN808">
        <f t="shared" si="240"/>
        <v>0</v>
      </c>
      <c r="AO808">
        <f t="shared" si="241"/>
        <v>0</v>
      </c>
      <c r="AP808">
        <f t="shared" si="242"/>
        <v>1</v>
      </c>
      <c r="AQ808">
        <f t="shared" si="243"/>
        <v>0</v>
      </c>
    </row>
    <row r="809" spans="1:43" x14ac:dyDescent="0.2">
      <c r="A809">
        <v>808</v>
      </c>
      <c r="B809">
        <v>3</v>
      </c>
      <c r="C809" t="s">
        <v>1117</v>
      </c>
      <c r="D809" t="s">
        <v>17</v>
      </c>
      <c r="E809">
        <v>18</v>
      </c>
      <c r="F809">
        <v>0</v>
      </c>
      <c r="G809">
        <v>0</v>
      </c>
      <c r="H809">
        <v>347087</v>
      </c>
      <c r="I809">
        <v>7.7750000000000004</v>
      </c>
      <c r="K809" t="s">
        <v>15</v>
      </c>
      <c r="L809">
        <v>0</v>
      </c>
      <c r="M809" t="b">
        <f t="shared" si="229"/>
        <v>0</v>
      </c>
      <c r="N809" t="str">
        <f>IF(E809&lt;&gt;"",INDEX(group!$A$1:$C$10,MATCH(E809,group!A:A,1),3),"NA")</f>
        <v>10 - 19</v>
      </c>
      <c r="O809" t="str">
        <f>VLOOKUP(H809,group!E:F,2,0)</f>
        <v>numeric</v>
      </c>
      <c r="P809" t="str">
        <f>IF(I809&lt;&gt;"",INDEX(group!$L$1:$N$100,MATCH(I809,group!L:L,1),3),"NA")</f>
        <v>0 - 9</v>
      </c>
      <c r="Q809">
        <f t="shared" si="230"/>
        <v>808</v>
      </c>
      <c r="R809">
        <f t="shared" si="231"/>
        <v>0</v>
      </c>
      <c r="S809">
        <f t="shared" si="232"/>
        <v>0</v>
      </c>
      <c r="T809">
        <f t="shared" si="233"/>
        <v>1</v>
      </c>
      <c r="U809">
        <f t="shared" si="234"/>
        <v>0</v>
      </c>
      <c r="V809">
        <f t="shared" si="235"/>
        <v>1</v>
      </c>
      <c r="W809">
        <f t="shared" si="236"/>
        <v>18</v>
      </c>
      <c r="X809">
        <f t="shared" si="237"/>
        <v>0</v>
      </c>
      <c r="Y809">
        <f t="shared" si="238"/>
        <v>0</v>
      </c>
      <c r="Z809">
        <f t="shared" si="246"/>
        <v>0</v>
      </c>
      <c r="AA809">
        <f t="shared" si="245"/>
        <v>0</v>
      </c>
      <c r="AB809">
        <f t="shared" si="245"/>
        <v>0</v>
      </c>
      <c r="AC809">
        <f t="shared" si="245"/>
        <v>0</v>
      </c>
      <c r="AD809">
        <f t="shared" si="245"/>
        <v>1</v>
      </c>
      <c r="AE809">
        <f t="shared" si="245"/>
        <v>0</v>
      </c>
      <c r="AF809">
        <f t="shared" si="245"/>
        <v>0</v>
      </c>
      <c r="AG809">
        <f t="shared" si="245"/>
        <v>0</v>
      </c>
      <c r="AH809">
        <f t="shared" si="245"/>
        <v>0</v>
      </c>
      <c r="AI809">
        <f t="shared" si="245"/>
        <v>0</v>
      </c>
      <c r="AJ809">
        <f t="shared" si="245"/>
        <v>0</v>
      </c>
      <c r="AK809">
        <f t="shared" si="245"/>
        <v>0</v>
      </c>
      <c r="AL809">
        <f t="shared" si="245"/>
        <v>0</v>
      </c>
      <c r="AM809">
        <f t="shared" si="239"/>
        <v>7.7750000000000004</v>
      </c>
      <c r="AN809">
        <f t="shared" si="240"/>
        <v>0</v>
      </c>
      <c r="AO809">
        <f t="shared" si="241"/>
        <v>0</v>
      </c>
      <c r="AP809">
        <f t="shared" si="242"/>
        <v>1</v>
      </c>
      <c r="AQ809">
        <f t="shared" si="243"/>
        <v>0</v>
      </c>
    </row>
    <row r="810" spans="1:43" x14ac:dyDescent="0.2">
      <c r="A810">
        <v>809</v>
      </c>
      <c r="B810">
        <v>2</v>
      </c>
      <c r="C810" t="s">
        <v>1118</v>
      </c>
      <c r="D810" t="s">
        <v>13</v>
      </c>
      <c r="E810">
        <v>39</v>
      </c>
      <c r="F810">
        <v>0</v>
      </c>
      <c r="G810">
        <v>0</v>
      </c>
      <c r="H810">
        <v>248723</v>
      </c>
      <c r="I810">
        <v>13</v>
      </c>
      <c r="K810" t="s">
        <v>15</v>
      </c>
      <c r="L810">
        <v>0</v>
      </c>
      <c r="M810" t="b">
        <f t="shared" si="229"/>
        <v>0</v>
      </c>
      <c r="N810" t="str">
        <f>IF(E810&lt;&gt;"",INDEX(group!$A$1:$C$10,MATCH(E810,group!A:A,1),3),"NA")</f>
        <v>30 - 39</v>
      </c>
      <c r="O810" t="str">
        <f>VLOOKUP(H810,group!E:F,2,0)</f>
        <v>numeric</v>
      </c>
      <c r="P810" t="str">
        <f>IF(I810&lt;&gt;"",INDEX(group!$L$1:$N$100,MATCH(I810,group!L:L,1),3),"NA")</f>
        <v>10 - 19</v>
      </c>
      <c r="Q810">
        <f t="shared" si="230"/>
        <v>809</v>
      </c>
      <c r="R810">
        <f t="shared" si="231"/>
        <v>0</v>
      </c>
      <c r="S810">
        <f t="shared" si="232"/>
        <v>1</v>
      </c>
      <c r="T810">
        <f t="shared" si="233"/>
        <v>0</v>
      </c>
      <c r="U810">
        <f t="shared" si="234"/>
        <v>1</v>
      </c>
      <c r="V810">
        <f t="shared" si="235"/>
        <v>0</v>
      </c>
      <c r="W810">
        <f t="shared" si="236"/>
        <v>39</v>
      </c>
      <c r="X810">
        <f t="shared" si="237"/>
        <v>0</v>
      </c>
      <c r="Y810">
        <f t="shared" si="238"/>
        <v>0</v>
      </c>
      <c r="Z810">
        <f t="shared" si="246"/>
        <v>0</v>
      </c>
      <c r="AA810">
        <f t="shared" si="245"/>
        <v>0</v>
      </c>
      <c r="AB810">
        <f t="shared" si="245"/>
        <v>0</v>
      </c>
      <c r="AC810">
        <f t="shared" si="245"/>
        <v>0</v>
      </c>
      <c r="AD810">
        <f t="shared" si="245"/>
        <v>1</v>
      </c>
      <c r="AE810">
        <f t="shared" si="245"/>
        <v>0</v>
      </c>
      <c r="AF810">
        <f t="shared" si="245"/>
        <v>0</v>
      </c>
      <c r="AG810">
        <f t="shared" si="245"/>
        <v>0</v>
      </c>
      <c r="AH810">
        <f t="shared" si="245"/>
        <v>0</v>
      </c>
      <c r="AI810">
        <f t="shared" si="245"/>
        <v>0</v>
      </c>
      <c r="AJ810">
        <f t="shared" si="245"/>
        <v>0</v>
      </c>
      <c r="AK810">
        <f t="shared" si="245"/>
        <v>0</v>
      </c>
      <c r="AL810">
        <f t="shared" si="245"/>
        <v>0</v>
      </c>
      <c r="AM810">
        <f t="shared" si="239"/>
        <v>13</v>
      </c>
      <c r="AN810">
        <f t="shared" si="240"/>
        <v>0</v>
      </c>
      <c r="AO810">
        <f t="shared" si="241"/>
        <v>0</v>
      </c>
      <c r="AP810">
        <f t="shared" si="242"/>
        <v>1</v>
      </c>
      <c r="AQ810">
        <f t="shared" si="243"/>
        <v>0</v>
      </c>
    </row>
    <row r="811" spans="1:43" x14ac:dyDescent="0.2">
      <c r="A811">
        <v>810</v>
      </c>
      <c r="B811">
        <v>1</v>
      </c>
      <c r="C811" t="s">
        <v>1119</v>
      </c>
      <c r="D811" t="s">
        <v>17</v>
      </c>
      <c r="E811">
        <v>33</v>
      </c>
      <c r="F811">
        <v>1</v>
      </c>
      <c r="G811">
        <v>0</v>
      </c>
      <c r="H811">
        <v>113806</v>
      </c>
      <c r="I811">
        <v>53.1</v>
      </c>
      <c r="J811" t="s">
        <v>1014</v>
      </c>
      <c r="K811" t="s">
        <v>15</v>
      </c>
      <c r="L811">
        <v>1</v>
      </c>
      <c r="M811" t="b">
        <f t="shared" si="229"/>
        <v>0</v>
      </c>
      <c r="N811" t="str">
        <f>IF(E811&lt;&gt;"",INDEX(group!$A$1:$C$10,MATCH(E811,group!A:A,1),3),"NA")</f>
        <v>30 - 39</v>
      </c>
      <c r="O811" t="str">
        <f>VLOOKUP(H811,group!E:F,2,0)</f>
        <v>numeric</v>
      </c>
      <c r="P811" t="str">
        <f>IF(I811&lt;&gt;"",INDEX(group!$L$1:$N$100,MATCH(I811,group!L:L,1),3),"NA")</f>
        <v>50 - 59</v>
      </c>
      <c r="Q811">
        <f t="shared" si="230"/>
        <v>810</v>
      </c>
      <c r="R811">
        <f t="shared" si="231"/>
        <v>1</v>
      </c>
      <c r="S811">
        <f t="shared" si="232"/>
        <v>0</v>
      </c>
      <c r="T811">
        <f t="shared" si="233"/>
        <v>0</v>
      </c>
      <c r="U811">
        <f t="shared" si="234"/>
        <v>0</v>
      </c>
      <c r="V811">
        <f t="shared" si="235"/>
        <v>1</v>
      </c>
      <c r="W811">
        <f t="shared" si="236"/>
        <v>33</v>
      </c>
      <c r="X811">
        <f t="shared" si="237"/>
        <v>1</v>
      </c>
      <c r="Y811">
        <f t="shared" si="238"/>
        <v>0</v>
      </c>
      <c r="Z811">
        <f t="shared" si="246"/>
        <v>0</v>
      </c>
      <c r="AA811">
        <f t="shared" si="245"/>
        <v>0</v>
      </c>
      <c r="AB811">
        <f t="shared" si="245"/>
        <v>0</v>
      </c>
      <c r="AC811">
        <f t="shared" si="245"/>
        <v>0</v>
      </c>
      <c r="AD811">
        <f t="shared" si="245"/>
        <v>1</v>
      </c>
      <c r="AE811">
        <f t="shared" si="245"/>
        <v>0</v>
      </c>
      <c r="AF811">
        <f t="shared" si="245"/>
        <v>0</v>
      </c>
      <c r="AG811">
        <f t="shared" si="245"/>
        <v>0</v>
      </c>
      <c r="AH811">
        <f t="shared" si="245"/>
        <v>0</v>
      </c>
      <c r="AI811">
        <f t="shared" si="245"/>
        <v>0</v>
      </c>
      <c r="AJ811">
        <f t="shared" si="245"/>
        <v>0</v>
      </c>
      <c r="AK811">
        <f t="shared" si="245"/>
        <v>0</v>
      </c>
      <c r="AL811">
        <f t="shared" si="245"/>
        <v>0</v>
      </c>
      <c r="AM811">
        <f t="shared" si="239"/>
        <v>53.1</v>
      </c>
      <c r="AN811">
        <f t="shared" si="240"/>
        <v>0</v>
      </c>
      <c r="AO811">
        <f t="shared" si="241"/>
        <v>0</v>
      </c>
      <c r="AP811">
        <f t="shared" si="242"/>
        <v>1</v>
      </c>
      <c r="AQ811">
        <f t="shared" si="243"/>
        <v>1</v>
      </c>
    </row>
    <row r="812" spans="1:43" x14ac:dyDescent="0.2">
      <c r="A812">
        <v>811</v>
      </c>
      <c r="B812">
        <v>3</v>
      </c>
      <c r="C812" t="s">
        <v>1120</v>
      </c>
      <c r="D812" t="s">
        <v>13</v>
      </c>
      <c r="E812">
        <v>26</v>
      </c>
      <c r="F812">
        <v>0</v>
      </c>
      <c r="G812">
        <v>0</v>
      </c>
      <c r="H812">
        <v>3474</v>
      </c>
      <c r="I812">
        <v>7.8875000000000002</v>
      </c>
      <c r="K812" t="s">
        <v>15</v>
      </c>
      <c r="L812">
        <v>0</v>
      </c>
      <c r="M812" t="b">
        <f t="shared" si="229"/>
        <v>0</v>
      </c>
      <c r="N812" t="str">
        <f>IF(E812&lt;&gt;"",INDEX(group!$A$1:$C$10,MATCH(E812,group!A:A,1),3),"NA")</f>
        <v>20 - 29</v>
      </c>
      <c r="O812" t="str">
        <f>VLOOKUP(H812,group!E:F,2,0)</f>
        <v>numeric</v>
      </c>
      <c r="P812" t="str">
        <f>IF(I812&lt;&gt;"",INDEX(group!$L$1:$N$100,MATCH(I812,group!L:L,1),3),"NA")</f>
        <v>0 - 9</v>
      </c>
      <c r="Q812">
        <f t="shared" si="230"/>
        <v>811</v>
      </c>
      <c r="R812">
        <f t="shared" si="231"/>
        <v>0</v>
      </c>
      <c r="S812">
        <f t="shared" si="232"/>
        <v>0</v>
      </c>
      <c r="T812">
        <f t="shared" si="233"/>
        <v>1</v>
      </c>
      <c r="U812">
        <f t="shared" si="234"/>
        <v>1</v>
      </c>
      <c r="V812">
        <f t="shared" si="235"/>
        <v>0</v>
      </c>
      <c r="W812">
        <f t="shared" si="236"/>
        <v>26</v>
      </c>
      <c r="X812">
        <f t="shared" si="237"/>
        <v>0</v>
      </c>
      <c r="Y812">
        <f t="shared" si="238"/>
        <v>0</v>
      </c>
      <c r="Z812">
        <f t="shared" si="246"/>
        <v>0</v>
      </c>
      <c r="AA812">
        <f t="shared" si="245"/>
        <v>0</v>
      </c>
      <c r="AB812">
        <f t="shared" si="245"/>
        <v>0</v>
      </c>
      <c r="AC812">
        <f t="shared" si="245"/>
        <v>0</v>
      </c>
      <c r="AD812">
        <f t="shared" si="245"/>
        <v>1</v>
      </c>
      <c r="AE812">
        <f t="shared" si="245"/>
        <v>0</v>
      </c>
      <c r="AF812">
        <f t="shared" si="245"/>
        <v>0</v>
      </c>
      <c r="AG812">
        <f t="shared" si="245"/>
        <v>0</v>
      </c>
      <c r="AH812">
        <f t="shared" si="245"/>
        <v>0</v>
      </c>
      <c r="AI812">
        <f t="shared" si="245"/>
        <v>0</v>
      </c>
      <c r="AJ812">
        <f t="shared" si="245"/>
        <v>0</v>
      </c>
      <c r="AK812">
        <f t="shared" si="245"/>
        <v>0</v>
      </c>
      <c r="AL812">
        <f t="shared" si="245"/>
        <v>0</v>
      </c>
      <c r="AM812">
        <f t="shared" si="239"/>
        <v>7.8875000000000002</v>
      </c>
      <c r="AN812">
        <f t="shared" si="240"/>
        <v>0</v>
      </c>
      <c r="AO812">
        <f t="shared" si="241"/>
        <v>0</v>
      </c>
      <c r="AP812">
        <f t="shared" si="242"/>
        <v>1</v>
      </c>
      <c r="AQ812">
        <f t="shared" si="243"/>
        <v>0</v>
      </c>
    </row>
    <row r="813" spans="1:43" x14ac:dyDescent="0.2">
      <c r="A813">
        <v>812</v>
      </c>
      <c r="B813">
        <v>3</v>
      </c>
      <c r="C813" t="s">
        <v>1121</v>
      </c>
      <c r="D813" t="s">
        <v>13</v>
      </c>
      <c r="E813">
        <v>39</v>
      </c>
      <c r="F813">
        <v>0</v>
      </c>
      <c r="G813">
        <v>0</v>
      </c>
      <c r="H813" t="s">
        <v>810</v>
      </c>
      <c r="I813">
        <v>24.15</v>
      </c>
      <c r="K813" t="s">
        <v>15</v>
      </c>
      <c r="L813">
        <v>0</v>
      </c>
      <c r="M813" t="b">
        <f t="shared" si="229"/>
        <v>0</v>
      </c>
      <c r="N813" t="str">
        <f>IF(E813&lt;&gt;"",INDEX(group!$A$1:$C$10,MATCH(E813,group!A:A,1),3),"NA")</f>
        <v>30 - 39</v>
      </c>
      <c r="O813" t="str">
        <f>VLOOKUP(H813,group!E:F,2,0)</f>
        <v>A</v>
      </c>
      <c r="P813" t="str">
        <f>IF(I813&lt;&gt;"",INDEX(group!$L$1:$N$100,MATCH(I813,group!L:L,1),3),"NA")</f>
        <v>20 - 29</v>
      </c>
      <c r="Q813">
        <f t="shared" si="230"/>
        <v>812</v>
      </c>
      <c r="R813">
        <f t="shared" si="231"/>
        <v>0</v>
      </c>
      <c r="S813">
        <f t="shared" si="232"/>
        <v>0</v>
      </c>
      <c r="T813">
        <f t="shared" si="233"/>
        <v>1</v>
      </c>
      <c r="U813">
        <f t="shared" si="234"/>
        <v>1</v>
      </c>
      <c r="V813">
        <f t="shared" si="235"/>
        <v>0</v>
      </c>
      <c r="W813">
        <f t="shared" si="236"/>
        <v>39</v>
      </c>
      <c r="X813">
        <f t="shared" si="237"/>
        <v>0</v>
      </c>
      <c r="Y813">
        <f t="shared" si="238"/>
        <v>0</v>
      </c>
      <c r="Z813">
        <f t="shared" si="246"/>
        <v>1</v>
      </c>
      <c r="AA813">
        <f t="shared" si="245"/>
        <v>0</v>
      </c>
      <c r="AB813">
        <f t="shared" si="245"/>
        <v>0</v>
      </c>
      <c r="AC813">
        <f t="shared" si="245"/>
        <v>0</v>
      </c>
      <c r="AD813">
        <f t="shared" si="245"/>
        <v>0</v>
      </c>
      <c r="AE813">
        <f t="shared" si="245"/>
        <v>0</v>
      </c>
      <c r="AF813">
        <f t="shared" si="245"/>
        <v>0</v>
      </c>
      <c r="AG813">
        <f t="shared" si="245"/>
        <v>0</v>
      </c>
      <c r="AH813">
        <f t="shared" si="245"/>
        <v>0</v>
      </c>
      <c r="AI813">
        <f t="shared" si="245"/>
        <v>0</v>
      </c>
      <c r="AJ813">
        <f t="shared" si="245"/>
        <v>0</v>
      </c>
      <c r="AK813">
        <f t="shared" si="245"/>
        <v>0</v>
      </c>
      <c r="AL813">
        <f t="shared" si="245"/>
        <v>0</v>
      </c>
      <c r="AM813">
        <f t="shared" si="239"/>
        <v>24.15</v>
      </c>
      <c r="AN813">
        <f t="shared" si="240"/>
        <v>0</v>
      </c>
      <c r="AO813">
        <f t="shared" si="241"/>
        <v>0</v>
      </c>
      <c r="AP813">
        <f t="shared" si="242"/>
        <v>1</v>
      </c>
      <c r="AQ813">
        <f t="shared" si="243"/>
        <v>0</v>
      </c>
    </row>
    <row r="814" spans="1:43" x14ac:dyDescent="0.2">
      <c r="A814">
        <v>813</v>
      </c>
      <c r="B814">
        <v>2</v>
      </c>
      <c r="C814" t="s">
        <v>1122</v>
      </c>
      <c r="D814" t="s">
        <v>13</v>
      </c>
      <c r="E814">
        <v>35</v>
      </c>
      <c r="F814">
        <v>0</v>
      </c>
      <c r="G814">
        <v>0</v>
      </c>
      <c r="H814">
        <v>28206</v>
      </c>
      <c r="I814">
        <v>10.5</v>
      </c>
      <c r="K814" t="s">
        <v>15</v>
      </c>
      <c r="L814">
        <v>0</v>
      </c>
      <c r="M814" t="b">
        <f t="shared" si="229"/>
        <v>0</v>
      </c>
      <c r="N814" t="str">
        <f>IF(E814&lt;&gt;"",INDEX(group!$A$1:$C$10,MATCH(E814,group!A:A,1),3),"NA")</f>
        <v>30 - 39</v>
      </c>
      <c r="O814" t="str">
        <f>VLOOKUP(H814,group!E:F,2,0)</f>
        <v>numeric</v>
      </c>
      <c r="P814" t="str">
        <f>IF(I814&lt;&gt;"",INDEX(group!$L$1:$N$100,MATCH(I814,group!L:L,1),3),"NA")</f>
        <v>10 - 19</v>
      </c>
      <c r="Q814">
        <f t="shared" si="230"/>
        <v>813</v>
      </c>
      <c r="R814">
        <f t="shared" si="231"/>
        <v>0</v>
      </c>
      <c r="S814">
        <f t="shared" si="232"/>
        <v>1</v>
      </c>
      <c r="T814">
        <f t="shared" si="233"/>
        <v>0</v>
      </c>
      <c r="U814">
        <f t="shared" si="234"/>
        <v>1</v>
      </c>
      <c r="V814">
        <f t="shared" si="235"/>
        <v>0</v>
      </c>
      <c r="W814">
        <f t="shared" si="236"/>
        <v>35</v>
      </c>
      <c r="X814">
        <f t="shared" si="237"/>
        <v>0</v>
      </c>
      <c r="Y814">
        <f t="shared" si="238"/>
        <v>0</v>
      </c>
      <c r="Z814">
        <f t="shared" si="246"/>
        <v>0</v>
      </c>
      <c r="AA814">
        <f t="shared" si="245"/>
        <v>0</v>
      </c>
      <c r="AB814">
        <f t="shared" si="245"/>
        <v>0</v>
      </c>
      <c r="AC814">
        <f t="shared" si="245"/>
        <v>0</v>
      </c>
      <c r="AD814">
        <f t="shared" si="245"/>
        <v>1</v>
      </c>
      <c r="AE814">
        <f t="shared" si="245"/>
        <v>0</v>
      </c>
      <c r="AF814">
        <f t="shared" si="245"/>
        <v>0</v>
      </c>
      <c r="AG814">
        <f t="shared" si="245"/>
        <v>0</v>
      </c>
      <c r="AH814">
        <f t="shared" si="245"/>
        <v>0</v>
      </c>
      <c r="AI814">
        <f t="shared" si="245"/>
        <v>0</v>
      </c>
      <c r="AJ814">
        <f t="shared" si="245"/>
        <v>0</v>
      </c>
      <c r="AK814">
        <f t="shared" si="245"/>
        <v>0</v>
      </c>
      <c r="AL814">
        <f t="shared" si="245"/>
        <v>0</v>
      </c>
      <c r="AM814">
        <f t="shared" si="239"/>
        <v>10.5</v>
      </c>
      <c r="AN814">
        <f t="shared" si="240"/>
        <v>0</v>
      </c>
      <c r="AO814">
        <f t="shared" si="241"/>
        <v>0</v>
      </c>
      <c r="AP814">
        <f t="shared" si="242"/>
        <v>1</v>
      </c>
      <c r="AQ814">
        <f t="shared" si="243"/>
        <v>0</v>
      </c>
    </row>
    <row r="815" spans="1:43" x14ac:dyDescent="0.2">
      <c r="A815">
        <v>814</v>
      </c>
      <c r="B815">
        <v>3</v>
      </c>
      <c r="C815" t="s">
        <v>1123</v>
      </c>
      <c r="D815" t="s">
        <v>17</v>
      </c>
      <c r="E815">
        <v>6</v>
      </c>
      <c r="F815">
        <v>4</v>
      </c>
      <c r="G815">
        <v>2</v>
      </c>
      <c r="H815">
        <v>347082</v>
      </c>
      <c r="I815">
        <v>31.274999999999999</v>
      </c>
      <c r="K815" t="s">
        <v>15</v>
      </c>
      <c r="L815">
        <v>0</v>
      </c>
      <c r="M815" t="b">
        <f t="shared" si="229"/>
        <v>0</v>
      </c>
      <c r="N815" t="str">
        <f>IF(E815&lt;&gt;"",INDEX(group!$A$1:$C$10,MATCH(E815,group!A:A,1),3),"NA")</f>
        <v>0 - 9</v>
      </c>
      <c r="O815" t="str">
        <f>VLOOKUP(H815,group!E:F,2,0)</f>
        <v>numeric</v>
      </c>
      <c r="P815" t="str">
        <f>IF(I815&lt;&gt;"",INDEX(group!$L$1:$N$100,MATCH(I815,group!L:L,1),3),"NA")</f>
        <v>30 - 39</v>
      </c>
      <c r="Q815">
        <f t="shared" si="230"/>
        <v>814</v>
      </c>
      <c r="R815">
        <f t="shared" si="231"/>
        <v>0</v>
      </c>
      <c r="S815">
        <f t="shared" si="232"/>
        <v>0</v>
      </c>
      <c r="T815">
        <f t="shared" si="233"/>
        <v>1</v>
      </c>
      <c r="U815">
        <f t="shared" si="234"/>
        <v>0</v>
      </c>
      <c r="V815">
        <f t="shared" si="235"/>
        <v>1</v>
      </c>
      <c r="W815">
        <f t="shared" si="236"/>
        <v>6</v>
      </c>
      <c r="X815">
        <f t="shared" si="237"/>
        <v>4</v>
      </c>
      <c r="Y815">
        <f t="shared" si="238"/>
        <v>2</v>
      </c>
      <c r="Z815">
        <f t="shared" si="246"/>
        <v>0</v>
      </c>
      <c r="AA815">
        <f t="shared" si="245"/>
        <v>0</v>
      </c>
      <c r="AB815">
        <f t="shared" si="245"/>
        <v>0</v>
      </c>
      <c r="AC815">
        <f t="shared" si="245"/>
        <v>0</v>
      </c>
      <c r="AD815">
        <f t="shared" si="245"/>
        <v>1</v>
      </c>
      <c r="AE815">
        <f t="shared" si="245"/>
        <v>0</v>
      </c>
      <c r="AF815">
        <f t="shared" si="245"/>
        <v>0</v>
      </c>
      <c r="AG815">
        <f t="shared" si="245"/>
        <v>0</v>
      </c>
      <c r="AH815">
        <f t="shared" si="245"/>
        <v>0</v>
      </c>
      <c r="AI815">
        <f t="shared" si="245"/>
        <v>0</v>
      </c>
      <c r="AJ815">
        <f t="shared" si="245"/>
        <v>0</v>
      </c>
      <c r="AK815">
        <f t="shared" si="245"/>
        <v>0</v>
      </c>
      <c r="AL815">
        <f t="shared" si="245"/>
        <v>0</v>
      </c>
      <c r="AM815">
        <f t="shared" si="239"/>
        <v>31.274999999999999</v>
      </c>
      <c r="AN815">
        <f t="shared" si="240"/>
        <v>0</v>
      </c>
      <c r="AO815">
        <f t="shared" si="241"/>
        <v>0</v>
      </c>
      <c r="AP815">
        <f t="shared" si="242"/>
        <v>1</v>
      </c>
      <c r="AQ815">
        <f t="shared" si="243"/>
        <v>0</v>
      </c>
    </row>
    <row r="816" spans="1:43" x14ac:dyDescent="0.2">
      <c r="A816">
        <v>815</v>
      </c>
      <c r="B816">
        <v>3</v>
      </c>
      <c r="C816" t="s">
        <v>1124</v>
      </c>
      <c r="D816" t="s">
        <v>13</v>
      </c>
      <c r="E816">
        <v>30.5</v>
      </c>
      <c r="F816">
        <v>0</v>
      </c>
      <c r="G816">
        <v>0</v>
      </c>
      <c r="H816">
        <v>364499</v>
      </c>
      <c r="I816">
        <v>8.0500000000000007</v>
      </c>
      <c r="K816" t="s">
        <v>15</v>
      </c>
      <c r="L816">
        <v>0</v>
      </c>
      <c r="M816" t="b">
        <f t="shared" si="229"/>
        <v>0</v>
      </c>
      <c r="N816" t="str">
        <f>IF(E816&lt;&gt;"",INDEX(group!$A$1:$C$10,MATCH(E816,group!A:A,1),3),"NA")</f>
        <v>30 - 39</v>
      </c>
      <c r="O816" t="str">
        <f>VLOOKUP(H816,group!E:F,2,0)</f>
        <v>numeric</v>
      </c>
      <c r="P816" t="str">
        <f>IF(I816&lt;&gt;"",INDEX(group!$L$1:$N$100,MATCH(I816,group!L:L,1),3),"NA")</f>
        <v>0 - 9</v>
      </c>
      <c r="Q816">
        <f t="shared" si="230"/>
        <v>815</v>
      </c>
      <c r="R816">
        <f t="shared" si="231"/>
        <v>0</v>
      </c>
      <c r="S816">
        <f t="shared" si="232"/>
        <v>0</v>
      </c>
      <c r="T816">
        <f t="shared" si="233"/>
        <v>1</v>
      </c>
      <c r="U816">
        <f t="shared" si="234"/>
        <v>1</v>
      </c>
      <c r="V816">
        <f t="shared" si="235"/>
        <v>0</v>
      </c>
      <c r="W816">
        <f t="shared" si="236"/>
        <v>30.5</v>
      </c>
      <c r="X816">
        <f t="shared" si="237"/>
        <v>0</v>
      </c>
      <c r="Y816">
        <f t="shared" si="238"/>
        <v>0</v>
      </c>
      <c r="Z816">
        <f t="shared" si="246"/>
        <v>0</v>
      </c>
      <c r="AA816">
        <f t="shared" si="245"/>
        <v>0</v>
      </c>
      <c r="AB816">
        <f t="shared" si="245"/>
        <v>0</v>
      </c>
      <c r="AC816">
        <f t="shared" si="245"/>
        <v>0</v>
      </c>
      <c r="AD816">
        <f t="shared" si="245"/>
        <v>1</v>
      </c>
      <c r="AE816">
        <f t="shared" si="245"/>
        <v>0</v>
      </c>
      <c r="AF816">
        <f t="shared" si="245"/>
        <v>0</v>
      </c>
      <c r="AG816">
        <f t="shared" si="245"/>
        <v>0</v>
      </c>
      <c r="AH816">
        <f t="shared" si="245"/>
        <v>0</v>
      </c>
      <c r="AI816">
        <f t="shared" si="245"/>
        <v>0</v>
      </c>
      <c r="AJ816">
        <f t="shared" si="245"/>
        <v>0</v>
      </c>
      <c r="AK816">
        <f t="shared" si="245"/>
        <v>0</v>
      </c>
      <c r="AL816">
        <f t="shared" si="245"/>
        <v>0</v>
      </c>
      <c r="AM816">
        <f t="shared" si="239"/>
        <v>8.0500000000000007</v>
      </c>
      <c r="AN816">
        <f t="shared" si="240"/>
        <v>0</v>
      </c>
      <c r="AO816">
        <f t="shared" si="241"/>
        <v>0</v>
      </c>
      <c r="AP816">
        <f t="shared" si="242"/>
        <v>1</v>
      </c>
      <c r="AQ816">
        <f t="shared" si="243"/>
        <v>0</v>
      </c>
    </row>
    <row r="817" spans="1:43" x14ac:dyDescent="0.2">
      <c r="A817">
        <v>816</v>
      </c>
      <c r="B817">
        <v>1</v>
      </c>
      <c r="C817" t="s">
        <v>1125</v>
      </c>
      <c r="D817" t="s">
        <v>13</v>
      </c>
      <c r="F817">
        <v>0</v>
      </c>
      <c r="G817">
        <v>0</v>
      </c>
      <c r="H817">
        <v>112058</v>
      </c>
      <c r="I817">
        <v>0</v>
      </c>
      <c r="J817" t="s">
        <v>1126</v>
      </c>
      <c r="K817" t="s">
        <v>15</v>
      </c>
      <c r="L817">
        <v>0</v>
      </c>
      <c r="M817" t="b">
        <f t="shared" si="229"/>
        <v>1</v>
      </c>
      <c r="N817" t="str">
        <f>IF(E817&lt;&gt;"",INDEX(group!$A$1:$C$10,MATCH(E817,group!A:A,1),3),"NA")</f>
        <v>NA</v>
      </c>
      <c r="O817" t="str">
        <f>VLOOKUP(H817,group!E:F,2,0)</f>
        <v>numeric</v>
      </c>
      <c r="P817" t="str">
        <f>IF(I817&lt;&gt;"",INDEX(group!$L$1:$N$100,MATCH(I817,group!L:L,1),3),"NA")</f>
        <v>0 - 9</v>
      </c>
      <c r="Q817">
        <f t="shared" si="230"/>
        <v>816</v>
      </c>
      <c r="R817">
        <f t="shared" si="231"/>
        <v>1</v>
      </c>
      <c r="S817">
        <f t="shared" si="232"/>
        <v>0</v>
      </c>
      <c r="T817">
        <f t="shared" si="233"/>
        <v>0</v>
      </c>
      <c r="U817">
        <f t="shared" si="234"/>
        <v>1</v>
      </c>
      <c r="V817">
        <f t="shared" si="235"/>
        <v>0</v>
      </c>
      <c r="W817">
        <f t="shared" si="236"/>
        <v>29.9</v>
      </c>
      <c r="X817">
        <f t="shared" si="237"/>
        <v>0</v>
      </c>
      <c r="Y817">
        <f t="shared" si="238"/>
        <v>0</v>
      </c>
      <c r="Z817">
        <f t="shared" si="246"/>
        <v>0</v>
      </c>
      <c r="AA817">
        <f t="shared" si="245"/>
        <v>0</v>
      </c>
      <c r="AB817">
        <f t="shared" si="245"/>
        <v>0</v>
      </c>
      <c r="AC817">
        <f t="shared" si="245"/>
        <v>0</v>
      </c>
      <c r="AD817">
        <f t="shared" si="245"/>
        <v>1</v>
      </c>
      <c r="AE817">
        <f t="shared" si="245"/>
        <v>0</v>
      </c>
      <c r="AF817">
        <f t="shared" si="245"/>
        <v>0</v>
      </c>
      <c r="AG817">
        <f t="shared" si="245"/>
        <v>0</v>
      </c>
      <c r="AH817">
        <f t="shared" si="245"/>
        <v>0</v>
      </c>
      <c r="AI817">
        <f t="shared" si="245"/>
        <v>0</v>
      </c>
      <c r="AJ817">
        <f t="shared" si="245"/>
        <v>0</v>
      </c>
      <c r="AK817">
        <f t="shared" si="245"/>
        <v>0</v>
      </c>
      <c r="AL817">
        <f t="shared" si="245"/>
        <v>0</v>
      </c>
      <c r="AM817">
        <f t="shared" si="239"/>
        <v>0</v>
      </c>
      <c r="AN817">
        <f t="shared" si="240"/>
        <v>0</v>
      </c>
      <c r="AO817">
        <f t="shared" si="241"/>
        <v>0</v>
      </c>
      <c r="AP817">
        <f t="shared" si="242"/>
        <v>1</v>
      </c>
      <c r="AQ817">
        <f t="shared" si="243"/>
        <v>0</v>
      </c>
    </row>
    <row r="818" spans="1:43" x14ac:dyDescent="0.2">
      <c r="A818">
        <v>817</v>
      </c>
      <c r="B818">
        <v>3</v>
      </c>
      <c r="C818" t="s">
        <v>1127</v>
      </c>
      <c r="D818" t="s">
        <v>17</v>
      </c>
      <c r="E818">
        <v>23</v>
      </c>
      <c r="F818">
        <v>0</v>
      </c>
      <c r="G818">
        <v>0</v>
      </c>
      <c r="H818" t="s">
        <v>1128</v>
      </c>
      <c r="I818">
        <v>7.9249999999999998</v>
      </c>
      <c r="K818" t="s">
        <v>15</v>
      </c>
      <c r="L818">
        <v>0</v>
      </c>
      <c r="M818" t="b">
        <f t="shared" si="229"/>
        <v>0</v>
      </c>
      <c r="N818" t="str">
        <f>IF(E818&lt;&gt;"",INDEX(group!$A$1:$C$10,MATCH(E818,group!A:A,1),3),"NA")</f>
        <v>20 - 29</v>
      </c>
      <c r="O818" t="str">
        <f>VLOOKUP(H818,group!E:F,2,0)</f>
        <v>STON</v>
      </c>
      <c r="P818" t="str">
        <f>IF(I818&lt;&gt;"",INDEX(group!$L$1:$N$100,MATCH(I818,group!L:L,1),3),"NA")</f>
        <v>0 - 9</v>
      </c>
      <c r="Q818">
        <f t="shared" si="230"/>
        <v>817</v>
      </c>
      <c r="R818">
        <f t="shared" si="231"/>
        <v>0</v>
      </c>
      <c r="S818">
        <f t="shared" si="232"/>
        <v>0</v>
      </c>
      <c r="T818">
        <f t="shared" si="233"/>
        <v>1</v>
      </c>
      <c r="U818">
        <f t="shared" si="234"/>
        <v>0</v>
      </c>
      <c r="V818">
        <f t="shared" si="235"/>
        <v>1</v>
      </c>
      <c r="W818">
        <f t="shared" si="236"/>
        <v>23</v>
      </c>
      <c r="X818">
        <f t="shared" si="237"/>
        <v>0</v>
      </c>
      <c r="Y818">
        <f t="shared" si="238"/>
        <v>0</v>
      </c>
      <c r="Z818">
        <f t="shared" si="246"/>
        <v>0</v>
      </c>
      <c r="AA818">
        <f t="shared" si="245"/>
        <v>0</v>
      </c>
      <c r="AB818">
        <f t="shared" si="245"/>
        <v>0</v>
      </c>
      <c r="AC818">
        <f t="shared" si="245"/>
        <v>0</v>
      </c>
      <c r="AD818">
        <f t="shared" si="245"/>
        <v>0</v>
      </c>
      <c r="AE818">
        <f t="shared" si="245"/>
        <v>0</v>
      </c>
      <c r="AF818">
        <f t="shared" si="245"/>
        <v>0</v>
      </c>
      <c r="AG818">
        <f t="shared" si="245"/>
        <v>0</v>
      </c>
      <c r="AH818">
        <f t="shared" si="245"/>
        <v>0</v>
      </c>
      <c r="AI818">
        <f t="shared" si="245"/>
        <v>0</v>
      </c>
      <c r="AJ818">
        <f t="shared" si="245"/>
        <v>0</v>
      </c>
      <c r="AK818">
        <f t="shared" si="245"/>
        <v>1</v>
      </c>
      <c r="AL818">
        <f t="shared" si="245"/>
        <v>0</v>
      </c>
      <c r="AM818">
        <f t="shared" si="239"/>
        <v>7.9249999999999998</v>
      </c>
      <c r="AN818">
        <f t="shared" si="240"/>
        <v>0</v>
      </c>
      <c r="AO818">
        <f t="shared" si="241"/>
        <v>0</v>
      </c>
      <c r="AP818">
        <f t="shared" si="242"/>
        <v>1</v>
      </c>
      <c r="AQ818">
        <f t="shared" si="243"/>
        <v>0</v>
      </c>
    </row>
    <row r="819" spans="1:43" x14ac:dyDescent="0.2">
      <c r="A819">
        <v>818</v>
      </c>
      <c r="B819">
        <v>2</v>
      </c>
      <c r="C819" t="s">
        <v>1129</v>
      </c>
      <c r="D819" t="s">
        <v>13</v>
      </c>
      <c r="E819">
        <v>31</v>
      </c>
      <c r="F819">
        <v>1</v>
      </c>
      <c r="G819">
        <v>1</v>
      </c>
      <c r="H819" t="s">
        <v>1130</v>
      </c>
      <c r="I819">
        <v>37.004199999999997</v>
      </c>
      <c r="K819" t="s">
        <v>20</v>
      </c>
      <c r="L819">
        <v>0</v>
      </c>
      <c r="M819" t="b">
        <f t="shared" si="229"/>
        <v>0</v>
      </c>
      <c r="N819" t="str">
        <f>IF(E819&lt;&gt;"",INDEX(group!$A$1:$C$10,MATCH(E819,group!A:A,1),3),"NA")</f>
        <v>30 - 39</v>
      </c>
      <c r="O819" t="str">
        <f>VLOOKUP(H819,group!E:F,2,0)</f>
        <v>SC</v>
      </c>
      <c r="P819" t="str">
        <f>IF(I819&lt;&gt;"",INDEX(group!$L$1:$N$100,MATCH(I819,group!L:L,1),3),"NA")</f>
        <v>30 - 39</v>
      </c>
      <c r="Q819">
        <f t="shared" si="230"/>
        <v>818</v>
      </c>
      <c r="R819">
        <f t="shared" si="231"/>
        <v>0</v>
      </c>
      <c r="S819">
        <f t="shared" si="232"/>
        <v>1</v>
      </c>
      <c r="T819">
        <f t="shared" si="233"/>
        <v>0</v>
      </c>
      <c r="U819">
        <f t="shared" si="234"/>
        <v>1</v>
      </c>
      <c r="V819">
        <f t="shared" si="235"/>
        <v>0</v>
      </c>
      <c r="W819">
        <f t="shared" si="236"/>
        <v>31</v>
      </c>
      <c r="X819">
        <f t="shared" si="237"/>
        <v>1</v>
      </c>
      <c r="Y819">
        <f t="shared" si="238"/>
        <v>1</v>
      </c>
      <c r="Z819">
        <f t="shared" si="246"/>
        <v>0</v>
      </c>
      <c r="AA819">
        <f t="shared" si="245"/>
        <v>0</v>
      </c>
      <c r="AB819">
        <f t="shared" si="245"/>
        <v>0</v>
      </c>
      <c r="AC819">
        <f t="shared" si="245"/>
        <v>0</v>
      </c>
      <c r="AD819">
        <f t="shared" si="245"/>
        <v>0</v>
      </c>
      <c r="AE819">
        <f t="shared" si="245"/>
        <v>0</v>
      </c>
      <c r="AF819">
        <f t="shared" si="245"/>
        <v>0</v>
      </c>
      <c r="AG819">
        <f t="shared" si="245"/>
        <v>0</v>
      </c>
      <c r="AH819">
        <f t="shared" si="245"/>
        <v>1</v>
      </c>
      <c r="AI819">
        <f t="shared" si="245"/>
        <v>0</v>
      </c>
      <c r="AJ819">
        <f t="shared" si="245"/>
        <v>0</v>
      </c>
      <c r="AK819">
        <f t="shared" si="245"/>
        <v>0</v>
      </c>
      <c r="AL819">
        <f t="shared" si="245"/>
        <v>0</v>
      </c>
      <c r="AM819">
        <f t="shared" si="239"/>
        <v>37.004199999999997</v>
      </c>
      <c r="AN819">
        <f t="shared" si="240"/>
        <v>1</v>
      </c>
      <c r="AO819">
        <f t="shared" si="241"/>
        <v>0</v>
      </c>
      <c r="AP819">
        <f t="shared" si="242"/>
        <v>0</v>
      </c>
      <c r="AQ819">
        <f t="shared" si="243"/>
        <v>0</v>
      </c>
    </row>
    <row r="820" spans="1:43" x14ac:dyDescent="0.2">
      <c r="A820">
        <v>819</v>
      </c>
      <c r="B820">
        <v>3</v>
      </c>
      <c r="C820" t="s">
        <v>1131</v>
      </c>
      <c r="D820" t="s">
        <v>13</v>
      </c>
      <c r="E820">
        <v>43</v>
      </c>
      <c r="F820">
        <v>0</v>
      </c>
      <c r="G820">
        <v>0</v>
      </c>
      <c r="H820" t="s">
        <v>1132</v>
      </c>
      <c r="I820">
        <v>6.45</v>
      </c>
      <c r="K820" t="s">
        <v>15</v>
      </c>
      <c r="L820">
        <v>0</v>
      </c>
      <c r="M820" t="b">
        <f t="shared" si="229"/>
        <v>0</v>
      </c>
      <c r="N820" t="str">
        <f>IF(E820&lt;&gt;"",INDEX(group!$A$1:$C$10,MATCH(E820,group!A:A,1),3),"NA")</f>
        <v>40 - 49</v>
      </c>
      <c r="O820" t="str">
        <f>VLOOKUP(H820,group!E:F,2,0)</f>
        <v>C</v>
      </c>
      <c r="P820" t="str">
        <f>IF(I820&lt;&gt;"",INDEX(group!$L$1:$N$100,MATCH(I820,group!L:L,1),3),"NA")</f>
        <v>0 - 9</v>
      </c>
      <c r="Q820">
        <f t="shared" si="230"/>
        <v>819</v>
      </c>
      <c r="R820">
        <f t="shared" si="231"/>
        <v>0</v>
      </c>
      <c r="S820">
        <f t="shared" si="232"/>
        <v>0</v>
      </c>
      <c r="T820">
        <f t="shared" si="233"/>
        <v>1</v>
      </c>
      <c r="U820">
        <f t="shared" si="234"/>
        <v>1</v>
      </c>
      <c r="V820">
        <f t="shared" si="235"/>
        <v>0</v>
      </c>
      <c r="W820">
        <f t="shared" si="236"/>
        <v>43</v>
      </c>
      <c r="X820">
        <f t="shared" si="237"/>
        <v>0</v>
      </c>
      <c r="Y820">
        <f t="shared" si="238"/>
        <v>0</v>
      </c>
      <c r="Z820">
        <f t="shared" si="246"/>
        <v>0</v>
      </c>
      <c r="AA820">
        <f t="shared" si="245"/>
        <v>1</v>
      </c>
      <c r="AB820">
        <f t="shared" si="245"/>
        <v>0</v>
      </c>
      <c r="AC820">
        <f t="shared" si="245"/>
        <v>0</v>
      </c>
      <c r="AD820">
        <f t="shared" si="245"/>
        <v>0</v>
      </c>
      <c r="AE820">
        <f t="shared" si="245"/>
        <v>0</v>
      </c>
      <c r="AF820">
        <f t="shared" si="245"/>
        <v>0</v>
      </c>
      <c r="AG820">
        <f t="shared" si="245"/>
        <v>0</v>
      </c>
      <c r="AH820">
        <f t="shared" si="245"/>
        <v>0</v>
      </c>
      <c r="AI820">
        <f t="shared" si="245"/>
        <v>0</v>
      </c>
      <c r="AJ820">
        <f t="shared" si="245"/>
        <v>0</v>
      </c>
      <c r="AK820">
        <f t="shared" si="245"/>
        <v>0</v>
      </c>
      <c r="AL820">
        <f t="shared" si="245"/>
        <v>0</v>
      </c>
      <c r="AM820">
        <f t="shared" si="239"/>
        <v>6.45</v>
      </c>
      <c r="AN820">
        <f t="shared" si="240"/>
        <v>0</v>
      </c>
      <c r="AO820">
        <f t="shared" si="241"/>
        <v>0</v>
      </c>
      <c r="AP820">
        <f t="shared" si="242"/>
        <v>1</v>
      </c>
      <c r="AQ820">
        <f t="shared" si="243"/>
        <v>0</v>
      </c>
    </row>
    <row r="821" spans="1:43" x14ac:dyDescent="0.2">
      <c r="A821">
        <v>820</v>
      </c>
      <c r="B821">
        <v>3</v>
      </c>
      <c r="C821" t="s">
        <v>1133</v>
      </c>
      <c r="D821" t="s">
        <v>13</v>
      </c>
      <c r="E821">
        <v>10</v>
      </c>
      <c r="F821">
        <v>3</v>
      </c>
      <c r="G821">
        <v>2</v>
      </c>
      <c r="H821">
        <v>347088</v>
      </c>
      <c r="I821">
        <v>27.9</v>
      </c>
      <c r="K821" t="s">
        <v>15</v>
      </c>
      <c r="L821">
        <v>0</v>
      </c>
      <c r="M821" t="b">
        <f t="shared" si="229"/>
        <v>0</v>
      </c>
      <c r="N821" t="str">
        <f>IF(E821&lt;&gt;"",INDEX(group!$A$1:$C$10,MATCH(E821,group!A:A,1),3),"NA")</f>
        <v>10 - 19</v>
      </c>
      <c r="O821" t="str">
        <f>VLOOKUP(H821,group!E:F,2,0)</f>
        <v>numeric</v>
      </c>
      <c r="P821" t="str">
        <f>IF(I821&lt;&gt;"",INDEX(group!$L$1:$N$100,MATCH(I821,group!L:L,1),3),"NA")</f>
        <v>20 - 29</v>
      </c>
      <c r="Q821">
        <f t="shared" si="230"/>
        <v>820</v>
      </c>
      <c r="R821">
        <f t="shared" si="231"/>
        <v>0</v>
      </c>
      <c r="S821">
        <f t="shared" si="232"/>
        <v>0</v>
      </c>
      <c r="T821">
        <f t="shared" si="233"/>
        <v>1</v>
      </c>
      <c r="U821">
        <f t="shared" si="234"/>
        <v>1</v>
      </c>
      <c r="V821">
        <f t="shared" si="235"/>
        <v>0</v>
      </c>
      <c r="W821">
        <f t="shared" si="236"/>
        <v>10</v>
      </c>
      <c r="X821">
        <f t="shared" si="237"/>
        <v>3</v>
      </c>
      <c r="Y821">
        <f t="shared" si="238"/>
        <v>2</v>
      </c>
      <c r="Z821">
        <f t="shared" si="246"/>
        <v>0</v>
      </c>
      <c r="AA821">
        <f t="shared" si="245"/>
        <v>0</v>
      </c>
      <c r="AB821">
        <f t="shared" si="245"/>
        <v>0</v>
      </c>
      <c r="AC821">
        <f t="shared" si="245"/>
        <v>0</v>
      </c>
      <c r="AD821">
        <f t="shared" si="245"/>
        <v>1</v>
      </c>
      <c r="AE821">
        <f t="shared" si="245"/>
        <v>0</v>
      </c>
      <c r="AF821">
        <f t="shared" si="245"/>
        <v>0</v>
      </c>
      <c r="AG821">
        <f t="shared" si="245"/>
        <v>0</v>
      </c>
      <c r="AH821">
        <f t="shared" si="245"/>
        <v>0</v>
      </c>
      <c r="AI821">
        <f t="shared" si="245"/>
        <v>0</v>
      </c>
      <c r="AJ821">
        <f t="shared" si="245"/>
        <v>0</v>
      </c>
      <c r="AK821">
        <f t="shared" si="245"/>
        <v>0</v>
      </c>
      <c r="AL821">
        <f t="shared" si="245"/>
        <v>0</v>
      </c>
      <c r="AM821">
        <f t="shared" si="239"/>
        <v>27.9</v>
      </c>
      <c r="AN821">
        <f t="shared" si="240"/>
        <v>0</v>
      </c>
      <c r="AO821">
        <f t="shared" si="241"/>
        <v>0</v>
      </c>
      <c r="AP821">
        <f t="shared" si="242"/>
        <v>1</v>
      </c>
      <c r="AQ821">
        <f t="shared" si="243"/>
        <v>0</v>
      </c>
    </row>
    <row r="822" spans="1:43" x14ac:dyDescent="0.2">
      <c r="A822">
        <v>821</v>
      </c>
      <c r="B822">
        <v>1</v>
      </c>
      <c r="C822" t="s">
        <v>1134</v>
      </c>
      <c r="D822" t="s">
        <v>17</v>
      </c>
      <c r="E822">
        <v>52</v>
      </c>
      <c r="F822">
        <v>1</v>
      </c>
      <c r="G822">
        <v>1</v>
      </c>
      <c r="H822">
        <v>12749</v>
      </c>
      <c r="I822">
        <v>93.5</v>
      </c>
      <c r="J822" t="s">
        <v>1135</v>
      </c>
      <c r="K822" t="s">
        <v>15</v>
      </c>
      <c r="L822">
        <v>1</v>
      </c>
      <c r="M822" t="b">
        <f t="shared" si="229"/>
        <v>0</v>
      </c>
      <c r="N822" t="str">
        <f>IF(E822&lt;&gt;"",INDEX(group!$A$1:$C$10,MATCH(E822,group!A:A,1),3),"NA")</f>
        <v>50 - 59</v>
      </c>
      <c r="O822" t="str">
        <f>VLOOKUP(H822,group!E:F,2,0)</f>
        <v>numeric</v>
      </c>
      <c r="P822" t="str">
        <f>IF(I822&lt;&gt;"",INDEX(group!$L$1:$N$100,MATCH(I822,group!L:L,1),3),"NA")</f>
        <v>90 - 99</v>
      </c>
      <c r="Q822">
        <f t="shared" si="230"/>
        <v>821</v>
      </c>
      <c r="R822">
        <f t="shared" si="231"/>
        <v>1</v>
      </c>
      <c r="S822">
        <f t="shared" si="232"/>
        <v>0</v>
      </c>
      <c r="T822">
        <f t="shared" si="233"/>
        <v>0</v>
      </c>
      <c r="U822">
        <f t="shared" si="234"/>
        <v>0</v>
      </c>
      <c r="V822">
        <f t="shared" si="235"/>
        <v>1</v>
      </c>
      <c r="W822">
        <f t="shared" si="236"/>
        <v>52</v>
      </c>
      <c r="X822">
        <f t="shared" si="237"/>
        <v>1</v>
      </c>
      <c r="Y822">
        <f t="shared" si="238"/>
        <v>1</v>
      </c>
      <c r="Z822">
        <f t="shared" si="246"/>
        <v>0</v>
      </c>
      <c r="AA822">
        <f t="shared" si="245"/>
        <v>0</v>
      </c>
      <c r="AB822">
        <f t="shared" si="245"/>
        <v>0</v>
      </c>
      <c r="AC822">
        <f t="shared" si="245"/>
        <v>0</v>
      </c>
      <c r="AD822">
        <f t="shared" si="245"/>
        <v>1</v>
      </c>
      <c r="AE822">
        <f t="shared" si="245"/>
        <v>0</v>
      </c>
      <c r="AF822">
        <f t="shared" si="245"/>
        <v>0</v>
      </c>
      <c r="AG822">
        <f t="shared" si="245"/>
        <v>0</v>
      </c>
      <c r="AH822">
        <f t="shared" si="245"/>
        <v>0</v>
      </c>
      <c r="AI822">
        <f t="shared" ref="AA822:AL843" si="247">IF($O822&amp;"_ticket"=AI$1,1,0)</f>
        <v>0</v>
      </c>
      <c r="AJ822">
        <f t="shared" si="247"/>
        <v>0</v>
      </c>
      <c r="AK822">
        <f t="shared" si="247"/>
        <v>0</v>
      </c>
      <c r="AL822">
        <f t="shared" si="247"/>
        <v>0</v>
      </c>
      <c r="AM822">
        <f t="shared" si="239"/>
        <v>93.5</v>
      </c>
      <c r="AN822">
        <f t="shared" si="240"/>
        <v>0</v>
      </c>
      <c r="AO822">
        <f t="shared" si="241"/>
        <v>0</v>
      </c>
      <c r="AP822">
        <f t="shared" si="242"/>
        <v>1</v>
      </c>
      <c r="AQ822">
        <f t="shared" si="243"/>
        <v>1</v>
      </c>
    </row>
    <row r="823" spans="1:43" x14ac:dyDescent="0.2">
      <c r="A823">
        <v>822</v>
      </c>
      <c r="B823">
        <v>3</v>
      </c>
      <c r="C823" t="s">
        <v>1136</v>
      </c>
      <c r="D823" t="s">
        <v>13</v>
      </c>
      <c r="E823">
        <v>27</v>
      </c>
      <c r="F823">
        <v>0</v>
      </c>
      <c r="G823">
        <v>0</v>
      </c>
      <c r="H823">
        <v>315098</v>
      </c>
      <c r="I823">
        <v>8.6624999999999996</v>
      </c>
      <c r="K823" t="s">
        <v>15</v>
      </c>
      <c r="L823">
        <v>1</v>
      </c>
      <c r="M823" t="b">
        <f t="shared" si="229"/>
        <v>0</v>
      </c>
      <c r="N823" t="str">
        <f>IF(E823&lt;&gt;"",INDEX(group!$A$1:$C$10,MATCH(E823,group!A:A,1),3),"NA")</f>
        <v>20 - 29</v>
      </c>
      <c r="O823" t="str">
        <f>VLOOKUP(H823,group!E:F,2,0)</f>
        <v>numeric</v>
      </c>
      <c r="P823" t="str">
        <f>IF(I823&lt;&gt;"",INDEX(group!$L$1:$N$100,MATCH(I823,group!L:L,1),3),"NA")</f>
        <v>0 - 9</v>
      </c>
      <c r="Q823">
        <f t="shared" si="230"/>
        <v>822</v>
      </c>
      <c r="R823">
        <f t="shared" si="231"/>
        <v>0</v>
      </c>
      <c r="S823">
        <f t="shared" si="232"/>
        <v>0</v>
      </c>
      <c r="T823">
        <f t="shared" si="233"/>
        <v>1</v>
      </c>
      <c r="U823">
        <f t="shared" si="234"/>
        <v>1</v>
      </c>
      <c r="V823">
        <f t="shared" si="235"/>
        <v>0</v>
      </c>
      <c r="W823">
        <f t="shared" si="236"/>
        <v>27</v>
      </c>
      <c r="X823">
        <f t="shared" si="237"/>
        <v>0</v>
      </c>
      <c r="Y823">
        <f t="shared" si="238"/>
        <v>0</v>
      </c>
      <c r="Z823">
        <f t="shared" si="246"/>
        <v>0</v>
      </c>
      <c r="AA823">
        <f t="shared" si="247"/>
        <v>0</v>
      </c>
      <c r="AB823">
        <f t="shared" si="247"/>
        <v>0</v>
      </c>
      <c r="AC823">
        <f t="shared" si="247"/>
        <v>0</v>
      </c>
      <c r="AD823">
        <f t="shared" si="247"/>
        <v>1</v>
      </c>
      <c r="AE823">
        <f t="shared" si="247"/>
        <v>0</v>
      </c>
      <c r="AF823">
        <f t="shared" si="247"/>
        <v>0</v>
      </c>
      <c r="AG823">
        <f t="shared" si="247"/>
        <v>0</v>
      </c>
      <c r="AH823">
        <f t="shared" si="247"/>
        <v>0</v>
      </c>
      <c r="AI823">
        <f t="shared" si="247"/>
        <v>0</v>
      </c>
      <c r="AJ823">
        <f t="shared" si="247"/>
        <v>0</v>
      </c>
      <c r="AK823">
        <f t="shared" si="247"/>
        <v>0</v>
      </c>
      <c r="AL823">
        <f t="shared" si="247"/>
        <v>0</v>
      </c>
      <c r="AM823">
        <f t="shared" si="239"/>
        <v>8.6624999999999996</v>
      </c>
      <c r="AN823">
        <f t="shared" si="240"/>
        <v>0</v>
      </c>
      <c r="AO823">
        <f t="shared" si="241"/>
        <v>0</v>
      </c>
      <c r="AP823">
        <f t="shared" si="242"/>
        <v>1</v>
      </c>
      <c r="AQ823">
        <f t="shared" si="243"/>
        <v>1</v>
      </c>
    </row>
    <row r="824" spans="1:43" x14ac:dyDescent="0.2">
      <c r="A824">
        <v>823</v>
      </c>
      <c r="B824">
        <v>1</v>
      </c>
      <c r="C824" t="s">
        <v>1137</v>
      </c>
      <c r="D824" t="s">
        <v>13</v>
      </c>
      <c r="E824">
        <v>38</v>
      </c>
      <c r="F824">
        <v>0</v>
      </c>
      <c r="G824">
        <v>0</v>
      </c>
      <c r="H824">
        <v>19972</v>
      </c>
      <c r="I824">
        <v>0</v>
      </c>
      <c r="K824" t="s">
        <v>15</v>
      </c>
      <c r="L824">
        <v>0</v>
      </c>
      <c r="M824" t="b">
        <f t="shared" si="229"/>
        <v>0</v>
      </c>
      <c r="N824" t="str">
        <f>IF(E824&lt;&gt;"",INDEX(group!$A$1:$C$10,MATCH(E824,group!A:A,1),3),"NA")</f>
        <v>30 - 39</v>
      </c>
      <c r="O824" t="str">
        <f>VLOOKUP(H824,group!E:F,2,0)</f>
        <v>numeric</v>
      </c>
      <c r="P824" t="str">
        <f>IF(I824&lt;&gt;"",INDEX(group!$L$1:$N$100,MATCH(I824,group!L:L,1),3),"NA")</f>
        <v>0 - 9</v>
      </c>
      <c r="Q824">
        <f t="shared" si="230"/>
        <v>823</v>
      </c>
      <c r="R824">
        <f t="shared" si="231"/>
        <v>1</v>
      </c>
      <c r="S824">
        <f t="shared" si="232"/>
        <v>0</v>
      </c>
      <c r="T824">
        <f t="shared" si="233"/>
        <v>0</v>
      </c>
      <c r="U824">
        <f t="shared" si="234"/>
        <v>1</v>
      </c>
      <c r="V824">
        <f t="shared" si="235"/>
        <v>0</v>
      </c>
      <c r="W824">
        <f t="shared" si="236"/>
        <v>38</v>
      </c>
      <c r="X824">
        <f t="shared" si="237"/>
        <v>0</v>
      </c>
      <c r="Y824">
        <f t="shared" si="238"/>
        <v>0</v>
      </c>
      <c r="Z824">
        <f t="shared" si="246"/>
        <v>0</v>
      </c>
      <c r="AA824">
        <f t="shared" si="247"/>
        <v>0</v>
      </c>
      <c r="AB824">
        <f t="shared" si="247"/>
        <v>0</v>
      </c>
      <c r="AC824">
        <f t="shared" si="247"/>
        <v>0</v>
      </c>
      <c r="AD824">
        <f t="shared" si="247"/>
        <v>1</v>
      </c>
      <c r="AE824">
        <f t="shared" si="247"/>
        <v>0</v>
      </c>
      <c r="AF824">
        <f t="shared" si="247"/>
        <v>0</v>
      </c>
      <c r="AG824">
        <f t="shared" si="247"/>
        <v>0</v>
      </c>
      <c r="AH824">
        <f t="shared" si="247"/>
        <v>0</v>
      </c>
      <c r="AI824">
        <f t="shared" si="247"/>
        <v>0</v>
      </c>
      <c r="AJ824">
        <f t="shared" si="247"/>
        <v>0</v>
      </c>
      <c r="AK824">
        <f t="shared" si="247"/>
        <v>0</v>
      </c>
      <c r="AL824">
        <f t="shared" si="247"/>
        <v>0</v>
      </c>
      <c r="AM824">
        <f t="shared" si="239"/>
        <v>0</v>
      </c>
      <c r="AN824">
        <f t="shared" si="240"/>
        <v>0</v>
      </c>
      <c r="AO824">
        <f t="shared" si="241"/>
        <v>0</v>
      </c>
      <c r="AP824">
        <f t="shared" si="242"/>
        <v>1</v>
      </c>
      <c r="AQ824">
        <f t="shared" si="243"/>
        <v>0</v>
      </c>
    </row>
    <row r="825" spans="1:43" x14ac:dyDescent="0.2">
      <c r="A825">
        <v>824</v>
      </c>
      <c r="B825">
        <v>3</v>
      </c>
      <c r="C825" t="s">
        <v>1138</v>
      </c>
      <c r="D825" t="s">
        <v>17</v>
      </c>
      <c r="E825">
        <v>27</v>
      </c>
      <c r="F825">
        <v>0</v>
      </c>
      <c r="G825">
        <v>1</v>
      </c>
      <c r="H825">
        <v>392096</v>
      </c>
      <c r="I825">
        <v>12.475</v>
      </c>
      <c r="J825" t="s">
        <v>1048</v>
      </c>
      <c r="K825" t="s">
        <v>15</v>
      </c>
      <c r="L825">
        <v>1</v>
      </c>
      <c r="M825" t="b">
        <f t="shared" si="229"/>
        <v>0</v>
      </c>
      <c r="N825" t="str">
        <f>IF(E825&lt;&gt;"",INDEX(group!$A$1:$C$10,MATCH(E825,group!A:A,1),3),"NA")</f>
        <v>20 - 29</v>
      </c>
      <c r="O825" t="str">
        <f>VLOOKUP(H825,group!E:F,2,0)</f>
        <v>numeric</v>
      </c>
      <c r="P825" t="str">
        <f>IF(I825&lt;&gt;"",INDEX(group!$L$1:$N$100,MATCH(I825,group!L:L,1),3),"NA")</f>
        <v>10 - 19</v>
      </c>
      <c r="Q825">
        <f t="shared" si="230"/>
        <v>824</v>
      </c>
      <c r="R825">
        <f t="shared" si="231"/>
        <v>0</v>
      </c>
      <c r="S825">
        <f t="shared" si="232"/>
        <v>0</v>
      </c>
      <c r="T825">
        <f t="shared" si="233"/>
        <v>1</v>
      </c>
      <c r="U825">
        <f t="shared" si="234"/>
        <v>0</v>
      </c>
      <c r="V825">
        <f t="shared" si="235"/>
        <v>1</v>
      </c>
      <c r="W825">
        <f t="shared" si="236"/>
        <v>27</v>
      </c>
      <c r="X825">
        <f t="shared" si="237"/>
        <v>0</v>
      </c>
      <c r="Y825">
        <f t="shared" si="238"/>
        <v>1</v>
      </c>
      <c r="Z825">
        <f t="shared" si="246"/>
        <v>0</v>
      </c>
      <c r="AA825">
        <f t="shared" si="247"/>
        <v>0</v>
      </c>
      <c r="AB825">
        <f t="shared" si="247"/>
        <v>0</v>
      </c>
      <c r="AC825">
        <f t="shared" si="247"/>
        <v>0</v>
      </c>
      <c r="AD825">
        <f t="shared" si="247"/>
        <v>1</v>
      </c>
      <c r="AE825">
        <f t="shared" si="247"/>
        <v>0</v>
      </c>
      <c r="AF825">
        <f t="shared" si="247"/>
        <v>0</v>
      </c>
      <c r="AG825">
        <f t="shared" si="247"/>
        <v>0</v>
      </c>
      <c r="AH825">
        <f t="shared" si="247"/>
        <v>0</v>
      </c>
      <c r="AI825">
        <f t="shared" si="247"/>
        <v>0</v>
      </c>
      <c r="AJ825">
        <f t="shared" si="247"/>
        <v>0</v>
      </c>
      <c r="AK825">
        <f t="shared" si="247"/>
        <v>0</v>
      </c>
      <c r="AL825">
        <f t="shared" si="247"/>
        <v>0</v>
      </c>
      <c r="AM825">
        <f t="shared" si="239"/>
        <v>12.475</v>
      </c>
      <c r="AN825">
        <f t="shared" si="240"/>
        <v>0</v>
      </c>
      <c r="AO825">
        <f t="shared" si="241"/>
        <v>0</v>
      </c>
      <c r="AP825">
        <f t="shared" si="242"/>
        <v>1</v>
      </c>
      <c r="AQ825">
        <f t="shared" si="243"/>
        <v>1</v>
      </c>
    </row>
    <row r="826" spans="1:43" x14ac:dyDescent="0.2">
      <c r="A826">
        <v>825</v>
      </c>
      <c r="B826">
        <v>3</v>
      </c>
      <c r="C826" t="s">
        <v>1139</v>
      </c>
      <c r="D826" t="s">
        <v>13</v>
      </c>
      <c r="E826">
        <v>2</v>
      </c>
      <c r="F826">
        <v>4</v>
      </c>
      <c r="G826">
        <v>1</v>
      </c>
      <c r="H826">
        <v>3101295</v>
      </c>
      <c r="I826">
        <v>39.6875</v>
      </c>
      <c r="K826" t="s">
        <v>15</v>
      </c>
      <c r="L826">
        <v>0</v>
      </c>
      <c r="M826" t="b">
        <f t="shared" si="229"/>
        <v>0</v>
      </c>
      <c r="N826" t="str">
        <f>IF(E826&lt;&gt;"",INDEX(group!$A$1:$C$10,MATCH(E826,group!A:A,1),3),"NA")</f>
        <v>0 - 9</v>
      </c>
      <c r="O826" t="str">
        <f>VLOOKUP(H826,group!E:F,2,0)</f>
        <v>numeric</v>
      </c>
      <c r="P826" t="str">
        <f>IF(I826&lt;&gt;"",INDEX(group!$L$1:$N$100,MATCH(I826,group!L:L,1),3),"NA")</f>
        <v>30 - 39</v>
      </c>
      <c r="Q826">
        <f t="shared" si="230"/>
        <v>825</v>
      </c>
      <c r="R826">
        <f t="shared" si="231"/>
        <v>0</v>
      </c>
      <c r="S826">
        <f t="shared" si="232"/>
        <v>0</v>
      </c>
      <c r="T826">
        <f t="shared" si="233"/>
        <v>1</v>
      </c>
      <c r="U826">
        <f t="shared" si="234"/>
        <v>1</v>
      </c>
      <c r="V826">
        <f t="shared" si="235"/>
        <v>0</v>
      </c>
      <c r="W826">
        <f t="shared" si="236"/>
        <v>2</v>
      </c>
      <c r="X826">
        <f t="shared" si="237"/>
        <v>4</v>
      </c>
      <c r="Y826">
        <f t="shared" si="238"/>
        <v>1</v>
      </c>
      <c r="Z826">
        <f t="shared" si="246"/>
        <v>0</v>
      </c>
      <c r="AA826">
        <f t="shared" si="247"/>
        <v>0</v>
      </c>
      <c r="AB826">
        <f t="shared" si="247"/>
        <v>0</v>
      </c>
      <c r="AC826">
        <f t="shared" si="247"/>
        <v>0</v>
      </c>
      <c r="AD826">
        <f t="shared" si="247"/>
        <v>1</v>
      </c>
      <c r="AE826">
        <f t="shared" si="247"/>
        <v>0</v>
      </c>
      <c r="AF826">
        <f t="shared" si="247"/>
        <v>0</v>
      </c>
      <c r="AG826">
        <f t="shared" si="247"/>
        <v>0</v>
      </c>
      <c r="AH826">
        <f t="shared" si="247"/>
        <v>0</v>
      </c>
      <c r="AI826">
        <f t="shared" si="247"/>
        <v>0</v>
      </c>
      <c r="AJ826">
        <f t="shared" si="247"/>
        <v>0</v>
      </c>
      <c r="AK826">
        <f t="shared" si="247"/>
        <v>0</v>
      </c>
      <c r="AL826">
        <f t="shared" si="247"/>
        <v>0</v>
      </c>
      <c r="AM826">
        <f t="shared" si="239"/>
        <v>39.6875</v>
      </c>
      <c r="AN826">
        <f t="shared" si="240"/>
        <v>0</v>
      </c>
      <c r="AO826">
        <f t="shared" si="241"/>
        <v>0</v>
      </c>
      <c r="AP826">
        <f t="shared" si="242"/>
        <v>1</v>
      </c>
      <c r="AQ826">
        <f t="shared" si="243"/>
        <v>0</v>
      </c>
    </row>
    <row r="827" spans="1:43" x14ac:dyDescent="0.2">
      <c r="A827">
        <v>826</v>
      </c>
      <c r="B827">
        <v>3</v>
      </c>
      <c r="C827" t="s">
        <v>1140</v>
      </c>
      <c r="D827" t="s">
        <v>13</v>
      </c>
      <c r="F827">
        <v>0</v>
      </c>
      <c r="G827">
        <v>0</v>
      </c>
      <c r="H827">
        <v>368323</v>
      </c>
      <c r="I827">
        <v>6.95</v>
      </c>
      <c r="K827" t="s">
        <v>27</v>
      </c>
      <c r="L827">
        <v>0</v>
      </c>
      <c r="M827" t="b">
        <f t="shared" si="229"/>
        <v>1</v>
      </c>
      <c r="N827" t="str">
        <f>IF(E827&lt;&gt;"",INDEX(group!$A$1:$C$10,MATCH(E827,group!A:A,1),3),"NA")</f>
        <v>NA</v>
      </c>
      <c r="O827" t="str">
        <f>VLOOKUP(H827,group!E:F,2,0)</f>
        <v>numeric</v>
      </c>
      <c r="P827" t="str">
        <f>IF(I827&lt;&gt;"",INDEX(group!$L$1:$N$100,MATCH(I827,group!L:L,1),3),"NA")</f>
        <v>0 - 9</v>
      </c>
      <c r="Q827">
        <f t="shared" si="230"/>
        <v>826</v>
      </c>
      <c r="R827">
        <f t="shared" si="231"/>
        <v>0</v>
      </c>
      <c r="S827">
        <f t="shared" si="232"/>
        <v>0</v>
      </c>
      <c r="T827">
        <f t="shared" si="233"/>
        <v>1</v>
      </c>
      <c r="U827">
        <f t="shared" si="234"/>
        <v>1</v>
      </c>
      <c r="V827">
        <f t="shared" si="235"/>
        <v>0</v>
      </c>
      <c r="W827">
        <f t="shared" si="236"/>
        <v>29.9</v>
      </c>
      <c r="X827">
        <f t="shared" si="237"/>
        <v>0</v>
      </c>
      <c r="Y827">
        <f t="shared" si="238"/>
        <v>0</v>
      </c>
      <c r="Z827">
        <f t="shared" si="246"/>
        <v>0</v>
      </c>
      <c r="AA827">
        <f t="shared" si="247"/>
        <v>0</v>
      </c>
      <c r="AB827">
        <f t="shared" si="247"/>
        <v>0</v>
      </c>
      <c r="AC827">
        <f t="shared" si="247"/>
        <v>0</v>
      </c>
      <c r="AD827">
        <f t="shared" si="247"/>
        <v>1</v>
      </c>
      <c r="AE827">
        <f t="shared" si="247"/>
        <v>0</v>
      </c>
      <c r="AF827">
        <f t="shared" si="247"/>
        <v>0</v>
      </c>
      <c r="AG827">
        <f t="shared" si="247"/>
        <v>0</v>
      </c>
      <c r="AH827">
        <f t="shared" si="247"/>
        <v>0</v>
      </c>
      <c r="AI827">
        <f t="shared" si="247"/>
        <v>0</v>
      </c>
      <c r="AJ827">
        <f t="shared" si="247"/>
        <v>0</v>
      </c>
      <c r="AK827">
        <f t="shared" si="247"/>
        <v>0</v>
      </c>
      <c r="AL827">
        <f t="shared" si="247"/>
        <v>0</v>
      </c>
      <c r="AM827">
        <f t="shared" si="239"/>
        <v>6.95</v>
      </c>
      <c r="AN827">
        <f t="shared" si="240"/>
        <v>0</v>
      </c>
      <c r="AO827">
        <f t="shared" si="241"/>
        <v>1</v>
      </c>
      <c r="AP827">
        <f t="shared" si="242"/>
        <v>0</v>
      </c>
      <c r="AQ827">
        <f t="shared" si="243"/>
        <v>0</v>
      </c>
    </row>
    <row r="828" spans="1:43" x14ac:dyDescent="0.2">
      <c r="A828">
        <v>827</v>
      </c>
      <c r="B828">
        <v>3</v>
      </c>
      <c r="C828" t="s">
        <v>1141</v>
      </c>
      <c r="D828" t="s">
        <v>13</v>
      </c>
      <c r="F828">
        <v>0</v>
      </c>
      <c r="G828">
        <v>0</v>
      </c>
      <c r="H828">
        <v>1601</v>
      </c>
      <c r="I828">
        <v>56.495800000000003</v>
      </c>
      <c r="K828" t="s">
        <v>15</v>
      </c>
      <c r="L828">
        <v>0</v>
      </c>
      <c r="M828" t="b">
        <f t="shared" si="229"/>
        <v>1</v>
      </c>
      <c r="N828" t="str">
        <f>IF(E828&lt;&gt;"",INDEX(group!$A$1:$C$10,MATCH(E828,group!A:A,1),3),"NA")</f>
        <v>NA</v>
      </c>
      <c r="O828" t="str">
        <f>VLOOKUP(H828,group!E:F,2,0)</f>
        <v>numeric</v>
      </c>
      <c r="P828" t="str">
        <f>IF(I828&lt;&gt;"",INDEX(group!$L$1:$N$100,MATCH(I828,group!L:L,1),3),"NA")</f>
        <v>50 - 59</v>
      </c>
      <c r="Q828">
        <f t="shared" si="230"/>
        <v>827</v>
      </c>
      <c r="R828">
        <f t="shared" si="231"/>
        <v>0</v>
      </c>
      <c r="S828">
        <f t="shared" si="232"/>
        <v>0</v>
      </c>
      <c r="T828">
        <f t="shared" si="233"/>
        <v>1</v>
      </c>
      <c r="U828">
        <f t="shared" si="234"/>
        <v>1</v>
      </c>
      <c r="V828">
        <f t="shared" si="235"/>
        <v>0</v>
      </c>
      <c r="W828">
        <f t="shared" si="236"/>
        <v>29.9</v>
      </c>
      <c r="X828">
        <f t="shared" si="237"/>
        <v>0</v>
      </c>
      <c r="Y828">
        <f t="shared" si="238"/>
        <v>0</v>
      </c>
      <c r="Z828">
        <f t="shared" si="246"/>
        <v>0</v>
      </c>
      <c r="AA828">
        <f t="shared" si="247"/>
        <v>0</v>
      </c>
      <c r="AB828">
        <f t="shared" si="247"/>
        <v>0</v>
      </c>
      <c r="AC828">
        <f t="shared" si="247"/>
        <v>0</v>
      </c>
      <c r="AD828">
        <f t="shared" si="247"/>
        <v>1</v>
      </c>
      <c r="AE828">
        <f t="shared" si="247"/>
        <v>0</v>
      </c>
      <c r="AF828">
        <f t="shared" si="247"/>
        <v>0</v>
      </c>
      <c r="AG828">
        <f t="shared" si="247"/>
        <v>0</v>
      </c>
      <c r="AH828">
        <f t="shared" si="247"/>
        <v>0</v>
      </c>
      <c r="AI828">
        <f t="shared" si="247"/>
        <v>0</v>
      </c>
      <c r="AJ828">
        <f t="shared" si="247"/>
        <v>0</v>
      </c>
      <c r="AK828">
        <f t="shared" si="247"/>
        <v>0</v>
      </c>
      <c r="AL828">
        <f t="shared" si="247"/>
        <v>0</v>
      </c>
      <c r="AM828">
        <f t="shared" si="239"/>
        <v>56.495800000000003</v>
      </c>
      <c r="AN828">
        <f t="shared" si="240"/>
        <v>0</v>
      </c>
      <c r="AO828">
        <f t="shared" si="241"/>
        <v>0</v>
      </c>
      <c r="AP828">
        <f t="shared" si="242"/>
        <v>1</v>
      </c>
      <c r="AQ828">
        <f t="shared" si="243"/>
        <v>0</v>
      </c>
    </row>
    <row r="829" spans="1:43" x14ac:dyDescent="0.2">
      <c r="A829">
        <v>828</v>
      </c>
      <c r="B829">
        <v>2</v>
      </c>
      <c r="C829" t="s">
        <v>1142</v>
      </c>
      <c r="D829" t="s">
        <v>13</v>
      </c>
      <c r="E829">
        <v>1</v>
      </c>
      <c r="F829">
        <v>0</v>
      </c>
      <c r="G829">
        <v>2</v>
      </c>
      <c r="H829" t="s">
        <v>1130</v>
      </c>
      <c r="I829">
        <v>37.004199999999997</v>
      </c>
      <c r="K829" t="s">
        <v>20</v>
      </c>
      <c r="L829">
        <v>1</v>
      </c>
      <c r="M829" t="b">
        <f t="shared" si="229"/>
        <v>0</v>
      </c>
      <c r="N829" t="str">
        <f>IF(E829&lt;&gt;"",INDEX(group!$A$1:$C$10,MATCH(E829,group!A:A,1),3),"NA")</f>
        <v>0 - 9</v>
      </c>
      <c r="O829" t="str">
        <f>VLOOKUP(H829,group!E:F,2,0)</f>
        <v>SC</v>
      </c>
      <c r="P829" t="str">
        <f>IF(I829&lt;&gt;"",INDEX(group!$L$1:$N$100,MATCH(I829,group!L:L,1),3),"NA")</f>
        <v>30 - 39</v>
      </c>
      <c r="Q829">
        <f t="shared" si="230"/>
        <v>828</v>
      </c>
      <c r="R829">
        <f t="shared" si="231"/>
        <v>0</v>
      </c>
      <c r="S829">
        <f t="shared" si="232"/>
        <v>1</v>
      </c>
      <c r="T829">
        <f t="shared" si="233"/>
        <v>0</v>
      </c>
      <c r="U829">
        <f t="shared" si="234"/>
        <v>1</v>
      </c>
      <c r="V829">
        <f t="shared" si="235"/>
        <v>0</v>
      </c>
      <c r="W829">
        <f t="shared" si="236"/>
        <v>1</v>
      </c>
      <c r="X829">
        <f t="shared" si="237"/>
        <v>0</v>
      </c>
      <c r="Y829">
        <f t="shared" si="238"/>
        <v>2</v>
      </c>
      <c r="Z829">
        <f t="shared" si="246"/>
        <v>0</v>
      </c>
      <c r="AA829">
        <f t="shared" si="247"/>
        <v>0</v>
      </c>
      <c r="AB829">
        <f t="shared" si="247"/>
        <v>0</v>
      </c>
      <c r="AC829">
        <f t="shared" si="247"/>
        <v>0</v>
      </c>
      <c r="AD829">
        <f t="shared" si="247"/>
        <v>0</v>
      </c>
      <c r="AE829">
        <f t="shared" si="247"/>
        <v>0</v>
      </c>
      <c r="AF829">
        <f t="shared" si="247"/>
        <v>0</v>
      </c>
      <c r="AG829">
        <f t="shared" si="247"/>
        <v>0</v>
      </c>
      <c r="AH829">
        <f t="shared" si="247"/>
        <v>1</v>
      </c>
      <c r="AI829">
        <f t="shared" si="247"/>
        <v>0</v>
      </c>
      <c r="AJ829">
        <f t="shared" si="247"/>
        <v>0</v>
      </c>
      <c r="AK829">
        <f t="shared" si="247"/>
        <v>0</v>
      </c>
      <c r="AL829">
        <f t="shared" si="247"/>
        <v>0</v>
      </c>
      <c r="AM829">
        <f t="shared" si="239"/>
        <v>37.004199999999997</v>
      </c>
      <c r="AN829">
        <f t="shared" si="240"/>
        <v>1</v>
      </c>
      <c r="AO829">
        <f t="shared" si="241"/>
        <v>0</v>
      </c>
      <c r="AP829">
        <f t="shared" si="242"/>
        <v>0</v>
      </c>
      <c r="AQ829">
        <f t="shared" si="243"/>
        <v>1</v>
      </c>
    </row>
    <row r="830" spans="1:43" x14ac:dyDescent="0.2">
      <c r="A830">
        <v>829</v>
      </c>
      <c r="B830">
        <v>3</v>
      </c>
      <c r="C830" t="s">
        <v>1143</v>
      </c>
      <c r="D830" t="s">
        <v>13</v>
      </c>
      <c r="F830">
        <v>0</v>
      </c>
      <c r="G830">
        <v>0</v>
      </c>
      <c r="H830">
        <v>367228</v>
      </c>
      <c r="I830">
        <v>7.75</v>
      </c>
      <c r="K830" t="s">
        <v>27</v>
      </c>
      <c r="L830">
        <v>1</v>
      </c>
      <c r="M830" t="b">
        <f t="shared" si="229"/>
        <v>1</v>
      </c>
      <c r="N830" t="str">
        <f>IF(E830&lt;&gt;"",INDEX(group!$A$1:$C$10,MATCH(E830,group!A:A,1),3),"NA")</f>
        <v>NA</v>
      </c>
      <c r="O830" t="str">
        <f>VLOOKUP(H830,group!E:F,2,0)</f>
        <v>numeric</v>
      </c>
      <c r="P830" t="str">
        <f>IF(I830&lt;&gt;"",INDEX(group!$L$1:$N$100,MATCH(I830,group!L:L,1),3),"NA")</f>
        <v>0 - 9</v>
      </c>
      <c r="Q830">
        <f t="shared" si="230"/>
        <v>829</v>
      </c>
      <c r="R830">
        <f t="shared" si="231"/>
        <v>0</v>
      </c>
      <c r="S830">
        <f t="shared" si="232"/>
        <v>0</v>
      </c>
      <c r="T830">
        <f t="shared" si="233"/>
        <v>1</v>
      </c>
      <c r="U830">
        <f t="shared" si="234"/>
        <v>1</v>
      </c>
      <c r="V830">
        <f t="shared" si="235"/>
        <v>0</v>
      </c>
      <c r="W830">
        <f t="shared" si="236"/>
        <v>29.9</v>
      </c>
      <c r="X830">
        <f t="shared" si="237"/>
        <v>0</v>
      </c>
      <c r="Y830">
        <f t="shared" si="238"/>
        <v>0</v>
      </c>
      <c r="Z830">
        <f t="shared" si="246"/>
        <v>0</v>
      </c>
      <c r="AA830">
        <f t="shared" si="247"/>
        <v>0</v>
      </c>
      <c r="AB830">
        <f t="shared" si="247"/>
        <v>0</v>
      </c>
      <c r="AC830">
        <f t="shared" si="247"/>
        <v>0</v>
      </c>
      <c r="AD830">
        <f t="shared" si="247"/>
        <v>1</v>
      </c>
      <c r="AE830">
        <f t="shared" si="247"/>
        <v>0</v>
      </c>
      <c r="AF830">
        <f t="shared" si="247"/>
        <v>0</v>
      </c>
      <c r="AG830">
        <f t="shared" si="247"/>
        <v>0</v>
      </c>
      <c r="AH830">
        <f t="shared" si="247"/>
        <v>0</v>
      </c>
      <c r="AI830">
        <f t="shared" si="247"/>
        <v>0</v>
      </c>
      <c r="AJ830">
        <f t="shared" si="247"/>
        <v>0</v>
      </c>
      <c r="AK830">
        <f t="shared" si="247"/>
        <v>0</v>
      </c>
      <c r="AL830">
        <f t="shared" si="247"/>
        <v>0</v>
      </c>
      <c r="AM830">
        <f t="shared" si="239"/>
        <v>7.75</v>
      </c>
      <c r="AN830">
        <f t="shared" si="240"/>
        <v>0</v>
      </c>
      <c r="AO830">
        <f t="shared" si="241"/>
        <v>1</v>
      </c>
      <c r="AP830">
        <f t="shared" si="242"/>
        <v>0</v>
      </c>
      <c r="AQ830">
        <f t="shared" si="243"/>
        <v>1</v>
      </c>
    </row>
    <row r="831" spans="1:43" x14ac:dyDescent="0.2">
      <c r="A831">
        <v>830</v>
      </c>
      <c r="B831">
        <v>1</v>
      </c>
      <c r="C831" t="s">
        <v>1144</v>
      </c>
      <c r="D831" t="s">
        <v>17</v>
      </c>
      <c r="E831">
        <v>62</v>
      </c>
      <c r="F831">
        <v>0</v>
      </c>
      <c r="G831">
        <v>0</v>
      </c>
      <c r="H831">
        <v>113572</v>
      </c>
      <c r="I831">
        <v>80</v>
      </c>
      <c r="J831" t="s">
        <v>108</v>
      </c>
      <c r="L831">
        <v>1</v>
      </c>
      <c r="M831" t="b">
        <f t="shared" si="229"/>
        <v>1</v>
      </c>
      <c r="N831" t="str">
        <f>IF(E831&lt;&gt;"",INDEX(group!$A$1:$C$10,MATCH(E831,group!A:A,1),3),"NA")</f>
        <v>60 - 69</v>
      </c>
      <c r="O831" t="str">
        <f>VLOOKUP(H831,group!E:F,2,0)</f>
        <v>numeric</v>
      </c>
      <c r="P831" t="str">
        <f>IF(I831&lt;&gt;"",INDEX(group!$L$1:$N$100,MATCH(I831,group!L:L,1),3),"NA")</f>
        <v>80 - 89</v>
      </c>
      <c r="Q831">
        <f t="shared" si="230"/>
        <v>830</v>
      </c>
      <c r="R831">
        <f t="shared" si="231"/>
        <v>1</v>
      </c>
      <c r="S831">
        <f t="shared" si="232"/>
        <v>0</v>
      </c>
      <c r="T831">
        <f t="shared" si="233"/>
        <v>0</v>
      </c>
      <c r="U831">
        <f t="shared" si="234"/>
        <v>0</v>
      </c>
      <c r="V831">
        <f t="shared" si="235"/>
        <v>1</v>
      </c>
      <c r="W831">
        <f t="shared" si="236"/>
        <v>62</v>
      </c>
      <c r="X831">
        <f t="shared" si="237"/>
        <v>0</v>
      </c>
      <c r="Y831">
        <f t="shared" si="238"/>
        <v>0</v>
      </c>
      <c r="Z831">
        <f t="shared" si="246"/>
        <v>0</v>
      </c>
      <c r="AA831">
        <f t="shared" si="247"/>
        <v>0</v>
      </c>
      <c r="AB831">
        <f t="shared" si="247"/>
        <v>0</v>
      </c>
      <c r="AC831">
        <f t="shared" si="247"/>
        <v>0</v>
      </c>
      <c r="AD831">
        <f t="shared" si="247"/>
        <v>1</v>
      </c>
      <c r="AE831">
        <f t="shared" si="247"/>
        <v>0</v>
      </c>
      <c r="AF831">
        <f t="shared" si="247"/>
        <v>0</v>
      </c>
      <c r="AG831">
        <f t="shared" si="247"/>
        <v>0</v>
      </c>
      <c r="AH831">
        <f t="shared" si="247"/>
        <v>0</v>
      </c>
      <c r="AI831">
        <f t="shared" si="247"/>
        <v>0</v>
      </c>
      <c r="AJ831">
        <f t="shared" si="247"/>
        <v>0</v>
      </c>
      <c r="AK831">
        <f t="shared" si="247"/>
        <v>0</v>
      </c>
      <c r="AL831">
        <f t="shared" si="247"/>
        <v>0</v>
      </c>
      <c r="AM831">
        <f t="shared" si="239"/>
        <v>80</v>
      </c>
      <c r="AN831">
        <f t="shared" si="240"/>
        <v>0</v>
      </c>
      <c r="AO831">
        <f t="shared" si="241"/>
        <v>0</v>
      </c>
      <c r="AP831">
        <f t="shared" si="242"/>
        <v>0</v>
      </c>
      <c r="AQ831">
        <f t="shared" si="243"/>
        <v>1</v>
      </c>
    </row>
    <row r="832" spans="1:43" x14ac:dyDescent="0.2">
      <c r="A832">
        <v>831</v>
      </c>
      <c r="B832">
        <v>3</v>
      </c>
      <c r="C832" t="s">
        <v>1145</v>
      </c>
      <c r="D832" t="s">
        <v>17</v>
      </c>
      <c r="E832">
        <v>15</v>
      </c>
      <c r="F832">
        <v>1</v>
      </c>
      <c r="G832">
        <v>0</v>
      </c>
      <c r="H832">
        <v>2659</v>
      </c>
      <c r="I832">
        <v>14.4542</v>
      </c>
      <c r="K832" t="s">
        <v>20</v>
      </c>
      <c r="L832">
        <v>1</v>
      </c>
      <c r="M832" t="b">
        <f t="shared" si="229"/>
        <v>0</v>
      </c>
      <c r="N832" t="str">
        <f>IF(E832&lt;&gt;"",INDEX(group!$A$1:$C$10,MATCH(E832,group!A:A,1),3),"NA")</f>
        <v>10 - 19</v>
      </c>
      <c r="O832" t="str">
        <f>VLOOKUP(H832,group!E:F,2,0)</f>
        <v>numeric</v>
      </c>
      <c r="P832" t="str">
        <f>IF(I832&lt;&gt;"",INDEX(group!$L$1:$N$100,MATCH(I832,group!L:L,1),3),"NA")</f>
        <v>10 - 19</v>
      </c>
      <c r="Q832">
        <f t="shared" si="230"/>
        <v>831</v>
      </c>
      <c r="R832">
        <f t="shared" si="231"/>
        <v>0</v>
      </c>
      <c r="S832">
        <f t="shared" si="232"/>
        <v>0</v>
      </c>
      <c r="T832">
        <f t="shared" si="233"/>
        <v>1</v>
      </c>
      <c r="U832">
        <f t="shared" si="234"/>
        <v>0</v>
      </c>
      <c r="V832">
        <f t="shared" si="235"/>
        <v>1</v>
      </c>
      <c r="W832">
        <f t="shared" si="236"/>
        <v>15</v>
      </c>
      <c r="X832">
        <f t="shared" si="237"/>
        <v>1</v>
      </c>
      <c r="Y832">
        <f t="shared" si="238"/>
        <v>0</v>
      </c>
      <c r="Z832">
        <f t="shared" si="246"/>
        <v>0</v>
      </c>
      <c r="AA832">
        <f t="shared" si="247"/>
        <v>0</v>
      </c>
      <c r="AB832">
        <f t="shared" si="247"/>
        <v>0</v>
      </c>
      <c r="AC832">
        <f t="shared" si="247"/>
        <v>0</v>
      </c>
      <c r="AD832">
        <f t="shared" si="247"/>
        <v>1</v>
      </c>
      <c r="AE832">
        <f t="shared" si="247"/>
        <v>0</v>
      </c>
      <c r="AF832">
        <f t="shared" si="247"/>
        <v>0</v>
      </c>
      <c r="AG832">
        <f t="shared" si="247"/>
        <v>0</v>
      </c>
      <c r="AH832">
        <f t="shared" si="247"/>
        <v>0</v>
      </c>
      <c r="AI832">
        <f t="shared" si="247"/>
        <v>0</v>
      </c>
      <c r="AJ832">
        <f t="shared" si="247"/>
        <v>0</v>
      </c>
      <c r="AK832">
        <f t="shared" si="247"/>
        <v>0</v>
      </c>
      <c r="AL832">
        <f t="shared" si="247"/>
        <v>0</v>
      </c>
      <c r="AM832">
        <f t="shared" si="239"/>
        <v>14.4542</v>
      </c>
      <c r="AN832">
        <f t="shared" si="240"/>
        <v>1</v>
      </c>
      <c r="AO832">
        <f t="shared" si="241"/>
        <v>0</v>
      </c>
      <c r="AP832">
        <f t="shared" si="242"/>
        <v>0</v>
      </c>
      <c r="AQ832">
        <f t="shared" si="243"/>
        <v>1</v>
      </c>
    </row>
    <row r="833" spans="1:43" x14ac:dyDescent="0.2">
      <c r="A833">
        <v>832</v>
      </c>
      <c r="B833">
        <v>2</v>
      </c>
      <c r="C833" t="s">
        <v>1146</v>
      </c>
      <c r="D833" t="s">
        <v>13</v>
      </c>
      <c r="E833">
        <v>0.83</v>
      </c>
      <c r="F833">
        <v>1</v>
      </c>
      <c r="G833">
        <v>1</v>
      </c>
      <c r="H833">
        <v>29106</v>
      </c>
      <c r="I833">
        <v>18.75</v>
      </c>
      <c r="K833" t="s">
        <v>15</v>
      </c>
      <c r="L833">
        <v>1</v>
      </c>
      <c r="M833" t="b">
        <f t="shared" si="229"/>
        <v>0</v>
      </c>
      <c r="N833" t="str">
        <f>IF(E833&lt;&gt;"",INDEX(group!$A$1:$C$10,MATCH(E833,group!A:A,1),3),"NA")</f>
        <v>0 - 9</v>
      </c>
      <c r="O833" t="str">
        <f>VLOOKUP(H833,group!E:F,2,0)</f>
        <v>numeric</v>
      </c>
      <c r="P833" t="str">
        <f>IF(I833&lt;&gt;"",INDEX(group!$L$1:$N$100,MATCH(I833,group!L:L,1),3),"NA")</f>
        <v>10 - 19</v>
      </c>
      <c r="Q833">
        <f t="shared" si="230"/>
        <v>832</v>
      </c>
      <c r="R833">
        <f t="shared" si="231"/>
        <v>0</v>
      </c>
      <c r="S833">
        <f t="shared" si="232"/>
        <v>1</v>
      </c>
      <c r="T833">
        <f t="shared" si="233"/>
        <v>0</v>
      </c>
      <c r="U833">
        <f t="shared" si="234"/>
        <v>1</v>
      </c>
      <c r="V833">
        <f t="shared" si="235"/>
        <v>0</v>
      </c>
      <c r="W833">
        <f t="shared" si="236"/>
        <v>0.83</v>
      </c>
      <c r="X833">
        <f t="shared" si="237"/>
        <v>1</v>
      </c>
      <c r="Y833">
        <f t="shared" si="238"/>
        <v>1</v>
      </c>
      <c r="Z833">
        <f t="shared" si="246"/>
        <v>0</v>
      </c>
      <c r="AA833">
        <f t="shared" si="247"/>
        <v>0</v>
      </c>
      <c r="AB833">
        <f t="shared" si="247"/>
        <v>0</v>
      </c>
      <c r="AC833">
        <f t="shared" si="247"/>
        <v>0</v>
      </c>
      <c r="AD833">
        <f t="shared" si="247"/>
        <v>1</v>
      </c>
      <c r="AE833">
        <f t="shared" si="247"/>
        <v>0</v>
      </c>
      <c r="AF833">
        <f t="shared" si="247"/>
        <v>0</v>
      </c>
      <c r="AG833">
        <f t="shared" si="247"/>
        <v>0</v>
      </c>
      <c r="AH833">
        <f t="shared" si="247"/>
        <v>0</v>
      </c>
      <c r="AI833">
        <f t="shared" si="247"/>
        <v>0</v>
      </c>
      <c r="AJ833">
        <f t="shared" si="247"/>
        <v>0</v>
      </c>
      <c r="AK833">
        <f t="shared" si="247"/>
        <v>0</v>
      </c>
      <c r="AL833">
        <f t="shared" si="247"/>
        <v>0</v>
      </c>
      <c r="AM833">
        <f t="shared" si="239"/>
        <v>18.75</v>
      </c>
      <c r="AN833">
        <f t="shared" si="240"/>
        <v>0</v>
      </c>
      <c r="AO833">
        <f t="shared" si="241"/>
        <v>0</v>
      </c>
      <c r="AP833">
        <f t="shared" si="242"/>
        <v>1</v>
      </c>
      <c r="AQ833">
        <f t="shared" si="243"/>
        <v>1</v>
      </c>
    </row>
    <row r="834" spans="1:43" x14ac:dyDescent="0.2">
      <c r="A834">
        <v>833</v>
      </c>
      <c r="B834">
        <v>3</v>
      </c>
      <c r="C834" t="s">
        <v>1147</v>
      </c>
      <c r="D834" t="s">
        <v>13</v>
      </c>
      <c r="F834">
        <v>0</v>
      </c>
      <c r="G834">
        <v>0</v>
      </c>
      <c r="H834">
        <v>2671</v>
      </c>
      <c r="I834">
        <v>7.2291999999999996</v>
      </c>
      <c r="K834" t="s">
        <v>20</v>
      </c>
      <c r="L834">
        <v>0</v>
      </c>
      <c r="M834" t="b">
        <f t="shared" si="229"/>
        <v>1</v>
      </c>
      <c r="N834" t="str">
        <f>IF(E834&lt;&gt;"",INDEX(group!$A$1:$C$10,MATCH(E834,group!A:A,1),3),"NA")</f>
        <v>NA</v>
      </c>
      <c r="O834" t="str">
        <f>VLOOKUP(H834,group!E:F,2,0)</f>
        <v>numeric</v>
      </c>
      <c r="P834" t="str">
        <f>IF(I834&lt;&gt;"",INDEX(group!$L$1:$N$100,MATCH(I834,group!L:L,1),3),"NA")</f>
        <v>0 - 9</v>
      </c>
      <c r="Q834">
        <f t="shared" si="230"/>
        <v>833</v>
      </c>
      <c r="R834">
        <f t="shared" si="231"/>
        <v>0</v>
      </c>
      <c r="S834">
        <f t="shared" si="232"/>
        <v>0</v>
      </c>
      <c r="T834">
        <f t="shared" si="233"/>
        <v>1</v>
      </c>
      <c r="U834">
        <f t="shared" si="234"/>
        <v>1</v>
      </c>
      <c r="V834">
        <f t="shared" si="235"/>
        <v>0</v>
      </c>
      <c r="W834">
        <f t="shared" si="236"/>
        <v>29.9</v>
      </c>
      <c r="X834">
        <f t="shared" si="237"/>
        <v>0</v>
      </c>
      <c r="Y834">
        <f t="shared" si="238"/>
        <v>0</v>
      </c>
      <c r="Z834">
        <f t="shared" si="246"/>
        <v>0</v>
      </c>
      <c r="AA834">
        <f t="shared" si="247"/>
        <v>0</v>
      </c>
      <c r="AB834">
        <f t="shared" si="247"/>
        <v>0</v>
      </c>
      <c r="AC834">
        <f t="shared" si="247"/>
        <v>0</v>
      </c>
      <c r="AD834">
        <f t="shared" si="247"/>
        <v>1</v>
      </c>
      <c r="AE834">
        <f t="shared" si="247"/>
        <v>0</v>
      </c>
      <c r="AF834">
        <f t="shared" si="247"/>
        <v>0</v>
      </c>
      <c r="AG834">
        <f t="shared" si="247"/>
        <v>0</v>
      </c>
      <c r="AH834">
        <f t="shared" si="247"/>
        <v>0</v>
      </c>
      <c r="AI834">
        <f t="shared" si="247"/>
        <v>0</v>
      </c>
      <c r="AJ834">
        <f t="shared" si="247"/>
        <v>0</v>
      </c>
      <c r="AK834">
        <f t="shared" si="247"/>
        <v>0</v>
      </c>
      <c r="AL834">
        <f t="shared" si="247"/>
        <v>0</v>
      </c>
      <c r="AM834">
        <f t="shared" si="239"/>
        <v>7.2291999999999996</v>
      </c>
      <c r="AN834">
        <f t="shared" si="240"/>
        <v>1</v>
      </c>
      <c r="AO834">
        <f t="shared" si="241"/>
        <v>0</v>
      </c>
      <c r="AP834">
        <f t="shared" si="242"/>
        <v>0</v>
      </c>
      <c r="AQ834">
        <f t="shared" si="243"/>
        <v>0</v>
      </c>
    </row>
    <row r="835" spans="1:43" x14ac:dyDescent="0.2">
      <c r="A835">
        <v>834</v>
      </c>
      <c r="B835">
        <v>3</v>
      </c>
      <c r="C835" t="s">
        <v>1148</v>
      </c>
      <c r="D835" t="s">
        <v>13</v>
      </c>
      <c r="E835">
        <v>23</v>
      </c>
      <c r="F835">
        <v>0</v>
      </c>
      <c r="G835">
        <v>0</v>
      </c>
      <c r="H835">
        <v>347468</v>
      </c>
      <c r="I835">
        <v>7.8541999999999996</v>
      </c>
      <c r="K835" t="s">
        <v>15</v>
      </c>
      <c r="L835">
        <v>0</v>
      </c>
      <c r="M835" t="b">
        <f t="shared" ref="M835:M898" si="248">COUNTA(A835:I835,K835)&lt;10</f>
        <v>0</v>
      </c>
      <c r="N835" t="str">
        <f>IF(E835&lt;&gt;"",INDEX(group!$A$1:$C$10,MATCH(E835,group!A:A,1),3),"NA")</f>
        <v>20 - 29</v>
      </c>
      <c r="O835" t="str">
        <f>VLOOKUP(H835,group!E:F,2,0)</f>
        <v>numeric</v>
      </c>
      <c r="P835" t="str">
        <f>IF(I835&lt;&gt;"",INDEX(group!$L$1:$N$100,MATCH(I835,group!L:L,1),3),"NA")</f>
        <v>0 - 9</v>
      </c>
      <c r="Q835">
        <f t="shared" ref="Q835:Q898" si="249">A835</f>
        <v>834</v>
      </c>
      <c r="R835">
        <f t="shared" ref="R835:R898" si="250">IF(B835=1,1,0)</f>
        <v>0</v>
      </c>
      <c r="S835">
        <f t="shared" ref="S835:S898" si="251">IF(B835=2,1,0)</f>
        <v>0</v>
      </c>
      <c r="T835">
        <f t="shared" ref="T835:T898" si="252">IF(B835=3,1,0)</f>
        <v>1</v>
      </c>
      <c r="U835">
        <f t="shared" ref="U835:U898" si="253">IF(D835="male",1,0)</f>
        <v>1</v>
      </c>
      <c r="V835">
        <f t="shared" ref="V835:V898" si="254">IF(D835="female",1,0)</f>
        <v>0</v>
      </c>
      <c r="W835">
        <f t="shared" ref="W835:W898" si="255">IF(E835&lt;&gt;"",E835,29.9)</f>
        <v>23</v>
      </c>
      <c r="X835">
        <f t="shared" ref="X835:X898" si="256">F835</f>
        <v>0</v>
      </c>
      <c r="Y835">
        <f t="shared" ref="Y835:Y898" si="257">G835</f>
        <v>0</v>
      </c>
      <c r="Z835">
        <f t="shared" si="246"/>
        <v>0</v>
      </c>
      <c r="AA835">
        <f t="shared" si="247"/>
        <v>0</v>
      </c>
      <c r="AB835">
        <f t="shared" si="247"/>
        <v>0</v>
      </c>
      <c r="AC835">
        <f t="shared" si="247"/>
        <v>0</v>
      </c>
      <c r="AD835">
        <f t="shared" si="247"/>
        <v>1</v>
      </c>
      <c r="AE835">
        <f t="shared" si="247"/>
        <v>0</v>
      </c>
      <c r="AF835">
        <f t="shared" si="247"/>
        <v>0</v>
      </c>
      <c r="AG835">
        <f t="shared" si="247"/>
        <v>0</v>
      </c>
      <c r="AH835">
        <f t="shared" si="247"/>
        <v>0</v>
      </c>
      <c r="AI835">
        <f t="shared" si="247"/>
        <v>0</v>
      </c>
      <c r="AJ835">
        <f t="shared" si="247"/>
        <v>0</v>
      </c>
      <c r="AK835">
        <f t="shared" si="247"/>
        <v>0</v>
      </c>
      <c r="AL835">
        <f t="shared" si="247"/>
        <v>0</v>
      </c>
      <c r="AM835">
        <f t="shared" ref="AM835:AM898" si="258">I835</f>
        <v>7.8541999999999996</v>
      </c>
      <c r="AN835">
        <f t="shared" ref="AN835:AN898" si="259">IF(K835="C",1,0)</f>
        <v>0</v>
      </c>
      <c r="AO835">
        <f t="shared" ref="AO835:AO898" si="260">IF(K835="Q",1,0)</f>
        <v>0</v>
      </c>
      <c r="AP835">
        <f t="shared" ref="AP835:AP898" si="261">IF(K835="S",1,0)</f>
        <v>1</v>
      </c>
      <c r="AQ835">
        <f t="shared" ref="AQ835:AQ898" si="262">IF(L835&lt;&gt;"",L835,"")</f>
        <v>0</v>
      </c>
    </row>
    <row r="836" spans="1:43" x14ac:dyDescent="0.2">
      <c r="A836">
        <v>835</v>
      </c>
      <c r="B836">
        <v>3</v>
      </c>
      <c r="C836" t="s">
        <v>1149</v>
      </c>
      <c r="D836" t="s">
        <v>13</v>
      </c>
      <c r="E836">
        <v>18</v>
      </c>
      <c r="F836">
        <v>0</v>
      </c>
      <c r="G836">
        <v>0</v>
      </c>
      <c r="H836">
        <v>2223</v>
      </c>
      <c r="I836">
        <v>8.3000000000000007</v>
      </c>
      <c r="K836" t="s">
        <v>15</v>
      </c>
      <c r="L836">
        <v>0</v>
      </c>
      <c r="M836" t="b">
        <f t="shared" si="248"/>
        <v>0</v>
      </c>
      <c r="N836" t="str">
        <f>IF(E836&lt;&gt;"",INDEX(group!$A$1:$C$10,MATCH(E836,group!A:A,1),3),"NA")</f>
        <v>10 - 19</v>
      </c>
      <c r="O836" t="str">
        <f>VLOOKUP(H836,group!E:F,2,0)</f>
        <v>numeric</v>
      </c>
      <c r="P836" t="str">
        <f>IF(I836&lt;&gt;"",INDEX(group!$L$1:$N$100,MATCH(I836,group!L:L,1),3),"NA")</f>
        <v>0 - 9</v>
      </c>
      <c r="Q836">
        <f t="shared" si="249"/>
        <v>835</v>
      </c>
      <c r="R836">
        <f t="shared" si="250"/>
        <v>0</v>
      </c>
      <c r="S836">
        <f t="shared" si="251"/>
        <v>0</v>
      </c>
      <c r="T836">
        <f t="shared" si="252"/>
        <v>1</v>
      </c>
      <c r="U836">
        <f t="shared" si="253"/>
        <v>1</v>
      </c>
      <c r="V836">
        <f t="shared" si="254"/>
        <v>0</v>
      </c>
      <c r="W836">
        <f t="shared" si="255"/>
        <v>18</v>
      </c>
      <c r="X836">
        <f t="shared" si="256"/>
        <v>0</v>
      </c>
      <c r="Y836">
        <f t="shared" si="257"/>
        <v>0</v>
      </c>
      <c r="Z836">
        <f t="shared" si="246"/>
        <v>0</v>
      </c>
      <c r="AA836">
        <f t="shared" si="247"/>
        <v>0</v>
      </c>
      <c r="AB836">
        <f t="shared" si="247"/>
        <v>0</v>
      </c>
      <c r="AC836">
        <f t="shared" si="247"/>
        <v>0</v>
      </c>
      <c r="AD836">
        <f t="shared" si="247"/>
        <v>1</v>
      </c>
      <c r="AE836">
        <f t="shared" si="247"/>
        <v>0</v>
      </c>
      <c r="AF836">
        <f t="shared" si="247"/>
        <v>0</v>
      </c>
      <c r="AG836">
        <f t="shared" si="247"/>
        <v>0</v>
      </c>
      <c r="AH836">
        <f t="shared" si="247"/>
        <v>0</v>
      </c>
      <c r="AI836">
        <f t="shared" si="247"/>
        <v>0</v>
      </c>
      <c r="AJ836">
        <f t="shared" si="247"/>
        <v>0</v>
      </c>
      <c r="AK836">
        <f t="shared" si="247"/>
        <v>0</v>
      </c>
      <c r="AL836">
        <f t="shared" si="247"/>
        <v>0</v>
      </c>
      <c r="AM836">
        <f t="shared" si="258"/>
        <v>8.3000000000000007</v>
      </c>
      <c r="AN836">
        <f t="shared" si="259"/>
        <v>0</v>
      </c>
      <c r="AO836">
        <f t="shared" si="260"/>
        <v>0</v>
      </c>
      <c r="AP836">
        <f t="shared" si="261"/>
        <v>1</v>
      </c>
      <c r="AQ836">
        <f t="shared" si="262"/>
        <v>0</v>
      </c>
    </row>
    <row r="837" spans="1:43" x14ac:dyDescent="0.2">
      <c r="A837">
        <v>836</v>
      </c>
      <c r="B837">
        <v>1</v>
      </c>
      <c r="C837" t="s">
        <v>1150</v>
      </c>
      <c r="D837" t="s">
        <v>17</v>
      </c>
      <c r="E837">
        <v>39</v>
      </c>
      <c r="F837">
        <v>1</v>
      </c>
      <c r="G837">
        <v>1</v>
      </c>
      <c r="H837" t="s">
        <v>1151</v>
      </c>
      <c r="I837">
        <v>83.158299999999997</v>
      </c>
      <c r="J837" t="s">
        <v>1152</v>
      </c>
      <c r="K837" t="s">
        <v>20</v>
      </c>
      <c r="L837">
        <v>1</v>
      </c>
      <c r="M837" t="b">
        <f t="shared" si="248"/>
        <v>0</v>
      </c>
      <c r="N837" t="str">
        <f>IF(E837&lt;&gt;"",INDEX(group!$A$1:$C$10,MATCH(E837,group!A:A,1),3),"NA")</f>
        <v>30 - 39</v>
      </c>
      <c r="O837" t="str">
        <f>VLOOKUP(H837,group!E:F,2,0)</f>
        <v>PC</v>
      </c>
      <c r="P837" t="str">
        <f>IF(I837&lt;&gt;"",INDEX(group!$L$1:$N$100,MATCH(I837,group!L:L,1),3),"NA")</f>
        <v>80 - 89</v>
      </c>
      <c r="Q837">
        <f t="shared" si="249"/>
        <v>836</v>
      </c>
      <c r="R837">
        <f t="shared" si="250"/>
        <v>1</v>
      </c>
      <c r="S837">
        <f t="shared" si="251"/>
        <v>0</v>
      </c>
      <c r="T837">
        <f t="shared" si="252"/>
        <v>0</v>
      </c>
      <c r="U837">
        <f t="shared" si="253"/>
        <v>0</v>
      </c>
      <c r="V837">
        <f t="shared" si="254"/>
        <v>1</v>
      </c>
      <c r="W837">
        <f t="shared" si="255"/>
        <v>39</v>
      </c>
      <c r="X837">
        <f t="shared" si="256"/>
        <v>1</v>
      </c>
      <c r="Y837">
        <f t="shared" si="257"/>
        <v>1</v>
      </c>
      <c r="Z837">
        <f t="shared" si="246"/>
        <v>0</v>
      </c>
      <c r="AA837">
        <f t="shared" si="247"/>
        <v>0</v>
      </c>
      <c r="AB837">
        <f t="shared" si="247"/>
        <v>0</v>
      </c>
      <c r="AC837">
        <f t="shared" si="247"/>
        <v>0</v>
      </c>
      <c r="AD837">
        <f t="shared" si="247"/>
        <v>0</v>
      </c>
      <c r="AE837">
        <f t="shared" si="247"/>
        <v>0</v>
      </c>
      <c r="AF837">
        <f t="shared" si="247"/>
        <v>1</v>
      </c>
      <c r="AG837">
        <f t="shared" si="247"/>
        <v>0</v>
      </c>
      <c r="AH837">
        <f t="shared" si="247"/>
        <v>0</v>
      </c>
      <c r="AI837">
        <f t="shared" si="247"/>
        <v>0</v>
      </c>
      <c r="AJ837">
        <f t="shared" si="247"/>
        <v>0</v>
      </c>
      <c r="AK837">
        <f t="shared" si="247"/>
        <v>0</v>
      </c>
      <c r="AL837">
        <f t="shared" si="247"/>
        <v>0</v>
      </c>
      <c r="AM837">
        <f t="shared" si="258"/>
        <v>83.158299999999997</v>
      </c>
      <c r="AN837">
        <f t="shared" si="259"/>
        <v>1</v>
      </c>
      <c r="AO837">
        <f t="shared" si="260"/>
        <v>0</v>
      </c>
      <c r="AP837">
        <f t="shared" si="261"/>
        <v>0</v>
      </c>
      <c r="AQ837">
        <f t="shared" si="262"/>
        <v>1</v>
      </c>
    </row>
    <row r="838" spans="1:43" x14ac:dyDescent="0.2">
      <c r="A838">
        <v>837</v>
      </c>
      <c r="B838">
        <v>3</v>
      </c>
      <c r="C838" t="s">
        <v>1153</v>
      </c>
      <c r="D838" t="s">
        <v>13</v>
      </c>
      <c r="E838">
        <v>21</v>
      </c>
      <c r="F838">
        <v>0</v>
      </c>
      <c r="G838">
        <v>0</v>
      </c>
      <c r="H838">
        <v>315097</v>
      </c>
      <c r="I838">
        <v>8.6624999999999996</v>
      </c>
      <c r="K838" t="s">
        <v>15</v>
      </c>
      <c r="L838">
        <v>0</v>
      </c>
      <c r="M838" t="b">
        <f t="shared" si="248"/>
        <v>0</v>
      </c>
      <c r="N838" t="str">
        <f>IF(E838&lt;&gt;"",INDEX(group!$A$1:$C$10,MATCH(E838,group!A:A,1),3),"NA")</f>
        <v>20 - 29</v>
      </c>
      <c r="O838" t="str">
        <f>VLOOKUP(H838,group!E:F,2,0)</f>
        <v>numeric</v>
      </c>
      <c r="P838" t="str">
        <f>IF(I838&lt;&gt;"",INDEX(group!$L$1:$N$100,MATCH(I838,group!L:L,1),3),"NA")</f>
        <v>0 - 9</v>
      </c>
      <c r="Q838">
        <f t="shared" si="249"/>
        <v>837</v>
      </c>
      <c r="R838">
        <f t="shared" si="250"/>
        <v>0</v>
      </c>
      <c r="S838">
        <f t="shared" si="251"/>
        <v>0</v>
      </c>
      <c r="T838">
        <f t="shared" si="252"/>
        <v>1</v>
      </c>
      <c r="U838">
        <f t="shared" si="253"/>
        <v>1</v>
      </c>
      <c r="V838">
        <f t="shared" si="254"/>
        <v>0</v>
      </c>
      <c r="W838">
        <f t="shared" si="255"/>
        <v>21</v>
      </c>
      <c r="X838">
        <f t="shared" si="256"/>
        <v>0</v>
      </c>
      <c r="Y838">
        <f t="shared" si="257"/>
        <v>0</v>
      </c>
      <c r="Z838">
        <f t="shared" si="246"/>
        <v>0</v>
      </c>
      <c r="AA838">
        <f t="shared" si="247"/>
        <v>0</v>
      </c>
      <c r="AB838">
        <f t="shared" si="247"/>
        <v>0</v>
      </c>
      <c r="AC838">
        <f t="shared" si="247"/>
        <v>0</v>
      </c>
      <c r="AD838">
        <f t="shared" si="247"/>
        <v>1</v>
      </c>
      <c r="AE838">
        <f t="shared" si="247"/>
        <v>0</v>
      </c>
      <c r="AF838">
        <f t="shared" si="247"/>
        <v>0</v>
      </c>
      <c r="AG838">
        <f t="shared" si="247"/>
        <v>0</v>
      </c>
      <c r="AH838">
        <f t="shared" si="247"/>
        <v>0</v>
      </c>
      <c r="AI838">
        <f t="shared" si="247"/>
        <v>0</v>
      </c>
      <c r="AJ838">
        <f t="shared" si="247"/>
        <v>0</v>
      </c>
      <c r="AK838">
        <f t="shared" si="247"/>
        <v>0</v>
      </c>
      <c r="AL838">
        <f t="shared" si="247"/>
        <v>0</v>
      </c>
      <c r="AM838">
        <f t="shared" si="258"/>
        <v>8.6624999999999996</v>
      </c>
      <c r="AN838">
        <f t="shared" si="259"/>
        <v>0</v>
      </c>
      <c r="AO838">
        <f t="shared" si="260"/>
        <v>0</v>
      </c>
      <c r="AP838">
        <f t="shared" si="261"/>
        <v>1</v>
      </c>
      <c r="AQ838">
        <f t="shared" si="262"/>
        <v>0</v>
      </c>
    </row>
    <row r="839" spans="1:43" x14ac:dyDescent="0.2">
      <c r="A839">
        <v>838</v>
      </c>
      <c r="B839">
        <v>3</v>
      </c>
      <c r="C839" t="s">
        <v>1154</v>
      </c>
      <c r="D839" t="s">
        <v>13</v>
      </c>
      <c r="F839">
        <v>0</v>
      </c>
      <c r="G839">
        <v>0</v>
      </c>
      <c r="H839">
        <v>392092</v>
      </c>
      <c r="I839">
        <v>8.0500000000000007</v>
      </c>
      <c r="K839" t="s">
        <v>15</v>
      </c>
      <c r="L839">
        <v>0</v>
      </c>
      <c r="M839" t="b">
        <f t="shared" si="248"/>
        <v>1</v>
      </c>
      <c r="N839" t="str">
        <f>IF(E839&lt;&gt;"",INDEX(group!$A$1:$C$10,MATCH(E839,group!A:A,1),3),"NA")</f>
        <v>NA</v>
      </c>
      <c r="O839" t="str">
        <f>VLOOKUP(H839,group!E:F,2,0)</f>
        <v>numeric</v>
      </c>
      <c r="P839" t="str">
        <f>IF(I839&lt;&gt;"",INDEX(group!$L$1:$N$100,MATCH(I839,group!L:L,1),3),"NA")</f>
        <v>0 - 9</v>
      </c>
      <c r="Q839">
        <f t="shared" si="249"/>
        <v>838</v>
      </c>
      <c r="R839">
        <f t="shared" si="250"/>
        <v>0</v>
      </c>
      <c r="S839">
        <f t="shared" si="251"/>
        <v>0</v>
      </c>
      <c r="T839">
        <f t="shared" si="252"/>
        <v>1</v>
      </c>
      <c r="U839">
        <f t="shared" si="253"/>
        <v>1</v>
      </c>
      <c r="V839">
        <f t="shared" si="254"/>
        <v>0</v>
      </c>
      <c r="W839">
        <f t="shared" si="255"/>
        <v>29.9</v>
      </c>
      <c r="X839">
        <f t="shared" si="256"/>
        <v>0</v>
      </c>
      <c r="Y839">
        <f t="shared" si="257"/>
        <v>0</v>
      </c>
      <c r="Z839">
        <f t="shared" si="246"/>
        <v>0</v>
      </c>
      <c r="AA839">
        <f t="shared" si="247"/>
        <v>0</v>
      </c>
      <c r="AB839">
        <f t="shared" si="247"/>
        <v>0</v>
      </c>
      <c r="AC839">
        <f t="shared" si="247"/>
        <v>0</v>
      </c>
      <c r="AD839">
        <f t="shared" si="247"/>
        <v>1</v>
      </c>
      <c r="AE839">
        <f t="shared" si="247"/>
        <v>0</v>
      </c>
      <c r="AF839">
        <f t="shared" si="247"/>
        <v>0</v>
      </c>
      <c r="AG839">
        <f t="shared" si="247"/>
        <v>0</v>
      </c>
      <c r="AH839">
        <f t="shared" si="247"/>
        <v>0</v>
      </c>
      <c r="AI839">
        <f t="shared" si="247"/>
        <v>0</v>
      </c>
      <c r="AJ839">
        <f t="shared" si="247"/>
        <v>0</v>
      </c>
      <c r="AK839">
        <f t="shared" si="247"/>
        <v>0</v>
      </c>
      <c r="AL839">
        <f t="shared" si="247"/>
        <v>0</v>
      </c>
      <c r="AM839">
        <f t="shared" si="258"/>
        <v>8.0500000000000007</v>
      </c>
      <c r="AN839">
        <f t="shared" si="259"/>
        <v>0</v>
      </c>
      <c r="AO839">
        <f t="shared" si="260"/>
        <v>0</v>
      </c>
      <c r="AP839">
        <f t="shared" si="261"/>
        <v>1</v>
      </c>
      <c r="AQ839">
        <f t="shared" si="262"/>
        <v>0</v>
      </c>
    </row>
    <row r="840" spans="1:43" x14ac:dyDescent="0.2">
      <c r="A840">
        <v>839</v>
      </c>
      <c r="B840">
        <v>3</v>
      </c>
      <c r="C840" t="s">
        <v>1155</v>
      </c>
      <c r="D840" t="s">
        <v>13</v>
      </c>
      <c r="E840">
        <v>32</v>
      </c>
      <c r="F840">
        <v>0</v>
      </c>
      <c r="G840">
        <v>0</v>
      </c>
      <c r="H840">
        <v>1601</v>
      </c>
      <c r="I840">
        <v>56.495800000000003</v>
      </c>
      <c r="K840" t="s">
        <v>15</v>
      </c>
      <c r="L840">
        <v>1</v>
      </c>
      <c r="M840" t="b">
        <f t="shared" si="248"/>
        <v>0</v>
      </c>
      <c r="N840" t="str">
        <f>IF(E840&lt;&gt;"",INDEX(group!$A$1:$C$10,MATCH(E840,group!A:A,1),3),"NA")</f>
        <v>30 - 39</v>
      </c>
      <c r="O840" t="str">
        <f>VLOOKUP(H840,group!E:F,2,0)</f>
        <v>numeric</v>
      </c>
      <c r="P840" t="str">
        <f>IF(I840&lt;&gt;"",INDEX(group!$L$1:$N$100,MATCH(I840,group!L:L,1),3),"NA")</f>
        <v>50 - 59</v>
      </c>
      <c r="Q840">
        <f t="shared" si="249"/>
        <v>839</v>
      </c>
      <c r="R840">
        <f t="shared" si="250"/>
        <v>0</v>
      </c>
      <c r="S840">
        <f t="shared" si="251"/>
        <v>0</v>
      </c>
      <c r="T840">
        <f t="shared" si="252"/>
        <v>1</v>
      </c>
      <c r="U840">
        <f t="shared" si="253"/>
        <v>1</v>
      </c>
      <c r="V840">
        <f t="shared" si="254"/>
        <v>0</v>
      </c>
      <c r="W840">
        <f t="shared" si="255"/>
        <v>32</v>
      </c>
      <c r="X840">
        <f t="shared" si="256"/>
        <v>0</v>
      </c>
      <c r="Y840">
        <f t="shared" si="257"/>
        <v>0</v>
      </c>
      <c r="Z840">
        <f t="shared" si="246"/>
        <v>0</v>
      </c>
      <c r="AA840">
        <f t="shared" si="247"/>
        <v>0</v>
      </c>
      <c r="AB840">
        <f t="shared" si="247"/>
        <v>0</v>
      </c>
      <c r="AC840">
        <f t="shared" si="247"/>
        <v>0</v>
      </c>
      <c r="AD840">
        <f t="shared" si="247"/>
        <v>1</v>
      </c>
      <c r="AE840">
        <f t="shared" si="247"/>
        <v>0</v>
      </c>
      <c r="AF840">
        <f t="shared" si="247"/>
        <v>0</v>
      </c>
      <c r="AG840">
        <f t="shared" si="247"/>
        <v>0</v>
      </c>
      <c r="AH840">
        <f t="shared" si="247"/>
        <v>0</v>
      </c>
      <c r="AI840">
        <f t="shared" si="247"/>
        <v>0</v>
      </c>
      <c r="AJ840">
        <f t="shared" si="247"/>
        <v>0</v>
      </c>
      <c r="AK840">
        <f t="shared" si="247"/>
        <v>0</v>
      </c>
      <c r="AL840">
        <f t="shared" si="247"/>
        <v>0</v>
      </c>
      <c r="AM840">
        <f t="shared" si="258"/>
        <v>56.495800000000003</v>
      </c>
      <c r="AN840">
        <f t="shared" si="259"/>
        <v>0</v>
      </c>
      <c r="AO840">
        <f t="shared" si="260"/>
        <v>0</v>
      </c>
      <c r="AP840">
        <f t="shared" si="261"/>
        <v>1</v>
      </c>
      <c r="AQ840">
        <f t="shared" si="262"/>
        <v>1</v>
      </c>
    </row>
    <row r="841" spans="1:43" x14ac:dyDescent="0.2">
      <c r="A841">
        <v>840</v>
      </c>
      <c r="B841">
        <v>1</v>
      </c>
      <c r="C841" t="s">
        <v>1156</v>
      </c>
      <c r="D841" t="s">
        <v>13</v>
      </c>
      <c r="F841">
        <v>0</v>
      </c>
      <c r="G841">
        <v>0</v>
      </c>
      <c r="H841">
        <v>11774</v>
      </c>
      <c r="I841">
        <v>29.7</v>
      </c>
      <c r="J841" t="s">
        <v>1157</v>
      </c>
      <c r="K841" t="s">
        <v>20</v>
      </c>
      <c r="L841">
        <v>1</v>
      </c>
      <c r="M841" t="b">
        <f t="shared" si="248"/>
        <v>1</v>
      </c>
      <c r="N841" t="str">
        <f>IF(E841&lt;&gt;"",INDEX(group!$A$1:$C$10,MATCH(E841,group!A:A,1),3),"NA")</f>
        <v>NA</v>
      </c>
      <c r="O841" t="str">
        <f>VLOOKUP(H841,group!E:F,2,0)</f>
        <v>numeric</v>
      </c>
      <c r="P841" t="str">
        <f>IF(I841&lt;&gt;"",INDEX(group!$L$1:$N$100,MATCH(I841,group!L:L,1),3),"NA")</f>
        <v>20 - 29</v>
      </c>
      <c r="Q841">
        <f t="shared" si="249"/>
        <v>840</v>
      </c>
      <c r="R841">
        <f t="shared" si="250"/>
        <v>1</v>
      </c>
      <c r="S841">
        <f t="shared" si="251"/>
        <v>0</v>
      </c>
      <c r="T841">
        <f t="shared" si="252"/>
        <v>0</v>
      </c>
      <c r="U841">
        <f t="shared" si="253"/>
        <v>1</v>
      </c>
      <c r="V841">
        <f t="shared" si="254"/>
        <v>0</v>
      </c>
      <c r="W841">
        <f t="shared" si="255"/>
        <v>29.9</v>
      </c>
      <c r="X841">
        <f t="shared" si="256"/>
        <v>0</v>
      </c>
      <c r="Y841">
        <f t="shared" si="257"/>
        <v>0</v>
      </c>
      <c r="Z841">
        <f t="shared" si="246"/>
        <v>0</v>
      </c>
      <c r="AA841">
        <f t="shared" si="247"/>
        <v>0</v>
      </c>
      <c r="AB841">
        <f t="shared" si="247"/>
        <v>0</v>
      </c>
      <c r="AC841">
        <f t="shared" si="247"/>
        <v>0</v>
      </c>
      <c r="AD841">
        <f t="shared" si="247"/>
        <v>1</v>
      </c>
      <c r="AE841">
        <f t="shared" si="247"/>
        <v>0</v>
      </c>
      <c r="AF841">
        <f t="shared" si="247"/>
        <v>0</v>
      </c>
      <c r="AG841">
        <f t="shared" si="247"/>
        <v>0</v>
      </c>
      <c r="AH841">
        <f t="shared" si="247"/>
        <v>0</v>
      </c>
      <c r="AI841">
        <f t="shared" si="247"/>
        <v>0</v>
      </c>
      <c r="AJ841">
        <f t="shared" si="247"/>
        <v>0</v>
      </c>
      <c r="AK841">
        <f t="shared" si="247"/>
        <v>0</v>
      </c>
      <c r="AL841">
        <f t="shared" si="247"/>
        <v>0</v>
      </c>
      <c r="AM841">
        <f t="shared" si="258"/>
        <v>29.7</v>
      </c>
      <c r="AN841">
        <f t="shared" si="259"/>
        <v>1</v>
      </c>
      <c r="AO841">
        <f t="shared" si="260"/>
        <v>0</v>
      </c>
      <c r="AP841">
        <f t="shared" si="261"/>
        <v>0</v>
      </c>
      <c r="AQ841">
        <f t="shared" si="262"/>
        <v>1</v>
      </c>
    </row>
    <row r="842" spans="1:43" x14ac:dyDescent="0.2">
      <c r="A842">
        <v>841</v>
      </c>
      <c r="B842">
        <v>3</v>
      </c>
      <c r="C842" t="s">
        <v>1158</v>
      </c>
      <c r="D842" t="s">
        <v>13</v>
      </c>
      <c r="E842">
        <v>20</v>
      </c>
      <c r="F842">
        <v>0</v>
      </c>
      <c r="G842">
        <v>0</v>
      </c>
      <c r="H842" t="s">
        <v>1159</v>
      </c>
      <c r="I842">
        <v>7.9249999999999998</v>
      </c>
      <c r="K842" t="s">
        <v>15</v>
      </c>
      <c r="L842">
        <v>0</v>
      </c>
      <c r="M842" t="b">
        <f t="shared" si="248"/>
        <v>0</v>
      </c>
      <c r="N842" t="str">
        <f>IF(E842&lt;&gt;"",INDEX(group!$A$1:$C$10,MATCH(E842,group!A:A,1),3),"NA")</f>
        <v>20 - 29</v>
      </c>
      <c r="O842" t="str">
        <f>VLOOKUP(H842,group!E:F,2,0)</f>
        <v>SOTON</v>
      </c>
      <c r="P842" t="str">
        <f>IF(I842&lt;&gt;"",INDEX(group!$L$1:$N$100,MATCH(I842,group!L:L,1),3),"NA")</f>
        <v>0 - 9</v>
      </c>
      <c r="Q842">
        <f t="shared" si="249"/>
        <v>841</v>
      </c>
      <c r="R842">
        <f t="shared" si="250"/>
        <v>0</v>
      </c>
      <c r="S842">
        <f t="shared" si="251"/>
        <v>0</v>
      </c>
      <c r="T842">
        <f t="shared" si="252"/>
        <v>1</v>
      </c>
      <c r="U842">
        <f t="shared" si="253"/>
        <v>1</v>
      </c>
      <c r="V842">
        <f t="shared" si="254"/>
        <v>0</v>
      </c>
      <c r="W842">
        <f t="shared" si="255"/>
        <v>20</v>
      </c>
      <c r="X842">
        <f t="shared" si="256"/>
        <v>0</v>
      </c>
      <c r="Y842">
        <f t="shared" si="257"/>
        <v>0</v>
      </c>
      <c r="Z842">
        <f t="shared" si="246"/>
        <v>0</v>
      </c>
      <c r="AA842">
        <f t="shared" si="247"/>
        <v>0</v>
      </c>
      <c r="AB842">
        <f t="shared" si="247"/>
        <v>0</v>
      </c>
      <c r="AC842">
        <f t="shared" si="247"/>
        <v>0</v>
      </c>
      <c r="AD842">
        <f t="shared" si="247"/>
        <v>0</v>
      </c>
      <c r="AE842">
        <f t="shared" si="247"/>
        <v>0</v>
      </c>
      <c r="AF842">
        <f t="shared" si="247"/>
        <v>0</v>
      </c>
      <c r="AG842">
        <f t="shared" si="247"/>
        <v>0</v>
      </c>
      <c r="AH842">
        <f t="shared" si="247"/>
        <v>0</v>
      </c>
      <c r="AI842">
        <f t="shared" si="247"/>
        <v>0</v>
      </c>
      <c r="AJ842">
        <f t="shared" si="247"/>
        <v>1</v>
      </c>
      <c r="AK842">
        <f t="shared" si="247"/>
        <v>0</v>
      </c>
      <c r="AL842">
        <f t="shared" si="247"/>
        <v>0</v>
      </c>
      <c r="AM842">
        <f t="shared" si="258"/>
        <v>7.9249999999999998</v>
      </c>
      <c r="AN842">
        <f t="shared" si="259"/>
        <v>0</v>
      </c>
      <c r="AO842">
        <f t="shared" si="260"/>
        <v>0</v>
      </c>
      <c r="AP842">
        <f t="shared" si="261"/>
        <v>1</v>
      </c>
      <c r="AQ842">
        <f t="shared" si="262"/>
        <v>0</v>
      </c>
    </row>
    <row r="843" spans="1:43" x14ac:dyDescent="0.2">
      <c r="A843">
        <v>842</v>
      </c>
      <c r="B843">
        <v>2</v>
      </c>
      <c r="C843" t="s">
        <v>1160</v>
      </c>
      <c r="D843" t="s">
        <v>13</v>
      </c>
      <c r="E843">
        <v>16</v>
      </c>
      <c r="F843">
        <v>0</v>
      </c>
      <c r="G843">
        <v>0</v>
      </c>
      <c r="H843" t="s">
        <v>1072</v>
      </c>
      <c r="I843">
        <v>10.5</v>
      </c>
      <c r="K843" t="s">
        <v>15</v>
      </c>
      <c r="L843">
        <v>0</v>
      </c>
      <c r="M843" t="b">
        <f t="shared" si="248"/>
        <v>0</v>
      </c>
      <c r="N843" t="str">
        <f>IF(E843&lt;&gt;"",INDEX(group!$A$1:$C$10,MATCH(E843,group!A:A,1),3),"NA")</f>
        <v>10 - 19</v>
      </c>
      <c r="O843" t="str">
        <f>VLOOKUP(H843,group!E:F,2,0)</f>
        <v>SO</v>
      </c>
      <c r="P843" t="str">
        <f>IF(I843&lt;&gt;"",INDEX(group!$L$1:$N$100,MATCH(I843,group!L:L,1),3),"NA")</f>
        <v>10 - 19</v>
      </c>
      <c r="Q843">
        <f t="shared" si="249"/>
        <v>842</v>
      </c>
      <c r="R843">
        <f t="shared" si="250"/>
        <v>0</v>
      </c>
      <c r="S843">
        <f t="shared" si="251"/>
        <v>1</v>
      </c>
      <c r="T843">
        <f t="shared" si="252"/>
        <v>0</v>
      </c>
      <c r="U843">
        <f t="shared" si="253"/>
        <v>1</v>
      </c>
      <c r="V843">
        <f t="shared" si="254"/>
        <v>0</v>
      </c>
      <c r="W843">
        <f t="shared" si="255"/>
        <v>16</v>
      </c>
      <c r="X843">
        <f t="shared" si="256"/>
        <v>0</v>
      </c>
      <c r="Y843">
        <f t="shared" si="257"/>
        <v>0</v>
      </c>
      <c r="Z843">
        <f t="shared" si="246"/>
        <v>0</v>
      </c>
      <c r="AA843">
        <f t="shared" si="247"/>
        <v>0</v>
      </c>
      <c r="AB843">
        <f t="shared" si="247"/>
        <v>0</v>
      </c>
      <c r="AC843">
        <f t="shared" si="247"/>
        <v>0</v>
      </c>
      <c r="AD843">
        <f t="shared" si="247"/>
        <v>0</v>
      </c>
      <c r="AE843">
        <f t="shared" si="247"/>
        <v>0</v>
      </c>
      <c r="AF843">
        <f t="shared" si="247"/>
        <v>0</v>
      </c>
      <c r="AG843">
        <f t="shared" si="247"/>
        <v>0</v>
      </c>
      <c r="AH843">
        <f t="shared" si="247"/>
        <v>0</v>
      </c>
      <c r="AI843">
        <f t="shared" si="247"/>
        <v>1</v>
      </c>
      <c r="AJ843">
        <f t="shared" si="247"/>
        <v>0</v>
      </c>
      <c r="AK843">
        <f t="shared" si="247"/>
        <v>0</v>
      </c>
      <c r="AL843">
        <f t="shared" ref="AA843:AL865" si="263">IF($O843&amp;"_ticket"=AL$1,1,0)</f>
        <v>0</v>
      </c>
      <c r="AM843">
        <f t="shared" si="258"/>
        <v>10.5</v>
      </c>
      <c r="AN843">
        <f t="shared" si="259"/>
        <v>0</v>
      </c>
      <c r="AO843">
        <f t="shared" si="260"/>
        <v>0</v>
      </c>
      <c r="AP843">
        <f t="shared" si="261"/>
        <v>1</v>
      </c>
      <c r="AQ843">
        <f t="shared" si="262"/>
        <v>0</v>
      </c>
    </row>
    <row r="844" spans="1:43" x14ac:dyDescent="0.2">
      <c r="A844">
        <v>843</v>
      </c>
      <c r="B844">
        <v>1</v>
      </c>
      <c r="C844" t="s">
        <v>1161</v>
      </c>
      <c r="D844" t="s">
        <v>17</v>
      </c>
      <c r="E844">
        <v>30</v>
      </c>
      <c r="F844">
        <v>0</v>
      </c>
      <c r="G844">
        <v>0</v>
      </c>
      <c r="H844">
        <v>113798</v>
      </c>
      <c r="I844">
        <v>31</v>
      </c>
      <c r="K844" t="s">
        <v>20</v>
      </c>
      <c r="L844">
        <v>1</v>
      </c>
      <c r="M844" t="b">
        <f t="shared" si="248"/>
        <v>0</v>
      </c>
      <c r="N844" t="str">
        <f>IF(E844&lt;&gt;"",INDEX(group!$A$1:$C$10,MATCH(E844,group!A:A,1),3),"NA")</f>
        <v>30 - 39</v>
      </c>
      <c r="O844" t="str">
        <f>VLOOKUP(H844,group!E:F,2,0)</f>
        <v>numeric</v>
      </c>
      <c r="P844" t="str">
        <f>IF(I844&lt;&gt;"",INDEX(group!$L$1:$N$100,MATCH(I844,group!L:L,1),3),"NA")</f>
        <v>30 - 39</v>
      </c>
      <c r="Q844">
        <f t="shared" si="249"/>
        <v>843</v>
      </c>
      <c r="R844">
        <f t="shared" si="250"/>
        <v>1</v>
      </c>
      <c r="S844">
        <f t="shared" si="251"/>
        <v>0</v>
      </c>
      <c r="T844">
        <f t="shared" si="252"/>
        <v>0</v>
      </c>
      <c r="U844">
        <f t="shared" si="253"/>
        <v>0</v>
      </c>
      <c r="V844">
        <f t="shared" si="254"/>
        <v>1</v>
      </c>
      <c r="W844">
        <f t="shared" si="255"/>
        <v>30</v>
      </c>
      <c r="X844">
        <f t="shared" si="256"/>
        <v>0</v>
      </c>
      <c r="Y844">
        <f t="shared" si="257"/>
        <v>0</v>
      </c>
      <c r="Z844">
        <f t="shared" si="246"/>
        <v>0</v>
      </c>
      <c r="AA844">
        <f t="shared" si="263"/>
        <v>0</v>
      </c>
      <c r="AB844">
        <f t="shared" si="263"/>
        <v>0</v>
      </c>
      <c r="AC844">
        <f t="shared" si="263"/>
        <v>0</v>
      </c>
      <c r="AD844">
        <f t="shared" si="263"/>
        <v>1</v>
      </c>
      <c r="AE844">
        <f t="shared" si="263"/>
        <v>0</v>
      </c>
      <c r="AF844">
        <f t="shared" si="263"/>
        <v>0</v>
      </c>
      <c r="AG844">
        <f t="shared" si="263"/>
        <v>0</v>
      </c>
      <c r="AH844">
        <f t="shared" si="263"/>
        <v>0</v>
      </c>
      <c r="AI844">
        <f t="shared" si="263"/>
        <v>0</v>
      </c>
      <c r="AJ844">
        <f t="shared" si="263"/>
        <v>0</v>
      </c>
      <c r="AK844">
        <f t="shared" si="263"/>
        <v>0</v>
      </c>
      <c r="AL844">
        <f t="shared" si="263"/>
        <v>0</v>
      </c>
      <c r="AM844">
        <f t="shared" si="258"/>
        <v>31</v>
      </c>
      <c r="AN844">
        <f t="shared" si="259"/>
        <v>1</v>
      </c>
      <c r="AO844">
        <f t="shared" si="260"/>
        <v>0</v>
      </c>
      <c r="AP844">
        <f t="shared" si="261"/>
        <v>0</v>
      </c>
      <c r="AQ844">
        <f t="shared" si="262"/>
        <v>1</v>
      </c>
    </row>
    <row r="845" spans="1:43" x14ac:dyDescent="0.2">
      <c r="A845">
        <v>844</v>
      </c>
      <c r="B845">
        <v>3</v>
      </c>
      <c r="C845" t="s">
        <v>1162</v>
      </c>
      <c r="D845" t="s">
        <v>13</v>
      </c>
      <c r="E845">
        <v>34.5</v>
      </c>
      <c r="F845">
        <v>0</v>
      </c>
      <c r="G845">
        <v>0</v>
      </c>
      <c r="H845">
        <v>2683</v>
      </c>
      <c r="I845">
        <v>6.4375</v>
      </c>
      <c r="K845" t="s">
        <v>20</v>
      </c>
      <c r="L845">
        <v>0</v>
      </c>
      <c r="M845" t="b">
        <f t="shared" si="248"/>
        <v>0</v>
      </c>
      <c r="N845" t="str">
        <f>IF(E845&lt;&gt;"",INDEX(group!$A$1:$C$10,MATCH(E845,group!A:A,1),3),"NA")</f>
        <v>30 - 39</v>
      </c>
      <c r="O845" t="str">
        <f>VLOOKUP(H845,group!E:F,2,0)</f>
        <v>numeric</v>
      </c>
      <c r="P845" t="str">
        <f>IF(I845&lt;&gt;"",INDEX(group!$L$1:$N$100,MATCH(I845,group!L:L,1),3),"NA")</f>
        <v>0 - 9</v>
      </c>
      <c r="Q845">
        <f t="shared" si="249"/>
        <v>844</v>
      </c>
      <c r="R845">
        <f t="shared" si="250"/>
        <v>0</v>
      </c>
      <c r="S845">
        <f t="shared" si="251"/>
        <v>0</v>
      </c>
      <c r="T845">
        <f t="shared" si="252"/>
        <v>1</v>
      </c>
      <c r="U845">
        <f t="shared" si="253"/>
        <v>1</v>
      </c>
      <c r="V845">
        <f t="shared" si="254"/>
        <v>0</v>
      </c>
      <c r="W845">
        <f t="shared" si="255"/>
        <v>34.5</v>
      </c>
      <c r="X845">
        <f t="shared" si="256"/>
        <v>0</v>
      </c>
      <c r="Y845">
        <f t="shared" si="257"/>
        <v>0</v>
      </c>
      <c r="Z845">
        <f t="shared" si="246"/>
        <v>0</v>
      </c>
      <c r="AA845">
        <f t="shared" si="263"/>
        <v>0</v>
      </c>
      <c r="AB845">
        <f t="shared" si="263"/>
        <v>0</v>
      </c>
      <c r="AC845">
        <f t="shared" si="263"/>
        <v>0</v>
      </c>
      <c r="AD845">
        <f t="shared" si="263"/>
        <v>1</v>
      </c>
      <c r="AE845">
        <f t="shared" si="263"/>
        <v>0</v>
      </c>
      <c r="AF845">
        <f t="shared" si="263"/>
        <v>0</v>
      </c>
      <c r="AG845">
        <f t="shared" si="263"/>
        <v>0</v>
      </c>
      <c r="AH845">
        <f t="shared" si="263"/>
        <v>0</v>
      </c>
      <c r="AI845">
        <f t="shared" si="263"/>
        <v>0</v>
      </c>
      <c r="AJ845">
        <f t="shared" si="263"/>
        <v>0</v>
      </c>
      <c r="AK845">
        <f t="shared" si="263"/>
        <v>0</v>
      </c>
      <c r="AL845">
        <f t="shared" si="263"/>
        <v>0</v>
      </c>
      <c r="AM845">
        <f t="shared" si="258"/>
        <v>6.4375</v>
      </c>
      <c r="AN845">
        <f t="shared" si="259"/>
        <v>1</v>
      </c>
      <c r="AO845">
        <f t="shared" si="260"/>
        <v>0</v>
      </c>
      <c r="AP845">
        <f t="shared" si="261"/>
        <v>0</v>
      </c>
      <c r="AQ845">
        <f t="shared" si="262"/>
        <v>0</v>
      </c>
    </row>
    <row r="846" spans="1:43" x14ac:dyDescent="0.2">
      <c r="A846">
        <v>845</v>
      </c>
      <c r="B846">
        <v>3</v>
      </c>
      <c r="C846" t="s">
        <v>1163</v>
      </c>
      <c r="D846" t="s">
        <v>13</v>
      </c>
      <c r="E846">
        <v>17</v>
      </c>
      <c r="F846">
        <v>0</v>
      </c>
      <c r="G846">
        <v>0</v>
      </c>
      <c r="H846">
        <v>315090</v>
      </c>
      <c r="I846">
        <v>8.6624999999999996</v>
      </c>
      <c r="K846" t="s">
        <v>15</v>
      </c>
      <c r="L846">
        <v>0</v>
      </c>
      <c r="M846" t="b">
        <f t="shared" si="248"/>
        <v>0</v>
      </c>
      <c r="N846" t="str">
        <f>IF(E846&lt;&gt;"",INDEX(group!$A$1:$C$10,MATCH(E846,group!A:A,1),3),"NA")</f>
        <v>10 - 19</v>
      </c>
      <c r="O846" t="str">
        <f>VLOOKUP(H846,group!E:F,2,0)</f>
        <v>numeric</v>
      </c>
      <c r="P846" t="str">
        <f>IF(I846&lt;&gt;"",INDEX(group!$L$1:$N$100,MATCH(I846,group!L:L,1),3),"NA")</f>
        <v>0 - 9</v>
      </c>
      <c r="Q846">
        <f t="shared" si="249"/>
        <v>845</v>
      </c>
      <c r="R846">
        <f t="shared" si="250"/>
        <v>0</v>
      </c>
      <c r="S846">
        <f t="shared" si="251"/>
        <v>0</v>
      </c>
      <c r="T846">
        <f t="shared" si="252"/>
        <v>1</v>
      </c>
      <c r="U846">
        <f t="shared" si="253"/>
        <v>1</v>
      </c>
      <c r="V846">
        <f t="shared" si="254"/>
        <v>0</v>
      </c>
      <c r="W846">
        <f t="shared" si="255"/>
        <v>17</v>
      </c>
      <c r="X846">
        <f t="shared" si="256"/>
        <v>0</v>
      </c>
      <c r="Y846">
        <f t="shared" si="257"/>
        <v>0</v>
      </c>
      <c r="Z846">
        <f t="shared" si="246"/>
        <v>0</v>
      </c>
      <c r="AA846">
        <f t="shared" si="263"/>
        <v>0</v>
      </c>
      <c r="AB846">
        <f t="shared" si="263"/>
        <v>0</v>
      </c>
      <c r="AC846">
        <f t="shared" si="263"/>
        <v>0</v>
      </c>
      <c r="AD846">
        <f t="shared" si="263"/>
        <v>1</v>
      </c>
      <c r="AE846">
        <f t="shared" si="263"/>
        <v>0</v>
      </c>
      <c r="AF846">
        <f t="shared" si="263"/>
        <v>0</v>
      </c>
      <c r="AG846">
        <f t="shared" si="263"/>
        <v>0</v>
      </c>
      <c r="AH846">
        <f t="shared" si="263"/>
        <v>0</v>
      </c>
      <c r="AI846">
        <f t="shared" si="263"/>
        <v>0</v>
      </c>
      <c r="AJ846">
        <f t="shared" si="263"/>
        <v>0</v>
      </c>
      <c r="AK846">
        <f t="shared" si="263"/>
        <v>0</v>
      </c>
      <c r="AL846">
        <f t="shared" si="263"/>
        <v>0</v>
      </c>
      <c r="AM846">
        <f t="shared" si="258"/>
        <v>8.6624999999999996</v>
      </c>
      <c r="AN846">
        <f t="shared" si="259"/>
        <v>0</v>
      </c>
      <c r="AO846">
        <f t="shared" si="260"/>
        <v>0</v>
      </c>
      <c r="AP846">
        <f t="shared" si="261"/>
        <v>1</v>
      </c>
      <c r="AQ846">
        <f t="shared" si="262"/>
        <v>0</v>
      </c>
    </row>
    <row r="847" spans="1:43" x14ac:dyDescent="0.2">
      <c r="A847">
        <v>846</v>
      </c>
      <c r="B847">
        <v>3</v>
      </c>
      <c r="C847" t="s">
        <v>1164</v>
      </c>
      <c r="D847" t="s">
        <v>13</v>
      </c>
      <c r="E847">
        <v>42</v>
      </c>
      <c r="F847">
        <v>0</v>
      </c>
      <c r="G847">
        <v>0</v>
      </c>
      <c r="H847" t="s">
        <v>1165</v>
      </c>
      <c r="I847">
        <v>7.55</v>
      </c>
      <c r="K847" t="s">
        <v>15</v>
      </c>
      <c r="L847">
        <v>0</v>
      </c>
      <c r="M847" t="b">
        <f t="shared" si="248"/>
        <v>0</v>
      </c>
      <c r="N847" t="str">
        <f>IF(E847&lt;&gt;"",INDEX(group!$A$1:$C$10,MATCH(E847,group!A:A,1),3),"NA")</f>
        <v>40 - 49</v>
      </c>
      <c r="O847" t="str">
        <f>VLOOKUP(H847,group!E:F,2,0)</f>
        <v>CA</v>
      </c>
      <c r="P847" t="str">
        <f>IF(I847&lt;&gt;"",INDEX(group!$L$1:$N$100,MATCH(I847,group!L:L,1),3),"NA")</f>
        <v>0 - 9</v>
      </c>
      <c r="Q847">
        <f t="shared" si="249"/>
        <v>846</v>
      </c>
      <c r="R847">
        <f t="shared" si="250"/>
        <v>0</v>
      </c>
      <c r="S847">
        <f t="shared" si="251"/>
        <v>0</v>
      </c>
      <c r="T847">
        <f t="shared" si="252"/>
        <v>1</v>
      </c>
      <c r="U847">
        <f t="shared" si="253"/>
        <v>1</v>
      </c>
      <c r="V847">
        <f t="shared" si="254"/>
        <v>0</v>
      </c>
      <c r="W847">
        <f t="shared" si="255"/>
        <v>42</v>
      </c>
      <c r="X847">
        <f t="shared" si="256"/>
        <v>0</v>
      </c>
      <c r="Y847">
        <f t="shared" si="257"/>
        <v>0</v>
      </c>
      <c r="Z847">
        <f t="shared" si="246"/>
        <v>0</v>
      </c>
      <c r="AA847">
        <f t="shared" si="263"/>
        <v>0</v>
      </c>
      <c r="AB847">
        <f t="shared" si="263"/>
        <v>1</v>
      </c>
      <c r="AC847">
        <f t="shared" si="263"/>
        <v>0</v>
      </c>
      <c r="AD847">
        <f t="shared" si="263"/>
        <v>0</v>
      </c>
      <c r="AE847">
        <f t="shared" si="263"/>
        <v>0</v>
      </c>
      <c r="AF847">
        <f t="shared" si="263"/>
        <v>0</v>
      </c>
      <c r="AG847">
        <f t="shared" si="263"/>
        <v>0</v>
      </c>
      <c r="AH847">
        <f t="shared" si="263"/>
        <v>0</v>
      </c>
      <c r="AI847">
        <f t="shared" si="263"/>
        <v>0</v>
      </c>
      <c r="AJ847">
        <f t="shared" si="263"/>
        <v>0</v>
      </c>
      <c r="AK847">
        <f t="shared" si="263"/>
        <v>0</v>
      </c>
      <c r="AL847">
        <f t="shared" si="263"/>
        <v>0</v>
      </c>
      <c r="AM847">
        <f t="shared" si="258"/>
        <v>7.55</v>
      </c>
      <c r="AN847">
        <f t="shared" si="259"/>
        <v>0</v>
      </c>
      <c r="AO847">
        <f t="shared" si="260"/>
        <v>0</v>
      </c>
      <c r="AP847">
        <f t="shared" si="261"/>
        <v>1</v>
      </c>
      <c r="AQ847">
        <f t="shared" si="262"/>
        <v>0</v>
      </c>
    </row>
    <row r="848" spans="1:43" x14ac:dyDescent="0.2">
      <c r="A848">
        <v>847</v>
      </c>
      <c r="B848">
        <v>3</v>
      </c>
      <c r="C848" t="s">
        <v>1166</v>
      </c>
      <c r="D848" t="s">
        <v>13</v>
      </c>
      <c r="F848">
        <v>8</v>
      </c>
      <c r="G848">
        <v>2</v>
      </c>
      <c r="H848" t="s">
        <v>251</v>
      </c>
      <c r="I848">
        <v>69.55</v>
      </c>
      <c r="K848" t="s">
        <v>15</v>
      </c>
      <c r="L848">
        <v>0</v>
      </c>
      <c r="M848" t="b">
        <f t="shared" si="248"/>
        <v>1</v>
      </c>
      <c r="N848" t="str">
        <f>IF(E848&lt;&gt;"",INDEX(group!$A$1:$C$10,MATCH(E848,group!A:A,1),3),"NA")</f>
        <v>NA</v>
      </c>
      <c r="O848" t="str">
        <f>VLOOKUP(H848,group!E:F,2,0)</f>
        <v>CA</v>
      </c>
      <c r="P848" t="str">
        <f>IF(I848&lt;&gt;"",INDEX(group!$L$1:$N$100,MATCH(I848,group!L:L,1),3),"NA")</f>
        <v>60 - 69</v>
      </c>
      <c r="Q848">
        <f t="shared" si="249"/>
        <v>847</v>
      </c>
      <c r="R848">
        <f t="shared" si="250"/>
        <v>0</v>
      </c>
      <c r="S848">
        <f t="shared" si="251"/>
        <v>0</v>
      </c>
      <c r="T848">
        <f t="shared" si="252"/>
        <v>1</v>
      </c>
      <c r="U848">
        <f t="shared" si="253"/>
        <v>1</v>
      </c>
      <c r="V848">
        <f t="shared" si="254"/>
        <v>0</v>
      </c>
      <c r="W848">
        <f t="shared" si="255"/>
        <v>29.9</v>
      </c>
      <c r="X848">
        <f t="shared" si="256"/>
        <v>8</v>
      </c>
      <c r="Y848">
        <f t="shared" si="257"/>
        <v>2</v>
      </c>
      <c r="Z848">
        <f t="shared" si="246"/>
        <v>0</v>
      </c>
      <c r="AA848">
        <f t="shared" si="263"/>
        <v>0</v>
      </c>
      <c r="AB848">
        <f t="shared" si="263"/>
        <v>1</v>
      </c>
      <c r="AC848">
        <f t="shared" si="263"/>
        <v>0</v>
      </c>
      <c r="AD848">
        <f t="shared" si="263"/>
        <v>0</v>
      </c>
      <c r="AE848">
        <f t="shared" si="263"/>
        <v>0</v>
      </c>
      <c r="AF848">
        <f t="shared" si="263"/>
        <v>0</v>
      </c>
      <c r="AG848">
        <f t="shared" si="263"/>
        <v>0</v>
      </c>
      <c r="AH848">
        <f t="shared" si="263"/>
        <v>0</v>
      </c>
      <c r="AI848">
        <f t="shared" si="263"/>
        <v>0</v>
      </c>
      <c r="AJ848">
        <f t="shared" si="263"/>
        <v>0</v>
      </c>
      <c r="AK848">
        <f t="shared" si="263"/>
        <v>0</v>
      </c>
      <c r="AL848">
        <f t="shared" si="263"/>
        <v>0</v>
      </c>
      <c r="AM848">
        <f t="shared" si="258"/>
        <v>69.55</v>
      </c>
      <c r="AN848">
        <f t="shared" si="259"/>
        <v>0</v>
      </c>
      <c r="AO848">
        <f t="shared" si="260"/>
        <v>0</v>
      </c>
      <c r="AP848">
        <f t="shared" si="261"/>
        <v>1</v>
      </c>
      <c r="AQ848">
        <f t="shared" si="262"/>
        <v>0</v>
      </c>
    </row>
    <row r="849" spans="1:43" x14ac:dyDescent="0.2">
      <c r="A849">
        <v>848</v>
      </c>
      <c r="B849">
        <v>3</v>
      </c>
      <c r="C849" t="s">
        <v>1167</v>
      </c>
      <c r="D849" t="s">
        <v>13</v>
      </c>
      <c r="E849">
        <v>35</v>
      </c>
      <c r="F849">
        <v>0</v>
      </c>
      <c r="G849">
        <v>0</v>
      </c>
      <c r="H849">
        <v>349213</v>
      </c>
      <c r="I849">
        <v>7.8958000000000004</v>
      </c>
      <c r="K849" t="s">
        <v>20</v>
      </c>
      <c r="L849">
        <v>0</v>
      </c>
      <c r="M849" t="b">
        <f t="shared" si="248"/>
        <v>0</v>
      </c>
      <c r="N849" t="str">
        <f>IF(E849&lt;&gt;"",INDEX(group!$A$1:$C$10,MATCH(E849,group!A:A,1),3),"NA")</f>
        <v>30 - 39</v>
      </c>
      <c r="O849" t="str">
        <f>VLOOKUP(H849,group!E:F,2,0)</f>
        <v>numeric</v>
      </c>
      <c r="P849" t="str">
        <f>IF(I849&lt;&gt;"",INDEX(group!$L$1:$N$100,MATCH(I849,group!L:L,1),3),"NA")</f>
        <v>0 - 9</v>
      </c>
      <c r="Q849">
        <f t="shared" si="249"/>
        <v>848</v>
      </c>
      <c r="R849">
        <f t="shared" si="250"/>
        <v>0</v>
      </c>
      <c r="S849">
        <f t="shared" si="251"/>
        <v>0</v>
      </c>
      <c r="T849">
        <f t="shared" si="252"/>
        <v>1</v>
      </c>
      <c r="U849">
        <f t="shared" si="253"/>
        <v>1</v>
      </c>
      <c r="V849">
        <f t="shared" si="254"/>
        <v>0</v>
      </c>
      <c r="W849">
        <f t="shared" si="255"/>
        <v>35</v>
      </c>
      <c r="X849">
        <f t="shared" si="256"/>
        <v>0</v>
      </c>
      <c r="Y849">
        <f t="shared" si="257"/>
        <v>0</v>
      </c>
      <c r="Z849">
        <f t="shared" si="246"/>
        <v>0</v>
      </c>
      <c r="AA849">
        <f t="shared" si="263"/>
        <v>0</v>
      </c>
      <c r="AB849">
        <f t="shared" si="263"/>
        <v>0</v>
      </c>
      <c r="AC849">
        <f t="shared" si="263"/>
        <v>0</v>
      </c>
      <c r="AD849">
        <f t="shared" si="263"/>
        <v>1</v>
      </c>
      <c r="AE849">
        <f t="shared" si="263"/>
        <v>0</v>
      </c>
      <c r="AF849">
        <f t="shared" si="263"/>
        <v>0</v>
      </c>
      <c r="AG849">
        <f t="shared" si="263"/>
        <v>0</v>
      </c>
      <c r="AH849">
        <f t="shared" si="263"/>
        <v>0</v>
      </c>
      <c r="AI849">
        <f t="shared" si="263"/>
        <v>0</v>
      </c>
      <c r="AJ849">
        <f t="shared" si="263"/>
        <v>0</v>
      </c>
      <c r="AK849">
        <f t="shared" si="263"/>
        <v>0</v>
      </c>
      <c r="AL849">
        <f t="shared" si="263"/>
        <v>0</v>
      </c>
      <c r="AM849">
        <f t="shared" si="258"/>
        <v>7.8958000000000004</v>
      </c>
      <c r="AN849">
        <f t="shared" si="259"/>
        <v>1</v>
      </c>
      <c r="AO849">
        <f t="shared" si="260"/>
        <v>0</v>
      </c>
      <c r="AP849">
        <f t="shared" si="261"/>
        <v>0</v>
      </c>
      <c r="AQ849">
        <f t="shared" si="262"/>
        <v>0</v>
      </c>
    </row>
    <row r="850" spans="1:43" x14ac:dyDescent="0.2">
      <c r="A850">
        <v>849</v>
      </c>
      <c r="B850">
        <v>2</v>
      </c>
      <c r="C850" t="s">
        <v>1168</v>
      </c>
      <c r="D850" t="s">
        <v>13</v>
      </c>
      <c r="E850">
        <v>28</v>
      </c>
      <c r="F850">
        <v>0</v>
      </c>
      <c r="G850">
        <v>1</v>
      </c>
      <c r="H850">
        <v>248727</v>
      </c>
      <c r="I850">
        <v>33</v>
      </c>
      <c r="K850" t="s">
        <v>15</v>
      </c>
      <c r="L850">
        <v>0</v>
      </c>
      <c r="M850" t="b">
        <f t="shared" si="248"/>
        <v>0</v>
      </c>
      <c r="N850" t="str">
        <f>IF(E850&lt;&gt;"",INDEX(group!$A$1:$C$10,MATCH(E850,group!A:A,1),3),"NA")</f>
        <v>20 - 29</v>
      </c>
      <c r="O850" t="str">
        <f>VLOOKUP(H850,group!E:F,2,0)</f>
        <v>numeric</v>
      </c>
      <c r="P850" t="str">
        <f>IF(I850&lt;&gt;"",INDEX(group!$L$1:$N$100,MATCH(I850,group!L:L,1),3),"NA")</f>
        <v>30 - 39</v>
      </c>
      <c r="Q850">
        <f t="shared" si="249"/>
        <v>849</v>
      </c>
      <c r="R850">
        <f t="shared" si="250"/>
        <v>0</v>
      </c>
      <c r="S850">
        <f t="shared" si="251"/>
        <v>1</v>
      </c>
      <c r="T850">
        <f t="shared" si="252"/>
        <v>0</v>
      </c>
      <c r="U850">
        <f t="shared" si="253"/>
        <v>1</v>
      </c>
      <c r="V850">
        <f t="shared" si="254"/>
        <v>0</v>
      </c>
      <c r="W850">
        <f t="shared" si="255"/>
        <v>28</v>
      </c>
      <c r="X850">
        <f t="shared" si="256"/>
        <v>0</v>
      </c>
      <c r="Y850">
        <f t="shared" si="257"/>
        <v>1</v>
      </c>
      <c r="Z850">
        <f t="shared" si="246"/>
        <v>0</v>
      </c>
      <c r="AA850">
        <f t="shared" si="263"/>
        <v>0</v>
      </c>
      <c r="AB850">
        <f t="shared" si="263"/>
        <v>0</v>
      </c>
      <c r="AC850">
        <f t="shared" si="263"/>
        <v>0</v>
      </c>
      <c r="AD850">
        <f t="shared" si="263"/>
        <v>1</v>
      </c>
      <c r="AE850">
        <f t="shared" si="263"/>
        <v>0</v>
      </c>
      <c r="AF850">
        <f t="shared" si="263"/>
        <v>0</v>
      </c>
      <c r="AG850">
        <f t="shared" si="263"/>
        <v>0</v>
      </c>
      <c r="AH850">
        <f t="shared" si="263"/>
        <v>0</v>
      </c>
      <c r="AI850">
        <f t="shared" si="263"/>
        <v>0</v>
      </c>
      <c r="AJ850">
        <f t="shared" si="263"/>
        <v>0</v>
      </c>
      <c r="AK850">
        <f t="shared" si="263"/>
        <v>0</v>
      </c>
      <c r="AL850">
        <f t="shared" si="263"/>
        <v>0</v>
      </c>
      <c r="AM850">
        <f t="shared" si="258"/>
        <v>33</v>
      </c>
      <c r="AN850">
        <f t="shared" si="259"/>
        <v>0</v>
      </c>
      <c r="AO850">
        <f t="shared" si="260"/>
        <v>0</v>
      </c>
      <c r="AP850">
        <f t="shared" si="261"/>
        <v>1</v>
      </c>
      <c r="AQ850">
        <f t="shared" si="262"/>
        <v>0</v>
      </c>
    </row>
    <row r="851" spans="1:43" x14ac:dyDescent="0.2">
      <c r="A851">
        <v>850</v>
      </c>
      <c r="B851">
        <v>1</v>
      </c>
      <c r="C851" t="s">
        <v>1169</v>
      </c>
      <c r="D851" t="s">
        <v>17</v>
      </c>
      <c r="F851">
        <v>1</v>
      </c>
      <c r="G851">
        <v>0</v>
      </c>
      <c r="H851">
        <v>17453</v>
      </c>
      <c r="I851">
        <v>89.104200000000006</v>
      </c>
      <c r="J851" t="s">
        <v>655</v>
      </c>
      <c r="K851" t="s">
        <v>20</v>
      </c>
      <c r="L851">
        <v>1</v>
      </c>
      <c r="M851" t="b">
        <f t="shared" si="248"/>
        <v>1</v>
      </c>
      <c r="N851" t="str">
        <f>IF(E851&lt;&gt;"",INDEX(group!$A$1:$C$10,MATCH(E851,group!A:A,1),3),"NA")</f>
        <v>NA</v>
      </c>
      <c r="O851" t="str">
        <f>VLOOKUP(H851,group!E:F,2,0)</f>
        <v>numeric</v>
      </c>
      <c r="P851" t="str">
        <f>IF(I851&lt;&gt;"",INDEX(group!$L$1:$N$100,MATCH(I851,group!L:L,1),3),"NA")</f>
        <v>80 - 89</v>
      </c>
      <c r="Q851">
        <f t="shared" si="249"/>
        <v>850</v>
      </c>
      <c r="R851">
        <f t="shared" si="250"/>
        <v>1</v>
      </c>
      <c r="S851">
        <f t="shared" si="251"/>
        <v>0</v>
      </c>
      <c r="T851">
        <f t="shared" si="252"/>
        <v>0</v>
      </c>
      <c r="U851">
        <f t="shared" si="253"/>
        <v>0</v>
      </c>
      <c r="V851">
        <f t="shared" si="254"/>
        <v>1</v>
      </c>
      <c r="W851">
        <f t="shared" si="255"/>
        <v>29.9</v>
      </c>
      <c r="X851">
        <f t="shared" si="256"/>
        <v>1</v>
      </c>
      <c r="Y851">
        <f t="shared" si="257"/>
        <v>0</v>
      </c>
      <c r="Z851">
        <f t="shared" si="246"/>
        <v>0</v>
      </c>
      <c r="AA851">
        <f t="shared" si="263"/>
        <v>0</v>
      </c>
      <c r="AB851">
        <f t="shared" si="263"/>
        <v>0</v>
      </c>
      <c r="AC851">
        <f t="shared" si="263"/>
        <v>0</v>
      </c>
      <c r="AD851">
        <f t="shared" si="263"/>
        <v>1</v>
      </c>
      <c r="AE851">
        <f t="shared" si="263"/>
        <v>0</v>
      </c>
      <c r="AF851">
        <f t="shared" si="263"/>
        <v>0</v>
      </c>
      <c r="AG851">
        <f t="shared" si="263"/>
        <v>0</v>
      </c>
      <c r="AH851">
        <f t="shared" si="263"/>
        <v>0</v>
      </c>
      <c r="AI851">
        <f t="shared" si="263"/>
        <v>0</v>
      </c>
      <c r="AJ851">
        <f t="shared" si="263"/>
        <v>0</v>
      </c>
      <c r="AK851">
        <f t="shared" si="263"/>
        <v>0</v>
      </c>
      <c r="AL851">
        <f t="shared" si="263"/>
        <v>0</v>
      </c>
      <c r="AM851">
        <f t="shared" si="258"/>
        <v>89.104200000000006</v>
      </c>
      <c r="AN851">
        <f t="shared" si="259"/>
        <v>1</v>
      </c>
      <c r="AO851">
        <f t="shared" si="260"/>
        <v>0</v>
      </c>
      <c r="AP851">
        <f t="shared" si="261"/>
        <v>0</v>
      </c>
      <c r="AQ851">
        <f t="shared" si="262"/>
        <v>1</v>
      </c>
    </row>
    <row r="852" spans="1:43" x14ac:dyDescent="0.2">
      <c r="A852">
        <v>851</v>
      </c>
      <c r="B852">
        <v>3</v>
      </c>
      <c r="C852" t="s">
        <v>1170</v>
      </c>
      <c r="D852" t="s">
        <v>13</v>
      </c>
      <c r="E852">
        <v>4</v>
      </c>
      <c r="F852">
        <v>4</v>
      </c>
      <c r="G852">
        <v>2</v>
      </c>
      <c r="H852">
        <v>347082</v>
      </c>
      <c r="I852">
        <v>31.274999999999999</v>
      </c>
      <c r="K852" t="s">
        <v>15</v>
      </c>
      <c r="L852">
        <v>0</v>
      </c>
      <c r="M852" t="b">
        <f t="shared" si="248"/>
        <v>0</v>
      </c>
      <c r="N852" t="str">
        <f>IF(E852&lt;&gt;"",INDEX(group!$A$1:$C$10,MATCH(E852,group!A:A,1),3),"NA")</f>
        <v>0 - 9</v>
      </c>
      <c r="O852" t="str">
        <f>VLOOKUP(H852,group!E:F,2,0)</f>
        <v>numeric</v>
      </c>
      <c r="P852" t="str">
        <f>IF(I852&lt;&gt;"",INDEX(group!$L$1:$N$100,MATCH(I852,group!L:L,1),3),"NA")</f>
        <v>30 - 39</v>
      </c>
      <c r="Q852">
        <f t="shared" si="249"/>
        <v>851</v>
      </c>
      <c r="R852">
        <f t="shared" si="250"/>
        <v>0</v>
      </c>
      <c r="S852">
        <f t="shared" si="251"/>
        <v>0</v>
      </c>
      <c r="T852">
        <f t="shared" si="252"/>
        <v>1</v>
      </c>
      <c r="U852">
        <f t="shared" si="253"/>
        <v>1</v>
      </c>
      <c r="V852">
        <f t="shared" si="254"/>
        <v>0</v>
      </c>
      <c r="W852">
        <f t="shared" si="255"/>
        <v>4</v>
      </c>
      <c r="X852">
        <f t="shared" si="256"/>
        <v>4</v>
      </c>
      <c r="Y852">
        <f t="shared" si="257"/>
        <v>2</v>
      </c>
      <c r="Z852">
        <f t="shared" si="246"/>
        <v>0</v>
      </c>
      <c r="AA852">
        <f t="shared" si="263"/>
        <v>0</v>
      </c>
      <c r="AB852">
        <f t="shared" si="263"/>
        <v>0</v>
      </c>
      <c r="AC852">
        <f t="shared" si="263"/>
        <v>0</v>
      </c>
      <c r="AD852">
        <f t="shared" si="263"/>
        <v>1</v>
      </c>
      <c r="AE852">
        <f t="shared" si="263"/>
        <v>0</v>
      </c>
      <c r="AF852">
        <f t="shared" si="263"/>
        <v>0</v>
      </c>
      <c r="AG852">
        <f t="shared" si="263"/>
        <v>0</v>
      </c>
      <c r="AH852">
        <f t="shared" si="263"/>
        <v>0</v>
      </c>
      <c r="AI852">
        <f t="shared" si="263"/>
        <v>0</v>
      </c>
      <c r="AJ852">
        <f t="shared" si="263"/>
        <v>0</v>
      </c>
      <c r="AK852">
        <f t="shared" si="263"/>
        <v>0</v>
      </c>
      <c r="AL852">
        <f t="shared" si="263"/>
        <v>0</v>
      </c>
      <c r="AM852">
        <f t="shared" si="258"/>
        <v>31.274999999999999</v>
      </c>
      <c r="AN852">
        <f t="shared" si="259"/>
        <v>0</v>
      </c>
      <c r="AO852">
        <f t="shared" si="260"/>
        <v>0</v>
      </c>
      <c r="AP852">
        <f t="shared" si="261"/>
        <v>1</v>
      </c>
      <c r="AQ852">
        <f t="shared" si="262"/>
        <v>0</v>
      </c>
    </row>
    <row r="853" spans="1:43" x14ac:dyDescent="0.2">
      <c r="A853">
        <v>852</v>
      </c>
      <c r="B853">
        <v>3</v>
      </c>
      <c r="C853" t="s">
        <v>1171</v>
      </c>
      <c r="D853" t="s">
        <v>13</v>
      </c>
      <c r="E853">
        <v>74</v>
      </c>
      <c r="F853">
        <v>0</v>
      </c>
      <c r="G853">
        <v>0</v>
      </c>
      <c r="H853">
        <v>347060</v>
      </c>
      <c r="I853">
        <v>7.7750000000000004</v>
      </c>
      <c r="K853" t="s">
        <v>15</v>
      </c>
      <c r="L853">
        <v>0</v>
      </c>
      <c r="M853" t="b">
        <f t="shared" si="248"/>
        <v>0</v>
      </c>
      <c r="N853" t="str">
        <f>IF(E853&lt;&gt;"",INDEX(group!$A$1:$C$10,MATCH(E853,group!A:A,1),3),"NA")</f>
        <v>70 - 79</v>
      </c>
      <c r="O853" t="str">
        <f>VLOOKUP(H853,group!E:F,2,0)</f>
        <v>numeric</v>
      </c>
      <c r="P853" t="str">
        <f>IF(I853&lt;&gt;"",INDEX(group!$L$1:$N$100,MATCH(I853,group!L:L,1),3),"NA")</f>
        <v>0 - 9</v>
      </c>
      <c r="Q853">
        <f t="shared" si="249"/>
        <v>852</v>
      </c>
      <c r="R853">
        <f t="shared" si="250"/>
        <v>0</v>
      </c>
      <c r="S853">
        <f t="shared" si="251"/>
        <v>0</v>
      </c>
      <c r="T853">
        <f t="shared" si="252"/>
        <v>1</v>
      </c>
      <c r="U853">
        <f t="shared" si="253"/>
        <v>1</v>
      </c>
      <c r="V853">
        <f t="shared" si="254"/>
        <v>0</v>
      </c>
      <c r="W853">
        <f t="shared" si="255"/>
        <v>74</v>
      </c>
      <c r="X853">
        <f t="shared" si="256"/>
        <v>0</v>
      </c>
      <c r="Y853">
        <f t="shared" si="257"/>
        <v>0</v>
      </c>
      <c r="Z853">
        <f t="shared" si="246"/>
        <v>0</v>
      </c>
      <c r="AA853">
        <f t="shared" si="263"/>
        <v>0</v>
      </c>
      <c r="AB853">
        <f t="shared" si="263"/>
        <v>0</v>
      </c>
      <c r="AC853">
        <f t="shared" si="263"/>
        <v>0</v>
      </c>
      <c r="AD853">
        <f t="shared" si="263"/>
        <v>1</v>
      </c>
      <c r="AE853">
        <f t="shared" si="263"/>
        <v>0</v>
      </c>
      <c r="AF853">
        <f t="shared" si="263"/>
        <v>0</v>
      </c>
      <c r="AG853">
        <f t="shared" si="263"/>
        <v>0</v>
      </c>
      <c r="AH853">
        <f t="shared" si="263"/>
        <v>0</v>
      </c>
      <c r="AI853">
        <f t="shared" si="263"/>
        <v>0</v>
      </c>
      <c r="AJ853">
        <f t="shared" si="263"/>
        <v>0</v>
      </c>
      <c r="AK853">
        <f t="shared" si="263"/>
        <v>0</v>
      </c>
      <c r="AL853">
        <f t="shared" si="263"/>
        <v>0</v>
      </c>
      <c r="AM853">
        <f t="shared" si="258"/>
        <v>7.7750000000000004</v>
      </c>
      <c r="AN853">
        <f t="shared" si="259"/>
        <v>0</v>
      </c>
      <c r="AO853">
        <f t="shared" si="260"/>
        <v>0</v>
      </c>
      <c r="AP853">
        <f t="shared" si="261"/>
        <v>1</v>
      </c>
      <c r="AQ853">
        <f t="shared" si="262"/>
        <v>0</v>
      </c>
    </row>
    <row r="854" spans="1:43" x14ac:dyDescent="0.2">
      <c r="A854">
        <v>853</v>
      </c>
      <c r="B854">
        <v>3</v>
      </c>
      <c r="C854" t="s">
        <v>1172</v>
      </c>
      <c r="D854" t="s">
        <v>17</v>
      </c>
      <c r="E854">
        <v>9</v>
      </c>
      <c r="F854">
        <v>1</v>
      </c>
      <c r="G854">
        <v>1</v>
      </c>
      <c r="H854">
        <v>2678</v>
      </c>
      <c r="I854">
        <v>15.245799999999999</v>
      </c>
      <c r="K854" t="s">
        <v>20</v>
      </c>
      <c r="L854">
        <v>0</v>
      </c>
      <c r="M854" t="b">
        <f t="shared" si="248"/>
        <v>0</v>
      </c>
      <c r="N854" t="str">
        <f>IF(E854&lt;&gt;"",INDEX(group!$A$1:$C$10,MATCH(E854,group!A:A,1),3),"NA")</f>
        <v>0 - 9</v>
      </c>
      <c r="O854" t="str">
        <f>VLOOKUP(H854,group!E:F,2,0)</f>
        <v>numeric</v>
      </c>
      <c r="P854" t="str">
        <f>IF(I854&lt;&gt;"",INDEX(group!$L$1:$N$100,MATCH(I854,group!L:L,1),3),"NA")</f>
        <v>10 - 19</v>
      </c>
      <c r="Q854">
        <f t="shared" si="249"/>
        <v>853</v>
      </c>
      <c r="R854">
        <f t="shared" si="250"/>
        <v>0</v>
      </c>
      <c r="S854">
        <f t="shared" si="251"/>
        <v>0</v>
      </c>
      <c r="T854">
        <f t="shared" si="252"/>
        <v>1</v>
      </c>
      <c r="U854">
        <f t="shared" si="253"/>
        <v>0</v>
      </c>
      <c r="V854">
        <f t="shared" si="254"/>
        <v>1</v>
      </c>
      <c r="W854">
        <f t="shared" si="255"/>
        <v>9</v>
      </c>
      <c r="X854">
        <f t="shared" si="256"/>
        <v>1</v>
      </c>
      <c r="Y854">
        <f t="shared" si="257"/>
        <v>1</v>
      </c>
      <c r="Z854">
        <f t="shared" si="246"/>
        <v>0</v>
      </c>
      <c r="AA854">
        <f t="shared" si="263"/>
        <v>0</v>
      </c>
      <c r="AB854">
        <f t="shared" si="263"/>
        <v>0</v>
      </c>
      <c r="AC854">
        <f t="shared" si="263"/>
        <v>0</v>
      </c>
      <c r="AD854">
        <f t="shared" si="263"/>
        <v>1</v>
      </c>
      <c r="AE854">
        <f t="shared" si="263"/>
        <v>0</v>
      </c>
      <c r="AF854">
        <f t="shared" si="263"/>
        <v>0</v>
      </c>
      <c r="AG854">
        <f t="shared" si="263"/>
        <v>0</v>
      </c>
      <c r="AH854">
        <f t="shared" si="263"/>
        <v>0</v>
      </c>
      <c r="AI854">
        <f t="shared" si="263"/>
        <v>0</v>
      </c>
      <c r="AJ854">
        <f t="shared" si="263"/>
        <v>0</v>
      </c>
      <c r="AK854">
        <f t="shared" si="263"/>
        <v>0</v>
      </c>
      <c r="AL854">
        <f t="shared" si="263"/>
        <v>0</v>
      </c>
      <c r="AM854">
        <f t="shared" si="258"/>
        <v>15.245799999999999</v>
      </c>
      <c r="AN854">
        <f t="shared" si="259"/>
        <v>1</v>
      </c>
      <c r="AO854">
        <f t="shared" si="260"/>
        <v>0</v>
      </c>
      <c r="AP854">
        <f t="shared" si="261"/>
        <v>0</v>
      </c>
      <c r="AQ854">
        <f t="shared" si="262"/>
        <v>0</v>
      </c>
    </row>
    <row r="855" spans="1:43" x14ac:dyDescent="0.2">
      <c r="A855">
        <v>854</v>
      </c>
      <c r="B855">
        <v>1</v>
      </c>
      <c r="C855" t="s">
        <v>1173</v>
      </c>
      <c r="D855" t="s">
        <v>17</v>
      </c>
      <c r="E855">
        <v>16</v>
      </c>
      <c r="F855">
        <v>0</v>
      </c>
      <c r="G855">
        <v>1</v>
      </c>
      <c r="H855" t="s">
        <v>1174</v>
      </c>
      <c r="I855">
        <v>39.4</v>
      </c>
      <c r="J855" t="s">
        <v>1175</v>
      </c>
      <c r="K855" t="s">
        <v>15</v>
      </c>
      <c r="L855">
        <v>1</v>
      </c>
      <c r="M855" t="b">
        <f t="shared" si="248"/>
        <v>0</v>
      </c>
      <c r="N855" t="str">
        <f>IF(E855&lt;&gt;"",INDEX(group!$A$1:$C$10,MATCH(E855,group!A:A,1),3),"NA")</f>
        <v>10 - 19</v>
      </c>
      <c r="O855" t="str">
        <f>VLOOKUP(H855,group!E:F,2,0)</f>
        <v>PC</v>
      </c>
      <c r="P855" t="str">
        <f>IF(I855&lt;&gt;"",INDEX(group!$L$1:$N$100,MATCH(I855,group!L:L,1),3),"NA")</f>
        <v>30 - 39</v>
      </c>
      <c r="Q855">
        <f t="shared" si="249"/>
        <v>854</v>
      </c>
      <c r="R855">
        <f t="shared" si="250"/>
        <v>1</v>
      </c>
      <c r="S855">
        <f t="shared" si="251"/>
        <v>0</v>
      </c>
      <c r="T855">
        <f t="shared" si="252"/>
        <v>0</v>
      </c>
      <c r="U855">
        <f t="shared" si="253"/>
        <v>0</v>
      </c>
      <c r="V855">
        <f t="shared" si="254"/>
        <v>1</v>
      </c>
      <c r="W855">
        <f t="shared" si="255"/>
        <v>16</v>
      </c>
      <c r="X855">
        <f t="shared" si="256"/>
        <v>0</v>
      </c>
      <c r="Y855">
        <f t="shared" si="257"/>
        <v>1</v>
      </c>
      <c r="Z855">
        <f t="shared" si="246"/>
        <v>0</v>
      </c>
      <c r="AA855">
        <f t="shared" si="263"/>
        <v>0</v>
      </c>
      <c r="AB855">
        <f t="shared" si="263"/>
        <v>0</v>
      </c>
      <c r="AC855">
        <f t="shared" si="263"/>
        <v>0</v>
      </c>
      <c r="AD855">
        <f t="shared" si="263"/>
        <v>0</v>
      </c>
      <c r="AE855">
        <f t="shared" si="263"/>
        <v>0</v>
      </c>
      <c r="AF855">
        <f t="shared" si="263"/>
        <v>1</v>
      </c>
      <c r="AG855">
        <f t="shared" si="263"/>
        <v>0</v>
      </c>
      <c r="AH855">
        <f t="shared" si="263"/>
        <v>0</v>
      </c>
      <c r="AI855">
        <f t="shared" si="263"/>
        <v>0</v>
      </c>
      <c r="AJ855">
        <f t="shared" si="263"/>
        <v>0</v>
      </c>
      <c r="AK855">
        <f t="shared" si="263"/>
        <v>0</v>
      </c>
      <c r="AL855">
        <f t="shared" si="263"/>
        <v>0</v>
      </c>
      <c r="AM855">
        <f t="shared" si="258"/>
        <v>39.4</v>
      </c>
      <c r="AN855">
        <f t="shared" si="259"/>
        <v>0</v>
      </c>
      <c r="AO855">
        <f t="shared" si="260"/>
        <v>0</v>
      </c>
      <c r="AP855">
        <f t="shared" si="261"/>
        <v>1</v>
      </c>
      <c r="AQ855">
        <f t="shared" si="262"/>
        <v>1</v>
      </c>
    </row>
    <row r="856" spans="1:43" x14ac:dyDescent="0.2">
      <c r="A856">
        <v>855</v>
      </c>
      <c r="B856">
        <v>2</v>
      </c>
      <c r="C856" t="s">
        <v>1176</v>
      </c>
      <c r="D856" t="s">
        <v>17</v>
      </c>
      <c r="E856">
        <v>44</v>
      </c>
      <c r="F856">
        <v>1</v>
      </c>
      <c r="G856">
        <v>0</v>
      </c>
      <c r="H856">
        <v>244252</v>
      </c>
      <c r="I856">
        <v>26</v>
      </c>
      <c r="K856" t="s">
        <v>15</v>
      </c>
      <c r="L856">
        <v>0</v>
      </c>
      <c r="M856" t="b">
        <f t="shared" si="248"/>
        <v>0</v>
      </c>
      <c r="N856" t="str">
        <f>IF(E856&lt;&gt;"",INDEX(group!$A$1:$C$10,MATCH(E856,group!A:A,1),3),"NA")</f>
        <v>40 - 49</v>
      </c>
      <c r="O856" t="str">
        <f>VLOOKUP(H856,group!E:F,2,0)</f>
        <v>numeric</v>
      </c>
      <c r="P856" t="str">
        <f>IF(I856&lt;&gt;"",INDEX(group!$L$1:$N$100,MATCH(I856,group!L:L,1),3),"NA")</f>
        <v>20 - 29</v>
      </c>
      <c r="Q856">
        <f t="shared" si="249"/>
        <v>855</v>
      </c>
      <c r="R856">
        <f t="shared" si="250"/>
        <v>0</v>
      </c>
      <c r="S856">
        <f t="shared" si="251"/>
        <v>1</v>
      </c>
      <c r="T856">
        <f t="shared" si="252"/>
        <v>0</v>
      </c>
      <c r="U856">
        <f t="shared" si="253"/>
        <v>0</v>
      </c>
      <c r="V856">
        <f t="shared" si="254"/>
        <v>1</v>
      </c>
      <c r="W856">
        <f t="shared" si="255"/>
        <v>44</v>
      </c>
      <c r="X856">
        <f t="shared" si="256"/>
        <v>1</v>
      </c>
      <c r="Y856">
        <f t="shared" si="257"/>
        <v>0</v>
      </c>
      <c r="Z856">
        <f t="shared" si="246"/>
        <v>0</v>
      </c>
      <c r="AA856">
        <f t="shared" si="263"/>
        <v>0</v>
      </c>
      <c r="AB856">
        <f t="shared" si="263"/>
        <v>0</v>
      </c>
      <c r="AC856">
        <f t="shared" si="263"/>
        <v>0</v>
      </c>
      <c r="AD856">
        <f t="shared" si="263"/>
        <v>1</v>
      </c>
      <c r="AE856">
        <f t="shared" si="263"/>
        <v>0</v>
      </c>
      <c r="AF856">
        <f t="shared" si="263"/>
        <v>0</v>
      </c>
      <c r="AG856">
        <f t="shared" si="263"/>
        <v>0</v>
      </c>
      <c r="AH856">
        <f t="shared" si="263"/>
        <v>0</v>
      </c>
      <c r="AI856">
        <f t="shared" si="263"/>
        <v>0</v>
      </c>
      <c r="AJ856">
        <f t="shared" si="263"/>
        <v>0</v>
      </c>
      <c r="AK856">
        <f t="shared" si="263"/>
        <v>0</v>
      </c>
      <c r="AL856">
        <f t="shared" si="263"/>
        <v>0</v>
      </c>
      <c r="AM856">
        <f t="shared" si="258"/>
        <v>26</v>
      </c>
      <c r="AN856">
        <f t="shared" si="259"/>
        <v>0</v>
      </c>
      <c r="AO856">
        <f t="shared" si="260"/>
        <v>0</v>
      </c>
      <c r="AP856">
        <f t="shared" si="261"/>
        <v>1</v>
      </c>
      <c r="AQ856">
        <f t="shared" si="262"/>
        <v>0</v>
      </c>
    </row>
    <row r="857" spans="1:43" x14ac:dyDescent="0.2">
      <c r="A857">
        <v>856</v>
      </c>
      <c r="B857">
        <v>3</v>
      </c>
      <c r="C857" t="s">
        <v>1177</v>
      </c>
      <c r="D857" t="s">
        <v>17</v>
      </c>
      <c r="E857">
        <v>18</v>
      </c>
      <c r="F857">
        <v>0</v>
      </c>
      <c r="G857">
        <v>1</v>
      </c>
      <c r="H857">
        <v>392091</v>
      </c>
      <c r="I857">
        <v>9.35</v>
      </c>
      <c r="K857" t="s">
        <v>15</v>
      </c>
      <c r="L857">
        <v>1</v>
      </c>
      <c r="M857" t="b">
        <f t="shared" si="248"/>
        <v>0</v>
      </c>
      <c r="N857" t="str">
        <f>IF(E857&lt;&gt;"",INDEX(group!$A$1:$C$10,MATCH(E857,group!A:A,1),3),"NA")</f>
        <v>10 - 19</v>
      </c>
      <c r="O857" t="str">
        <f>VLOOKUP(H857,group!E:F,2,0)</f>
        <v>numeric</v>
      </c>
      <c r="P857" t="str">
        <f>IF(I857&lt;&gt;"",INDEX(group!$L$1:$N$100,MATCH(I857,group!L:L,1),3),"NA")</f>
        <v>0 - 9</v>
      </c>
      <c r="Q857">
        <f t="shared" si="249"/>
        <v>856</v>
      </c>
      <c r="R857">
        <f t="shared" si="250"/>
        <v>0</v>
      </c>
      <c r="S857">
        <f t="shared" si="251"/>
        <v>0</v>
      </c>
      <c r="T857">
        <f t="shared" si="252"/>
        <v>1</v>
      </c>
      <c r="U857">
        <f t="shared" si="253"/>
        <v>0</v>
      </c>
      <c r="V857">
        <f t="shared" si="254"/>
        <v>1</v>
      </c>
      <c r="W857">
        <f t="shared" si="255"/>
        <v>18</v>
      </c>
      <c r="X857">
        <f t="shared" si="256"/>
        <v>0</v>
      </c>
      <c r="Y857">
        <f t="shared" si="257"/>
        <v>1</v>
      </c>
      <c r="Z857">
        <f t="shared" si="246"/>
        <v>0</v>
      </c>
      <c r="AA857">
        <f t="shared" si="263"/>
        <v>0</v>
      </c>
      <c r="AB857">
        <f t="shared" si="263"/>
        <v>0</v>
      </c>
      <c r="AC857">
        <f t="shared" si="263"/>
        <v>0</v>
      </c>
      <c r="AD857">
        <f t="shared" si="263"/>
        <v>1</v>
      </c>
      <c r="AE857">
        <f t="shared" si="263"/>
        <v>0</v>
      </c>
      <c r="AF857">
        <f t="shared" si="263"/>
        <v>0</v>
      </c>
      <c r="AG857">
        <f t="shared" si="263"/>
        <v>0</v>
      </c>
      <c r="AH857">
        <f t="shared" si="263"/>
        <v>0</v>
      </c>
      <c r="AI857">
        <f t="shared" si="263"/>
        <v>0</v>
      </c>
      <c r="AJ857">
        <f t="shared" si="263"/>
        <v>0</v>
      </c>
      <c r="AK857">
        <f t="shared" si="263"/>
        <v>0</v>
      </c>
      <c r="AL857">
        <f t="shared" si="263"/>
        <v>0</v>
      </c>
      <c r="AM857">
        <f t="shared" si="258"/>
        <v>9.35</v>
      </c>
      <c r="AN857">
        <f t="shared" si="259"/>
        <v>0</v>
      </c>
      <c r="AO857">
        <f t="shared" si="260"/>
        <v>0</v>
      </c>
      <c r="AP857">
        <f t="shared" si="261"/>
        <v>1</v>
      </c>
      <c r="AQ857">
        <f t="shared" si="262"/>
        <v>1</v>
      </c>
    </row>
    <row r="858" spans="1:43" x14ac:dyDescent="0.2">
      <c r="A858">
        <v>857</v>
      </c>
      <c r="B858">
        <v>1</v>
      </c>
      <c r="C858" t="s">
        <v>1178</v>
      </c>
      <c r="D858" t="s">
        <v>17</v>
      </c>
      <c r="E858">
        <v>45</v>
      </c>
      <c r="F858">
        <v>1</v>
      </c>
      <c r="G858">
        <v>1</v>
      </c>
      <c r="H858">
        <v>36928</v>
      </c>
      <c r="I858">
        <v>164.86670000000001</v>
      </c>
      <c r="K858" t="s">
        <v>15</v>
      </c>
      <c r="L858">
        <v>1</v>
      </c>
      <c r="M858" t="b">
        <f t="shared" si="248"/>
        <v>0</v>
      </c>
      <c r="N858" t="str">
        <f>IF(E858&lt;&gt;"",INDEX(group!$A$1:$C$10,MATCH(E858,group!A:A,1),3),"NA")</f>
        <v>40 - 49</v>
      </c>
      <c r="O858" t="str">
        <f>VLOOKUP(H858,group!E:F,2,0)</f>
        <v>numeric</v>
      </c>
      <c r="P858" t="str">
        <f>IF(I858&lt;&gt;"",INDEX(group!$L$1:$N$100,MATCH(I858,group!L:L,1),3),"NA")</f>
        <v>150 - 169</v>
      </c>
      <c r="Q858">
        <f t="shared" si="249"/>
        <v>857</v>
      </c>
      <c r="R858">
        <f t="shared" si="250"/>
        <v>1</v>
      </c>
      <c r="S858">
        <f t="shared" si="251"/>
        <v>0</v>
      </c>
      <c r="T858">
        <f t="shared" si="252"/>
        <v>0</v>
      </c>
      <c r="U858">
        <f t="shared" si="253"/>
        <v>0</v>
      </c>
      <c r="V858">
        <f t="shared" si="254"/>
        <v>1</v>
      </c>
      <c r="W858">
        <f t="shared" si="255"/>
        <v>45</v>
      </c>
      <c r="X858">
        <f t="shared" si="256"/>
        <v>1</v>
      </c>
      <c r="Y858">
        <f t="shared" si="257"/>
        <v>1</v>
      </c>
      <c r="Z858">
        <f t="shared" si="246"/>
        <v>0</v>
      </c>
      <c r="AA858">
        <f t="shared" si="263"/>
        <v>0</v>
      </c>
      <c r="AB858">
        <f t="shared" si="263"/>
        <v>0</v>
      </c>
      <c r="AC858">
        <f t="shared" si="263"/>
        <v>0</v>
      </c>
      <c r="AD858">
        <f t="shared" si="263"/>
        <v>1</v>
      </c>
      <c r="AE858">
        <f t="shared" si="263"/>
        <v>0</v>
      </c>
      <c r="AF858">
        <f t="shared" si="263"/>
        <v>0</v>
      </c>
      <c r="AG858">
        <f t="shared" si="263"/>
        <v>0</v>
      </c>
      <c r="AH858">
        <f t="shared" si="263"/>
        <v>0</v>
      </c>
      <c r="AI858">
        <f t="shared" si="263"/>
        <v>0</v>
      </c>
      <c r="AJ858">
        <f t="shared" si="263"/>
        <v>0</v>
      </c>
      <c r="AK858">
        <f t="shared" si="263"/>
        <v>0</v>
      </c>
      <c r="AL858">
        <f t="shared" si="263"/>
        <v>0</v>
      </c>
      <c r="AM858">
        <f t="shared" si="258"/>
        <v>164.86670000000001</v>
      </c>
      <c r="AN858">
        <f t="shared" si="259"/>
        <v>0</v>
      </c>
      <c r="AO858">
        <f t="shared" si="260"/>
        <v>0</v>
      </c>
      <c r="AP858">
        <f t="shared" si="261"/>
        <v>1</v>
      </c>
      <c r="AQ858">
        <f t="shared" si="262"/>
        <v>1</v>
      </c>
    </row>
    <row r="859" spans="1:43" x14ac:dyDescent="0.2">
      <c r="A859">
        <v>858</v>
      </c>
      <c r="B859">
        <v>1</v>
      </c>
      <c r="C859" t="s">
        <v>1179</v>
      </c>
      <c r="D859" t="s">
        <v>13</v>
      </c>
      <c r="E859">
        <v>51</v>
      </c>
      <c r="F859">
        <v>0</v>
      </c>
      <c r="G859">
        <v>0</v>
      </c>
      <c r="H859">
        <v>113055</v>
      </c>
      <c r="I859">
        <v>26.55</v>
      </c>
      <c r="J859" t="s">
        <v>1180</v>
      </c>
      <c r="K859" t="s">
        <v>15</v>
      </c>
      <c r="L859">
        <v>1</v>
      </c>
      <c r="M859" t="b">
        <f t="shared" si="248"/>
        <v>0</v>
      </c>
      <c r="N859" t="str">
        <f>IF(E859&lt;&gt;"",INDEX(group!$A$1:$C$10,MATCH(E859,group!A:A,1),3),"NA")</f>
        <v>50 - 59</v>
      </c>
      <c r="O859" t="str">
        <f>VLOOKUP(H859,group!E:F,2,0)</f>
        <v>numeric</v>
      </c>
      <c r="P859" t="str">
        <f>IF(I859&lt;&gt;"",INDEX(group!$L$1:$N$100,MATCH(I859,group!L:L,1),3),"NA")</f>
        <v>20 - 29</v>
      </c>
      <c r="Q859">
        <f t="shared" si="249"/>
        <v>858</v>
      </c>
      <c r="R859">
        <f t="shared" si="250"/>
        <v>1</v>
      </c>
      <c r="S859">
        <f t="shared" si="251"/>
        <v>0</v>
      </c>
      <c r="T859">
        <f t="shared" si="252"/>
        <v>0</v>
      </c>
      <c r="U859">
        <f t="shared" si="253"/>
        <v>1</v>
      </c>
      <c r="V859">
        <f t="shared" si="254"/>
        <v>0</v>
      </c>
      <c r="W859">
        <f t="shared" si="255"/>
        <v>51</v>
      </c>
      <c r="X859">
        <f t="shared" si="256"/>
        <v>0</v>
      </c>
      <c r="Y859">
        <f t="shared" si="257"/>
        <v>0</v>
      </c>
      <c r="Z859">
        <f t="shared" si="246"/>
        <v>0</v>
      </c>
      <c r="AA859">
        <f t="shared" si="263"/>
        <v>0</v>
      </c>
      <c r="AB859">
        <f t="shared" si="263"/>
        <v>0</v>
      </c>
      <c r="AC859">
        <f t="shared" si="263"/>
        <v>0</v>
      </c>
      <c r="AD859">
        <f t="shared" si="263"/>
        <v>1</v>
      </c>
      <c r="AE859">
        <f t="shared" si="263"/>
        <v>0</v>
      </c>
      <c r="AF859">
        <f t="shared" si="263"/>
        <v>0</v>
      </c>
      <c r="AG859">
        <f t="shared" si="263"/>
        <v>0</v>
      </c>
      <c r="AH859">
        <f t="shared" si="263"/>
        <v>0</v>
      </c>
      <c r="AI859">
        <f t="shared" si="263"/>
        <v>0</v>
      </c>
      <c r="AJ859">
        <f t="shared" si="263"/>
        <v>0</v>
      </c>
      <c r="AK859">
        <f t="shared" si="263"/>
        <v>0</v>
      </c>
      <c r="AL859">
        <f t="shared" si="263"/>
        <v>0</v>
      </c>
      <c r="AM859">
        <f t="shared" si="258"/>
        <v>26.55</v>
      </c>
      <c r="AN859">
        <f t="shared" si="259"/>
        <v>0</v>
      </c>
      <c r="AO859">
        <f t="shared" si="260"/>
        <v>0</v>
      </c>
      <c r="AP859">
        <f t="shared" si="261"/>
        <v>1</v>
      </c>
      <c r="AQ859">
        <f t="shared" si="262"/>
        <v>1</v>
      </c>
    </row>
    <row r="860" spans="1:43" x14ac:dyDescent="0.2">
      <c r="A860">
        <v>859</v>
      </c>
      <c r="B860">
        <v>3</v>
      </c>
      <c r="C860" t="s">
        <v>1181</v>
      </c>
      <c r="D860" t="s">
        <v>17</v>
      </c>
      <c r="E860">
        <v>24</v>
      </c>
      <c r="F860">
        <v>0</v>
      </c>
      <c r="G860">
        <v>3</v>
      </c>
      <c r="H860">
        <v>2666</v>
      </c>
      <c r="I860">
        <v>19.258299999999998</v>
      </c>
      <c r="K860" t="s">
        <v>20</v>
      </c>
      <c r="L860">
        <v>1</v>
      </c>
      <c r="M860" t="b">
        <f t="shared" si="248"/>
        <v>0</v>
      </c>
      <c r="N860" t="str">
        <f>IF(E860&lt;&gt;"",INDEX(group!$A$1:$C$10,MATCH(E860,group!A:A,1),3),"NA")</f>
        <v>20 - 29</v>
      </c>
      <c r="O860" t="str">
        <f>VLOOKUP(H860,group!E:F,2,0)</f>
        <v>numeric</v>
      </c>
      <c r="P860" t="str">
        <f>IF(I860&lt;&gt;"",INDEX(group!$L$1:$N$100,MATCH(I860,group!L:L,1),3),"NA")</f>
        <v>10 - 19</v>
      </c>
      <c r="Q860">
        <f t="shared" si="249"/>
        <v>859</v>
      </c>
      <c r="R860">
        <f t="shared" si="250"/>
        <v>0</v>
      </c>
      <c r="S860">
        <f t="shared" si="251"/>
        <v>0</v>
      </c>
      <c r="T860">
        <f t="shared" si="252"/>
        <v>1</v>
      </c>
      <c r="U860">
        <f t="shared" si="253"/>
        <v>0</v>
      </c>
      <c r="V860">
        <f t="shared" si="254"/>
        <v>1</v>
      </c>
      <c r="W860">
        <f t="shared" si="255"/>
        <v>24</v>
      </c>
      <c r="X860">
        <f t="shared" si="256"/>
        <v>0</v>
      </c>
      <c r="Y860">
        <f t="shared" si="257"/>
        <v>3</v>
      </c>
      <c r="Z860">
        <f t="shared" si="246"/>
        <v>0</v>
      </c>
      <c r="AA860">
        <f t="shared" si="263"/>
        <v>0</v>
      </c>
      <c r="AB860">
        <f t="shared" si="263"/>
        <v>0</v>
      </c>
      <c r="AC860">
        <f t="shared" si="263"/>
        <v>0</v>
      </c>
      <c r="AD860">
        <f t="shared" si="263"/>
        <v>1</v>
      </c>
      <c r="AE860">
        <f t="shared" si="263"/>
        <v>0</v>
      </c>
      <c r="AF860">
        <f t="shared" si="263"/>
        <v>0</v>
      </c>
      <c r="AG860">
        <f t="shared" si="263"/>
        <v>0</v>
      </c>
      <c r="AH860">
        <f t="shared" si="263"/>
        <v>0</v>
      </c>
      <c r="AI860">
        <f t="shared" si="263"/>
        <v>0</v>
      </c>
      <c r="AJ860">
        <f t="shared" si="263"/>
        <v>0</v>
      </c>
      <c r="AK860">
        <f t="shared" si="263"/>
        <v>0</v>
      </c>
      <c r="AL860">
        <f t="shared" si="263"/>
        <v>0</v>
      </c>
      <c r="AM860">
        <f t="shared" si="258"/>
        <v>19.258299999999998</v>
      </c>
      <c r="AN860">
        <f t="shared" si="259"/>
        <v>1</v>
      </c>
      <c r="AO860">
        <f t="shared" si="260"/>
        <v>0</v>
      </c>
      <c r="AP860">
        <f t="shared" si="261"/>
        <v>0</v>
      </c>
      <c r="AQ860">
        <f t="shared" si="262"/>
        <v>1</v>
      </c>
    </row>
    <row r="861" spans="1:43" x14ac:dyDescent="0.2">
      <c r="A861">
        <v>860</v>
      </c>
      <c r="B861">
        <v>3</v>
      </c>
      <c r="C861" t="s">
        <v>1182</v>
      </c>
      <c r="D861" t="s">
        <v>13</v>
      </c>
      <c r="F861">
        <v>0</v>
      </c>
      <c r="G861">
        <v>0</v>
      </c>
      <c r="H861">
        <v>2629</v>
      </c>
      <c r="I861">
        <v>7.2291999999999996</v>
      </c>
      <c r="K861" t="s">
        <v>20</v>
      </c>
      <c r="L861">
        <v>0</v>
      </c>
      <c r="M861" t="b">
        <f t="shared" si="248"/>
        <v>1</v>
      </c>
      <c r="N861" t="str">
        <f>IF(E861&lt;&gt;"",INDEX(group!$A$1:$C$10,MATCH(E861,group!A:A,1),3),"NA")</f>
        <v>NA</v>
      </c>
      <c r="O861" t="str">
        <f>VLOOKUP(H861,group!E:F,2,0)</f>
        <v>numeric</v>
      </c>
      <c r="P861" t="str">
        <f>IF(I861&lt;&gt;"",INDEX(group!$L$1:$N$100,MATCH(I861,group!L:L,1),3),"NA")</f>
        <v>0 - 9</v>
      </c>
      <c r="Q861">
        <f t="shared" si="249"/>
        <v>860</v>
      </c>
      <c r="R861">
        <f t="shared" si="250"/>
        <v>0</v>
      </c>
      <c r="S861">
        <f t="shared" si="251"/>
        <v>0</v>
      </c>
      <c r="T861">
        <f t="shared" si="252"/>
        <v>1</v>
      </c>
      <c r="U861">
        <f t="shared" si="253"/>
        <v>1</v>
      </c>
      <c r="V861">
        <f t="shared" si="254"/>
        <v>0</v>
      </c>
      <c r="W861">
        <f t="shared" si="255"/>
        <v>29.9</v>
      </c>
      <c r="X861">
        <f t="shared" si="256"/>
        <v>0</v>
      </c>
      <c r="Y861">
        <f t="shared" si="257"/>
        <v>0</v>
      </c>
      <c r="Z861">
        <f t="shared" si="246"/>
        <v>0</v>
      </c>
      <c r="AA861">
        <f t="shared" si="263"/>
        <v>0</v>
      </c>
      <c r="AB861">
        <f t="shared" si="263"/>
        <v>0</v>
      </c>
      <c r="AC861">
        <f t="shared" si="263"/>
        <v>0</v>
      </c>
      <c r="AD861">
        <f t="shared" si="263"/>
        <v>1</v>
      </c>
      <c r="AE861">
        <f t="shared" si="263"/>
        <v>0</v>
      </c>
      <c r="AF861">
        <f t="shared" si="263"/>
        <v>0</v>
      </c>
      <c r="AG861">
        <f t="shared" si="263"/>
        <v>0</v>
      </c>
      <c r="AH861">
        <f t="shared" si="263"/>
        <v>0</v>
      </c>
      <c r="AI861">
        <f t="shared" si="263"/>
        <v>0</v>
      </c>
      <c r="AJ861">
        <f t="shared" si="263"/>
        <v>0</v>
      </c>
      <c r="AK861">
        <f t="shared" si="263"/>
        <v>0</v>
      </c>
      <c r="AL861">
        <f t="shared" si="263"/>
        <v>0</v>
      </c>
      <c r="AM861">
        <f t="shared" si="258"/>
        <v>7.2291999999999996</v>
      </c>
      <c r="AN861">
        <f t="shared" si="259"/>
        <v>1</v>
      </c>
      <c r="AO861">
        <f t="shared" si="260"/>
        <v>0</v>
      </c>
      <c r="AP861">
        <f t="shared" si="261"/>
        <v>0</v>
      </c>
      <c r="AQ861">
        <f t="shared" si="262"/>
        <v>0</v>
      </c>
    </row>
    <row r="862" spans="1:43" x14ac:dyDescent="0.2">
      <c r="A862">
        <v>861</v>
      </c>
      <c r="B862">
        <v>3</v>
      </c>
      <c r="C862" t="s">
        <v>1183</v>
      </c>
      <c r="D862" t="s">
        <v>13</v>
      </c>
      <c r="E862">
        <v>41</v>
      </c>
      <c r="F862">
        <v>2</v>
      </c>
      <c r="G862">
        <v>0</v>
      </c>
      <c r="H862">
        <v>350026</v>
      </c>
      <c r="I862">
        <v>14.1083</v>
      </c>
      <c r="K862" t="s">
        <v>15</v>
      </c>
      <c r="L862">
        <v>0</v>
      </c>
      <c r="M862" t="b">
        <f t="shared" si="248"/>
        <v>0</v>
      </c>
      <c r="N862" t="str">
        <f>IF(E862&lt;&gt;"",INDEX(group!$A$1:$C$10,MATCH(E862,group!A:A,1),3),"NA")</f>
        <v>40 - 49</v>
      </c>
      <c r="O862" t="str">
        <f>VLOOKUP(H862,group!E:F,2,0)</f>
        <v>numeric</v>
      </c>
      <c r="P862" t="str">
        <f>IF(I862&lt;&gt;"",INDEX(group!$L$1:$N$100,MATCH(I862,group!L:L,1),3),"NA")</f>
        <v>10 - 19</v>
      </c>
      <c r="Q862">
        <f t="shared" si="249"/>
        <v>861</v>
      </c>
      <c r="R862">
        <f t="shared" si="250"/>
        <v>0</v>
      </c>
      <c r="S862">
        <f t="shared" si="251"/>
        <v>0</v>
      </c>
      <c r="T862">
        <f t="shared" si="252"/>
        <v>1</v>
      </c>
      <c r="U862">
        <f t="shared" si="253"/>
        <v>1</v>
      </c>
      <c r="V862">
        <f t="shared" si="254"/>
        <v>0</v>
      </c>
      <c r="W862">
        <f t="shared" si="255"/>
        <v>41</v>
      </c>
      <c r="X862">
        <f t="shared" si="256"/>
        <v>2</v>
      </c>
      <c r="Y862">
        <f t="shared" si="257"/>
        <v>0</v>
      </c>
      <c r="Z862">
        <f t="shared" si="246"/>
        <v>0</v>
      </c>
      <c r="AA862">
        <f t="shared" si="263"/>
        <v>0</v>
      </c>
      <c r="AB862">
        <f t="shared" si="263"/>
        <v>0</v>
      </c>
      <c r="AC862">
        <f t="shared" si="263"/>
        <v>0</v>
      </c>
      <c r="AD862">
        <f t="shared" si="263"/>
        <v>1</v>
      </c>
      <c r="AE862">
        <f t="shared" si="263"/>
        <v>0</v>
      </c>
      <c r="AF862">
        <f t="shared" si="263"/>
        <v>0</v>
      </c>
      <c r="AG862">
        <f t="shared" si="263"/>
        <v>0</v>
      </c>
      <c r="AH862">
        <f t="shared" si="263"/>
        <v>0</v>
      </c>
      <c r="AI862">
        <f t="shared" si="263"/>
        <v>0</v>
      </c>
      <c r="AJ862">
        <f t="shared" si="263"/>
        <v>0</v>
      </c>
      <c r="AK862">
        <f t="shared" si="263"/>
        <v>0</v>
      </c>
      <c r="AL862">
        <f t="shared" si="263"/>
        <v>0</v>
      </c>
      <c r="AM862">
        <f t="shared" si="258"/>
        <v>14.1083</v>
      </c>
      <c r="AN862">
        <f t="shared" si="259"/>
        <v>0</v>
      </c>
      <c r="AO862">
        <f t="shared" si="260"/>
        <v>0</v>
      </c>
      <c r="AP862">
        <f t="shared" si="261"/>
        <v>1</v>
      </c>
      <c r="AQ862">
        <f t="shared" si="262"/>
        <v>0</v>
      </c>
    </row>
    <row r="863" spans="1:43" x14ac:dyDescent="0.2">
      <c r="A863">
        <v>862</v>
      </c>
      <c r="B863">
        <v>2</v>
      </c>
      <c r="C863" t="s">
        <v>1184</v>
      </c>
      <c r="D863" t="s">
        <v>13</v>
      </c>
      <c r="E863">
        <v>21</v>
      </c>
      <c r="F863">
        <v>1</v>
      </c>
      <c r="G863">
        <v>0</v>
      </c>
      <c r="H863">
        <v>28134</v>
      </c>
      <c r="I863">
        <v>11.5</v>
      </c>
      <c r="K863" t="s">
        <v>15</v>
      </c>
      <c r="L863">
        <v>0</v>
      </c>
      <c r="M863" t="b">
        <f t="shared" si="248"/>
        <v>0</v>
      </c>
      <c r="N863" t="str">
        <f>IF(E863&lt;&gt;"",INDEX(group!$A$1:$C$10,MATCH(E863,group!A:A,1),3),"NA")</f>
        <v>20 - 29</v>
      </c>
      <c r="O863" t="str">
        <f>VLOOKUP(H863,group!E:F,2,0)</f>
        <v>numeric</v>
      </c>
      <c r="P863" t="str">
        <f>IF(I863&lt;&gt;"",INDEX(group!$L$1:$N$100,MATCH(I863,group!L:L,1),3),"NA")</f>
        <v>10 - 19</v>
      </c>
      <c r="Q863">
        <f t="shared" si="249"/>
        <v>862</v>
      </c>
      <c r="R863">
        <f t="shared" si="250"/>
        <v>0</v>
      </c>
      <c r="S863">
        <f t="shared" si="251"/>
        <v>1</v>
      </c>
      <c r="T863">
        <f t="shared" si="252"/>
        <v>0</v>
      </c>
      <c r="U863">
        <f t="shared" si="253"/>
        <v>1</v>
      </c>
      <c r="V863">
        <f t="shared" si="254"/>
        <v>0</v>
      </c>
      <c r="W863">
        <f t="shared" si="255"/>
        <v>21</v>
      </c>
      <c r="X863">
        <f t="shared" si="256"/>
        <v>1</v>
      </c>
      <c r="Y863">
        <f t="shared" si="257"/>
        <v>0</v>
      </c>
      <c r="Z863">
        <f t="shared" si="246"/>
        <v>0</v>
      </c>
      <c r="AA863">
        <f t="shared" si="263"/>
        <v>0</v>
      </c>
      <c r="AB863">
        <f t="shared" si="263"/>
        <v>0</v>
      </c>
      <c r="AC863">
        <f t="shared" si="263"/>
        <v>0</v>
      </c>
      <c r="AD863">
        <f t="shared" si="263"/>
        <v>1</v>
      </c>
      <c r="AE863">
        <f t="shared" si="263"/>
        <v>0</v>
      </c>
      <c r="AF863">
        <f t="shared" si="263"/>
        <v>0</v>
      </c>
      <c r="AG863">
        <f t="shared" si="263"/>
        <v>0</v>
      </c>
      <c r="AH863">
        <f t="shared" si="263"/>
        <v>0</v>
      </c>
      <c r="AI863">
        <f t="shared" si="263"/>
        <v>0</v>
      </c>
      <c r="AJ863">
        <f t="shared" si="263"/>
        <v>0</v>
      </c>
      <c r="AK863">
        <f t="shared" si="263"/>
        <v>0</v>
      </c>
      <c r="AL863">
        <f t="shared" si="263"/>
        <v>0</v>
      </c>
      <c r="AM863">
        <f t="shared" si="258"/>
        <v>11.5</v>
      </c>
      <c r="AN863">
        <f t="shared" si="259"/>
        <v>0</v>
      </c>
      <c r="AO863">
        <f t="shared" si="260"/>
        <v>0</v>
      </c>
      <c r="AP863">
        <f t="shared" si="261"/>
        <v>1</v>
      </c>
      <c r="AQ863">
        <f t="shared" si="262"/>
        <v>0</v>
      </c>
    </row>
    <row r="864" spans="1:43" x14ac:dyDescent="0.2">
      <c r="A864">
        <v>863</v>
      </c>
      <c r="B864">
        <v>1</v>
      </c>
      <c r="C864" t="s">
        <v>1185</v>
      </c>
      <c r="D864" t="s">
        <v>17</v>
      </c>
      <c r="E864">
        <v>48</v>
      </c>
      <c r="F864">
        <v>0</v>
      </c>
      <c r="G864">
        <v>0</v>
      </c>
      <c r="H864">
        <v>17466</v>
      </c>
      <c r="I864">
        <v>25.929200000000002</v>
      </c>
      <c r="J864" t="s">
        <v>1105</v>
      </c>
      <c r="K864" t="s">
        <v>15</v>
      </c>
      <c r="L864">
        <v>1</v>
      </c>
      <c r="M864" t="b">
        <f t="shared" si="248"/>
        <v>0</v>
      </c>
      <c r="N864" t="str">
        <f>IF(E864&lt;&gt;"",INDEX(group!$A$1:$C$10,MATCH(E864,group!A:A,1),3),"NA")</f>
        <v>40 - 49</v>
      </c>
      <c r="O864" t="str">
        <f>VLOOKUP(H864,group!E:F,2,0)</f>
        <v>numeric</v>
      </c>
      <c r="P864" t="str">
        <f>IF(I864&lt;&gt;"",INDEX(group!$L$1:$N$100,MATCH(I864,group!L:L,1),3),"NA")</f>
        <v>20 - 29</v>
      </c>
      <c r="Q864">
        <f t="shared" si="249"/>
        <v>863</v>
      </c>
      <c r="R864">
        <f t="shared" si="250"/>
        <v>1</v>
      </c>
      <c r="S864">
        <f t="shared" si="251"/>
        <v>0</v>
      </c>
      <c r="T864">
        <f t="shared" si="252"/>
        <v>0</v>
      </c>
      <c r="U864">
        <f t="shared" si="253"/>
        <v>0</v>
      </c>
      <c r="V864">
        <f t="shared" si="254"/>
        <v>1</v>
      </c>
      <c r="W864">
        <f t="shared" si="255"/>
        <v>48</v>
      </c>
      <c r="X864">
        <f t="shared" si="256"/>
        <v>0</v>
      </c>
      <c r="Y864">
        <f t="shared" si="257"/>
        <v>0</v>
      </c>
      <c r="Z864">
        <f t="shared" si="246"/>
        <v>0</v>
      </c>
      <c r="AA864">
        <f t="shared" si="263"/>
        <v>0</v>
      </c>
      <c r="AB864">
        <f t="shared" si="263"/>
        <v>0</v>
      </c>
      <c r="AC864">
        <f t="shared" si="263"/>
        <v>0</v>
      </c>
      <c r="AD864">
        <f t="shared" si="263"/>
        <v>1</v>
      </c>
      <c r="AE864">
        <f t="shared" si="263"/>
        <v>0</v>
      </c>
      <c r="AF864">
        <f t="shared" si="263"/>
        <v>0</v>
      </c>
      <c r="AG864">
        <f t="shared" si="263"/>
        <v>0</v>
      </c>
      <c r="AH864">
        <f t="shared" si="263"/>
        <v>0</v>
      </c>
      <c r="AI864">
        <f t="shared" si="263"/>
        <v>0</v>
      </c>
      <c r="AJ864">
        <f t="shared" si="263"/>
        <v>0</v>
      </c>
      <c r="AK864">
        <f t="shared" si="263"/>
        <v>0</v>
      </c>
      <c r="AL864">
        <f t="shared" si="263"/>
        <v>0</v>
      </c>
      <c r="AM864">
        <f t="shared" si="258"/>
        <v>25.929200000000002</v>
      </c>
      <c r="AN864">
        <f t="shared" si="259"/>
        <v>0</v>
      </c>
      <c r="AO864">
        <f t="shared" si="260"/>
        <v>0</v>
      </c>
      <c r="AP864">
        <f t="shared" si="261"/>
        <v>1</v>
      </c>
      <c r="AQ864">
        <f t="shared" si="262"/>
        <v>1</v>
      </c>
    </row>
    <row r="865" spans="1:43" x14ac:dyDescent="0.2">
      <c r="A865">
        <v>864</v>
      </c>
      <c r="B865">
        <v>3</v>
      </c>
      <c r="C865" t="s">
        <v>1186</v>
      </c>
      <c r="D865" t="s">
        <v>17</v>
      </c>
      <c r="F865">
        <v>8</v>
      </c>
      <c r="G865">
        <v>2</v>
      </c>
      <c r="H865" t="s">
        <v>251</v>
      </c>
      <c r="I865">
        <v>69.55</v>
      </c>
      <c r="K865" t="s">
        <v>15</v>
      </c>
      <c r="L865">
        <v>0</v>
      </c>
      <c r="M865" t="b">
        <f t="shared" si="248"/>
        <v>1</v>
      </c>
      <c r="N865" t="str">
        <f>IF(E865&lt;&gt;"",INDEX(group!$A$1:$C$10,MATCH(E865,group!A:A,1),3),"NA")</f>
        <v>NA</v>
      </c>
      <c r="O865" t="str">
        <f>VLOOKUP(H865,group!E:F,2,0)</f>
        <v>CA</v>
      </c>
      <c r="P865" t="str">
        <f>IF(I865&lt;&gt;"",INDEX(group!$L$1:$N$100,MATCH(I865,group!L:L,1),3),"NA")</f>
        <v>60 - 69</v>
      </c>
      <c r="Q865">
        <f t="shared" si="249"/>
        <v>864</v>
      </c>
      <c r="R865">
        <f t="shared" si="250"/>
        <v>0</v>
      </c>
      <c r="S865">
        <f t="shared" si="251"/>
        <v>0</v>
      </c>
      <c r="T865">
        <f t="shared" si="252"/>
        <v>1</v>
      </c>
      <c r="U865">
        <f t="shared" si="253"/>
        <v>0</v>
      </c>
      <c r="V865">
        <f t="shared" si="254"/>
        <v>1</v>
      </c>
      <c r="W865">
        <f t="shared" si="255"/>
        <v>29.9</v>
      </c>
      <c r="X865">
        <f t="shared" si="256"/>
        <v>8</v>
      </c>
      <c r="Y865">
        <f t="shared" si="257"/>
        <v>2</v>
      </c>
      <c r="Z865">
        <f t="shared" si="246"/>
        <v>0</v>
      </c>
      <c r="AA865">
        <f t="shared" si="263"/>
        <v>0</v>
      </c>
      <c r="AB865">
        <f t="shared" si="263"/>
        <v>1</v>
      </c>
      <c r="AC865">
        <f t="shared" ref="AA865:AL886" si="264">IF($O865&amp;"_ticket"=AC$1,1,0)</f>
        <v>0</v>
      </c>
      <c r="AD865">
        <f t="shared" si="264"/>
        <v>0</v>
      </c>
      <c r="AE865">
        <f t="shared" si="264"/>
        <v>0</v>
      </c>
      <c r="AF865">
        <f t="shared" si="264"/>
        <v>0</v>
      </c>
      <c r="AG865">
        <f t="shared" si="264"/>
        <v>0</v>
      </c>
      <c r="AH865">
        <f t="shared" si="264"/>
        <v>0</v>
      </c>
      <c r="AI865">
        <f t="shared" si="264"/>
        <v>0</v>
      </c>
      <c r="AJ865">
        <f t="shared" si="264"/>
        <v>0</v>
      </c>
      <c r="AK865">
        <f t="shared" si="264"/>
        <v>0</v>
      </c>
      <c r="AL865">
        <f t="shared" si="264"/>
        <v>0</v>
      </c>
      <c r="AM865">
        <f t="shared" si="258"/>
        <v>69.55</v>
      </c>
      <c r="AN865">
        <f t="shared" si="259"/>
        <v>0</v>
      </c>
      <c r="AO865">
        <f t="shared" si="260"/>
        <v>0</v>
      </c>
      <c r="AP865">
        <f t="shared" si="261"/>
        <v>1</v>
      </c>
      <c r="AQ865">
        <f t="shared" si="262"/>
        <v>0</v>
      </c>
    </row>
    <row r="866" spans="1:43" x14ac:dyDescent="0.2">
      <c r="A866">
        <v>865</v>
      </c>
      <c r="B866">
        <v>2</v>
      </c>
      <c r="C866" t="s">
        <v>1187</v>
      </c>
      <c r="D866" t="s">
        <v>13</v>
      </c>
      <c r="E866">
        <v>24</v>
      </c>
      <c r="F866">
        <v>0</v>
      </c>
      <c r="G866">
        <v>0</v>
      </c>
      <c r="H866">
        <v>233866</v>
      </c>
      <c r="I866">
        <v>13</v>
      </c>
      <c r="K866" t="s">
        <v>15</v>
      </c>
      <c r="L866">
        <v>0</v>
      </c>
      <c r="M866" t="b">
        <f t="shared" si="248"/>
        <v>0</v>
      </c>
      <c r="N866" t="str">
        <f>IF(E866&lt;&gt;"",INDEX(group!$A$1:$C$10,MATCH(E866,group!A:A,1),3),"NA")</f>
        <v>20 - 29</v>
      </c>
      <c r="O866" t="str">
        <f>VLOOKUP(H866,group!E:F,2,0)</f>
        <v>numeric</v>
      </c>
      <c r="P866" t="str">
        <f>IF(I866&lt;&gt;"",INDEX(group!$L$1:$N$100,MATCH(I866,group!L:L,1),3),"NA")</f>
        <v>10 - 19</v>
      </c>
      <c r="Q866">
        <f t="shared" si="249"/>
        <v>865</v>
      </c>
      <c r="R866">
        <f t="shared" si="250"/>
        <v>0</v>
      </c>
      <c r="S866">
        <f t="shared" si="251"/>
        <v>1</v>
      </c>
      <c r="T866">
        <f t="shared" si="252"/>
        <v>0</v>
      </c>
      <c r="U866">
        <f t="shared" si="253"/>
        <v>1</v>
      </c>
      <c r="V866">
        <f t="shared" si="254"/>
        <v>0</v>
      </c>
      <c r="W866">
        <f t="shared" si="255"/>
        <v>24</v>
      </c>
      <c r="X866">
        <f t="shared" si="256"/>
        <v>0</v>
      </c>
      <c r="Y866">
        <f t="shared" si="257"/>
        <v>0</v>
      </c>
      <c r="Z866">
        <f t="shared" si="246"/>
        <v>0</v>
      </c>
      <c r="AA866">
        <f t="shared" si="264"/>
        <v>0</v>
      </c>
      <c r="AB866">
        <f t="shared" si="264"/>
        <v>0</v>
      </c>
      <c r="AC866">
        <f t="shared" si="264"/>
        <v>0</v>
      </c>
      <c r="AD866">
        <f t="shared" si="264"/>
        <v>1</v>
      </c>
      <c r="AE866">
        <f t="shared" si="264"/>
        <v>0</v>
      </c>
      <c r="AF866">
        <f t="shared" si="264"/>
        <v>0</v>
      </c>
      <c r="AG866">
        <f t="shared" si="264"/>
        <v>0</v>
      </c>
      <c r="AH866">
        <f t="shared" si="264"/>
        <v>0</v>
      </c>
      <c r="AI866">
        <f t="shared" si="264"/>
        <v>0</v>
      </c>
      <c r="AJ866">
        <f t="shared" si="264"/>
        <v>0</v>
      </c>
      <c r="AK866">
        <f t="shared" si="264"/>
        <v>0</v>
      </c>
      <c r="AL866">
        <f t="shared" si="264"/>
        <v>0</v>
      </c>
      <c r="AM866">
        <f t="shared" si="258"/>
        <v>13</v>
      </c>
      <c r="AN866">
        <f t="shared" si="259"/>
        <v>0</v>
      </c>
      <c r="AO866">
        <f t="shared" si="260"/>
        <v>0</v>
      </c>
      <c r="AP866">
        <f t="shared" si="261"/>
        <v>1</v>
      </c>
      <c r="AQ866">
        <f t="shared" si="262"/>
        <v>0</v>
      </c>
    </row>
    <row r="867" spans="1:43" x14ac:dyDescent="0.2">
      <c r="A867">
        <v>866</v>
      </c>
      <c r="B867">
        <v>2</v>
      </c>
      <c r="C867" t="s">
        <v>1188</v>
      </c>
      <c r="D867" t="s">
        <v>17</v>
      </c>
      <c r="E867">
        <v>42</v>
      </c>
      <c r="F867">
        <v>0</v>
      </c>
      <c r="G867">
        <v>0</v>
      </c>
      <c r="H867">
        <v>236852</v>
      </c>
      <c r="I867">
        <v>13</v>
      </c>
      <c r="K867" t="s">
        <v>15</v>
      </c>
      <c r="L867">
        <v>1</v>
      </c>
      <c r="M867" t="b">
        <f t="shared" si="248"/>
        <v>0</v>
      </c>
      <c r="N867" t="str">
        <f>IF(E867&lt;&gt;"",INDEX(group!$A$1:$C$10,MATCH(E867,group!A:A,1),3),"NA")</f>
        <v>40 - 49</v>
      </c>
      <c r="O867" t="str">
        <f>VLOOKUP(H867,group!E:F,2,0)</f>
        <v>numeric</v>
      </c>
      <c r="P867" t="str">
        <f>IF(I867&lt;&gt;"",INDEX(group!$L$1:$N$100,MATCH(I867,group!L:L,1),3),"NA")</f>
        <v>10 - 19</v>
      </c>
      <c r="Q867">
        <f t="shared" si="249"/>
        <v>866</v>
      </c>
      <c r="R867">
        <f t="shared" si="250"/>
        <v>0</v>
      </c>
      <c r="S867">
        <f t="shared" si="251"/>
        <v>1</v>
      </c>
      <c r="T867">
        <f t="shared" si="252"/>
        <v>0</v>
      </c>
      <c r="U867">
        <f t="shared" si="253"/>
        <v>0</v>
      </c>
      <c r="V867">
        <f t="shared" si="254"/>
        <v>1</v>
      </c>
      <c r="W867">
        <f t="shared" si="255"/>
        <v>42</v>
      </c>
      <c r="X867">
        <f t="shared" si="256"/>
        <v>0</v>
      </c>
      <c r="Y867">
        <f t="shared" si="257"/>
        <v>0</v>
      </c>
      <c r="Z867">
        <f t="shared" si="246"/>
        <v>0</v>
      </c>
      <c r="AA867">
        <f t="shared" si="264"/>
        <v>0</v>
      </c>
      <c r="AB867">
        <f t="shared" si="264"/>
        <v>0</v>
      </c>
      <c r="AC867">
        <f t="shared" si="264"/>
        <v>0</v>
      </c>
      <c r="AD867">
        <f t="shared" si="264"/>
        <v>1</v>
      </c>
      <c r="AE867">
        <f t="shared" si="264"/>
        <v>0</v>
      </c>
      <c r="AF867">
        <f t="shared" si="264"/>
        <v>0</v>
      </c>
      <c r="AG867">
        <f t="shared" si="264"/>
        <v>0</v>
      </c>
      <c r="AH867">
        <f t="shared" si="264"/>
        <v>0</v>
      </c>
      <c r="AI867">
        <f t="shared" si="264"/>
        <v>0</v>
      </c>
      <c r="AJ867">
        <f t="shared" si="264"/>
        <v>0</v>
      </c>
      <c r="AK867">
        <f t="shared" si="264"/>
        <v>0</v>
      </c>
      <c r="AL867">
        <f t="shared" si="264"/>
        <v>0</v>
      </c>
      <c r="AM867">
        <f t="shared" si="258"/>
        <v>13</v>
      </c>
      <c r="AN867">
        <f t="shared" si="259"/>
        <v>0</v>
      </c>
      <c r="AO867">
        <f t="shared" si="260"/>
        <v>0</v>
      </c>
      <c r="AP867">
        <f t="shared" si="261"/>
        <v>1</v>
      </c>
      <c r="AQ867">
        <f t="shared" si="262"/>
        <v>1</v>
      </c>
    </row>
    <row r="868" spans="1:43" x14ac:dyDescent="0.2">
      <c r="A868">
        <v>867</v>
      </c>
      <c r="B868">
        <v>2</v>
      </c>
      <c r="C868" t="s">
        <v>1189</v>
      </c>
      <c r="D868" t="s">
        <v>17</v>
      </c>
      <c r="E868">
        <v>27</v>
      </c>
      <c r="F868">
        <v>1</v>
      </c>
      <c r="G868">
        <v>0</v>
      </c>
      <c r="H868" t="s">
        <v>1190</v>
      </c>
      <c r="I868">
        <v>13.8583</v>
      </c>
      <c r="K868" t="s">
        <v>20</v>
      </c>
      <c r="L868">
        <v>1</v>
      </c>
      <c r="M868" t="b">
        <f t="shared" si="248"/>
        <v>0</v>
      </c>
      <c r="N868" t="str">
        <f>IF(E868&lt;&gt;"",INDEX(group!$A$1:$C$10,MATCH(E868,group!A:A,1),3),"NA")</f>
        <v>20 - 29</v>
      </c>
      <c r="O868" t="str">
        <f>VLOOKUP(H868,group!E:F,2,0)</f>
        <v>SC</v>
      </c>
      <c r="P868" t="str">
        <f>IF(I868&lt;&gt;"",INDEX(group!$L$1:$N$100,MATCH(I868,group!L:L,1),3),"NA")</f>
        <v>10 - 19</v>
      </c>
      <c r="Q868">
        <f t="shared" si="249"/>
        <v>867</v>
      </c>
      <c r="R868">
        <f t="shared" si="250"/>
        <v>0</v>
      </c>
      <c r="S868">
        <f t="shared" si="251"/>
        <v>1</v>
      </c>
      <c r="T868">
        <f t="shared" si="252"/>
        <v>0</v>
      </c>
      <c r="U868">
        <f t="shared" si="253"/>
        <v>0</v>
      </c>
      <c r="V868">
        <f t="shared" si="254"/>
        <v>1</v>
      </c>
      <c r="W868">
        <f t="shared" si="255"/>
        <v>27</v>
      </c>
      <c r="X868">
        <f t="shared" si="256"/>
        <v>1</v>
      </c>
      <c r="Y868">
        <f t="shared" si="257"/>
        <v>0</v>
      </c>
      <c r="Z868">
        <f t="shared" si="246"/>
        <v>0</v>
      </c>
      <c r="AA868">
        <f t="shared" si="264"/>
        <v>0</v>
      </c>
      <c r="AB868">
        <f t="shared" si="264"/>
        <v>0</v>
      </c>
      <c r="AC868">
        <f t="shared" si="264"/>
        <v>0</v>
      </c>
      <c r="AD868">
        <f t="shared" si="264"/>
        <v>0</v>
      </c>
      <c r="AE868">
        <f t="shared" si="264"/>
        <v>0</v>
      </c>
      <c r="AF868">
        <f t="shared" si="264"/>
        <v>0</v>
      </c>
      <c r="AG868">
        <f t="shared" si="264"/>
        <v>0</v>
      </c>
      <c r="AH868">
        <f t="shared" si="264"/>
        <v>1</v>
      </c>
      <c r="AI868">
        <f t="shared" si="264"/>
        <v>0</v>
      </c>
      <c r="AJ868">
        <f t="shared" si="264"/>
        <v>0</v>
      </c>
      <c r="AK868">
        <f t="shared" si="264"/>
        <v>0</v>
      </c>
      <c r="AL868">
        <f t="shared" si="264"/>
        <v>0</v>
      </c>
      <c r="AM868">
        <f t="shared" si="258"/>
        <v>13.8583</v>
      </c>
      <c r="AN868">
        <f t="shared" si="259"/>
        <v>1</v>
      </c>
      <c r="AO868">
        <f t="shared" si="260"/>
        <v>0</v>
      </c>
      <c r="AP868">
        <f t="shared" si="261"/>
        <v>0</v>
      </c>
      <c r="AQ868">
        <f t="shared" si="262"/>
        <v>1</v>
      </c>
    </row>
    <row r="869" spans="1:43" x14ac:dyDescent="0.2">
      <c r="A869">
        <v>868</v>
      </c>
      <c r="B869">
        <v>1</v>
      </c>
      <c r="C869" t="s">
        <v>1191</v>
      </c>
      <c r="D869" t="s">
        <v>13</v>
      </c>
      <c r="E869">
        <v>31</v>
      </c>
      <c r="F869">
        <v>0</v>
      </c>
      <c r="G869">
        <v>0</v>
      </c>
      <c r="H869" t="s">
        <v>1192</v>
      </c>
      <c r="I869">
        <v>50.495800000000003</v>
      </c>
      <c r="J869" t="s">
        <v>1193</v>
      </c>
      <c r="K869" t="s">
        <v>15</v>
      </c>
      <c r="L869">
        <v>0</v>
      </c>
      <c r="M869" t="b">
        <f t="shared" si="248"/>
        <v>0</v>
      </c>
      <c r="N869" t="str">
        <f>IF(E869&lt;&gt;"",INDEX(group!$A$1:$C$10,MATCH(E869,group!A:A,1),3),"NA")</f>
        <v>30 - 39</v>
      </c>
      <c r="O869" t="str">
        <f>VLOOKUP(H869,group!E:F,2,0)</f>
        <v>PC</v>
      </c>
      <c r="P869" t="str">
        <f>IF(I869&lt;&gt;"",INDEX(group!$L$1:$N$100,MATCH(I869,group!L:L,1),3),"NA")</f>
        <v>50 - 59</v>
      </c>
      <c r="Q869">
        <f t="shared" si="249"/>
        <v>868</v>
      </c>
      <c r="R869">
        <f t="shared" si="250"/>
        <v>1</v>
      </c>
      <c r="S869">
        <f t="shared" si="251"/>
        <v>0</v>
      </c>
      <c r="T869">
        <f t="shared" si="252"/>
        <v>0</v>
      </c>
      <c r="U869">
        <f t="shared" si="253"/>
        <v>1</v>
      </c>
      <c r="V869">
        <f t="shared" si="254"/>
        <v>0</v>
      </c>
      <c r="W869">
        <f t="shared" si="255"/>
        <v>31</v>
      </c>
      <c r="X869">
        <f t="shared" si="256"/>
        <v>0</v>
      </c>
      <c r="Y869">
        <f t="shared" si="257"/>
        <v>0</v>
      </c>
      <c r="Z869">
        <f t="shared" ref="Z869:Z932" si="265">IF($O869&amp;"_ticket"=Z$1,1,0)</f>
        <v>0</v>
      </c>
      <c r="AA869">
        <f t="shared" si="264"/>
        <v>0</v>
      </c>
      <c r="AB869">
        <f t="shared" si="264"/>
        <v>0</v>
      </c>
      <c r="AC869">
        <f t="shared" si="264"/>
        <v>0</v>
      </c>
      <c r="AD869">
        <f t="shared" si="264"/>
        <v>0</v>
      </c>
      <c r="AE869">
        <f t="shared" si="264"/>
        <v>0</v>
      </c>
      <c r="AF869">
        <f t="shared" si="264"/>
        <v>1</v>
      </c>
      <c r="AG869">
        <f t="shared" si="264"/>
        <v>0</v>
      </c>
      <c r="AH869">
        <f t="shared" si="264"/>
        <v>0</v>
      </c>
      <c r="AI869">
        <f t="shared" si="264"/>
        <v>0</v>
      </c>
      <c r="AJ869">
        <f t="shared" si="264"/>
        <v>0</v>
      </c>
      <c r="AK869">
        <f t="shared" si="264"/>
        <v>0</v>
      </c>
      <c r="AL869">
        <f t="shared" si="264"/>
        <v>0</v>
      </c>
      <c r="AM869">
        <f t="shared" si="258"/>
        <v>50.495800000000003</v>
      </c>
      <c r="AN869">
        <f t="shared" si="259"/>
        <v>0</v>
      </c>
      <c r="AO869">
        <f t="shared" si="260"/>
        <v>0</v>
      </c>
      <c r="AP869">
        <f t="shared" si="261"/>
        <v>1</v>
      </c>
      <c r="AQ869">
        <f t="shared" si="262"/>
        <v>0</v>
      </c>
    </row>
    <row r="870" spans="1:43" x14ac:dyDescent="0.2">
      <c r="A870">
        <v>869</v>
      </c>
      <c r="B870">
        <v>3</v>
      </c>
      <c r="C870" t="s">
        <v>1194</v>
      </c>
      <c r="D870" t="s">
        <v>13</v>
      </c>
      <c r="F870">
        <v>0</v>
      </c>
      <c r="G870">
        <v>0</v>
      </c>
      <c r="H870">
        <v>345777</v>
      </c>
      <c r="I870">
        <v>9.5</v>
      </c>
      <c r="K870" t="s">
        <v>15</v>
      </c>
      <c r="L870">
        <v>0</v>
      </c>
      <c r="M870" t="b">
        <f t="shared" si="248"/>
        <v>1</v>
      </c>
      <c r="N870" t="str">
        <f>IF(E870&lt;&gt;"",INDEX(group!$A$1:$C$10,MATCH(E870,group!A:A,1),3),"NA")</f>
        <v>NA</v>
      </c>
      <c r="O870" t="str">
        <f>VLOOKUP(H870,group!E:F,2,0)</f>
        <v>numeric</v>
      </c>
      <c r="P870" t="str">
        <f>IF(I870&lt;&gt;"",INDEX(group!$L$1:$N$100,MATCH(I870,group!L:L,1),3),"NA")</f>
        <v>0 - 9</v>
      </c>
      <c r="Q870">
        <f t="shared" si="249"/>
        <v>869</v>
      </c>
      <c r="R870">
        <f t="shared" si="250"/>
        <v>0</v>
      </c>
      <c r="S870">
        <f t="shared" si="251"/>
        <v>0</v>
      </c>
      <c r="T870">
        <f t="shared" si="252"/>
        <v>1</v>
      </c>
      <c r="U870">
        <f t="shared" si="253"/>
        <v>1</v>
      </c>
      <c r="V870">
        <f t="shared" si="254"/>
        <v>0</v>
      </c>
      <c r="W870">
        <f t="shared" si="255"/>
        <v>29.9</v>
      </c>
      <c r="X870">
        <f t="shared" si="256"/>
        <v>0</v>
      </c>
      <c r="Y870">
        <f t="shared" si="257"/>
        <v>0</v>
      </c>
      <c r="Z870">
        <f t="shared" si="265"/>
        <v>0</v>
      </c>
      <c r="AA870">
        <f t="shared" si="264"/>
        <v>0</v>
      </c>
      <c r="AB870">
        <f t="shared" si="264"/>
        <v>0</v>
      </c>
      <c r="AC870">
        <f t="shared" si="264"/>
        <v>0</v>
      </c>
      <c r="AD870">
        <f t="shared" si="264"/>
        <v>1</v>
      </c>
      <c r="AE870">
        <f t="shared" si="264"/>
        <v>0</v>
      </c>
      <c r="AF870">
        <f t="shared" si="264"/>
        <v>0</v>
      </c>
      <c r="AG870">
        <f t="shared" si="264"/>
        <v>0</v>
      </c>
      <c r="AH870">
        <f t="shared" si="264"/>
        <v>0</v>
      </c>
      <c r="AI870">
        <f t="shared" si="264"/>
        <v>0</v>
      </c>
      <c r="AJ870">
        <f t="shared" si="264"/>
        <v>0</v>
      </c>
      <c r="AK870">
        <f t="shared" si="264"/>
        <v>0</v>
      </c>
      <c r="AL870">
        <f t="shared" si="264"/>
        <v>0</v>
      </c>
      <c r="AM870">
        <f t="shared" si="258"/>
        <v>9.5</v>
      </c>
      <c r="AN870">
        <f t="shared" si="259"/>
        <v>0</v>
      </c>
      <c r="AO870">
        <f t="shared" si="260"/>
        <v>0</v>
      </c>
      <c r="AP870">
        <f t="shared" si="261"/>
        <v>1</v>
      </c>
      <c r="AQ870">
        <f t="shared" si="262"/>
        <v>0</v>
      </c>
    </row>
    <row r="871" spans="1:43" x14ac:dyDescent="0.2">
      <c r="A871">
        <v>870</v>
      </c>
      <c r="B871">
        <v>3</v>
      </c>
      <c r="C871" t="s">
        <v>1195</v>
      </c>
      <c r="D871" t="s">
        <v>13</v>
      </c>
      <c r="E871">
        <v>4</v>
      </c>
      <c r="F871">
        <v>1</v>
      </c>
      <c r="G871">
        <v>1</v>
      </c>
      <c r="H871">
        <v>347742</v>
      </c>
      <c r="I871">
        <v>11.1333</v>
      </c>
      <c r="K871" t="s">
        <v>15</v>
      </c>
      <c r="L871">
        <v>1</v>
      </c>
      <c r="M871" t="b">
        <f t="shared" si="248"/>
        <v>0</v>
      </c>
      <c r="N871" t="str">
        <f>IF(E871&lt;&gt;"",INDEX(group!$A$1:$C$10,MATCH(E871,group!A:A,1),3),"NA")</f>
        <v>0 - 9</v>
      </c>
      <c r="O871" t="str">
        <f>VLOOKUP(H871,group!E:F,2,0)</f>
        <v>numeric</v>
      </c>
      <c r="P871" t="str">
        <f>IF(I871&lt;&gt;"",INDEX(group!$L$1:$N$100,MATCH(I871,group!L:L,1),3),"NA")</f>
        <v>10 - 19</v>
      </c>
      <c r="Q871">
        <f t="shared" si="249"/>
        <v>870</v>
      </c>
      <c r="R871">
        <f t="shared" si="250"/>
        <v>0</v>
      </c>
      <c r="S871">
        <f t="shared" si="251"/>
        <v>0</v>
      </c>
      <c r="T871">
        <f t="shared" si="252"/>
        <v>1</v>
      </c>
      <c r="U871">
        <f t="shared" si="253"/>
        <v>1</v>
      </c>
      <c r="V871">
        <f t="shared" si="254"/>
        <v>0</v>
      </c>
      <c r="W871">
        <f t="shared" si="255"/>
        <v>4</v>
      </c>
      <c r="X871">
        <f t="shared" si="256"/>
        <v>1</v>
      </c>
      <c r="Y871">
        <f t="shared" si="257"/>
        <v>1</v>
      </c>
      <c r="Z871">
        <f t="shared" si="265"/>
        <v>0</v>
      </c>
      <c r="AA871">
        <f t="shared" si="264"/>
        <v>0</v>
      </c>
      <c r="AB871">
        <f t="shared" si="264"/>
        <v>0</v>
      </c>
      <c r="AC871">
        <f t="shared" si="264"/>
        <v>0</v>
      </c>
      <c r="AD871">
        <f t="shared" si="264"/>
        <v>1</v>
      </c>
      <c r="AE871">
        <f t="shared" si="264"/>
        <v>0</v>
      </c>
      <c r="AF871">
        <f t="shared" si="264"/>
        <v>0</v>
      </c>
      <c r="AG871">
        <f t="shared" si="264"/>
        <v>0</v>
      </c>
      <c r="AH871">
        <f t="shared" si="264"/>
        <v>0</v>
      </c>
      <c r="AI871">
        <f t="shared" si="264"/>
        <v>0</v>
      </c>
      <c r="AJ871">
        <f t="shared" si="264"/>
        <v>0</v>
      </c>
      <c r="AK871">
        <f t="shared" si="264"/>
        <v>0</v>
      </c>
      <c r="AL871">
        <f t="shared" si="264"/>
        <v>0</v>
      </c>
      <c r="AM871">
        <f t="shared" si="258"/>
        <v>11.1333</v>
      </c>
      <c r="AN871">
        <f t="shared" si="259"/>
        <v>0</v>
      </c>
      <c r="AO871">
        <f t="shared" si="260"/>
        <v>0</v>
      </c>
      <c r="AP871">
        <f t="shared" si="261"/>
        <v>1</v>
      </c>
      <c r="AQ871">
        <f t="shared" si="262"/>
        <v>1</v>
      </c>
    </row>
    <row r="872" spans="1:43" x14ac:dyDescent="0.2">
      <c r="A872">
        <v>871</v>
      </c>
      <c r="B872">
        <v>3</v>
      </c>
      <c r="C872" t="s">
        <v>1196</v>
      </c>
      <c r="D872" t="s">
        <v>13</v>
      </c>
      <c r="E872">
        <v>26</v>
      </c>
      <c r="F872">
        <v>0</v>
      </c>
      <c r="G872">
        <v>0</v>
      </c>
      <c r="H872">
        <v>349248</v>
      </c>
      <c r="I872">
        <v>7.8958000000000004</v>
      </c>
      <c r="K872" t="s">
        <v>15</v>
      </c>
      <c r="L872">
        <v>0</v>
      </c>
      <c r="M872" t="b">
        <f t="shared" si="248"/>
        <v>0</v>
      </c>
      <c r="N872" t="str">
        <f>IF(E872&lt;&gt;"",INDEX(group!$A$1:$C$10,MATCH(E872,group!A:A,1),3),"NA")</f>
        <v>20 - 29</v>
      </c>
      <c r="O872" t="str">
        <f>VLOOKUP(H872,group!E:F,2,0)</f>
        <v>numeric</v>
      </c>
      <c r="P872" t="str">
        <f>IF(I872&lt;&gt;"",INDEX(group!$L$1:$N$100,MATCH(I872,group!L:L,1),3),"NA")</f>
        <v>0 - 9</v>
      </c>
      <c r="Q872">
        <f t="shared" si="249"/>
        <v>871</v>
      </c>
      <c r="R872">
        <f t="shared" si="250"/>
        <v>0</v>
      </c>
      <c r="S872">
        <f t="shared" si="251"/>
        <v>0</v>
      </c>
      <c r="T872">
        <f t="shared" si="252"/>
        <v>1</v>
      </c>
      <c r="U872">
        <f t="shared" si="253"/>
        <v>1</v>
      </c>
      <c r="V872">
        <f t="shared" si="254"/>
        <v>0</v>
      </c>
      <c r="W872">
        <f t="shared" si="255"/>
        <v>26</v>
      </c>
      <c r="X872">
        <f t="shared" si="256"/>
        <v>0</v>
      </c>
      <c r="Y872">
        <f t="shared" si="257"/>
        <v>0</v>
      </c>
      <c r="Z872">
        <f t="shared" si="265"/>
        <v>0</v>
      </c>
      <c r="AA872">
        <f t="shared" si="264"/>
        <v>0</v>
      </c>
      <c r="AB872">
        <f t="shared" si="264"/>
        <v>0</v>
      </c>
      <c r="AC872">
        <f t="shared" si="264"/>
        <v>0</v>
      </c>
      <c r="AD872">
        <f t="shared" si="264"/>
        <v>1</v>
      </c>
      <c r="AE872">
        <f t="shared" si="264"/>
        <v>0</v>
      </c>
      <c r="AF872">
        <f t="shared" si="264"/>
        <v>0</v>
      </c>
      <c r="AG872">
        <f t="shared" si="264"/>
        <v>0</v>
      </c>
      <c r="AH872">
        <f t="shared" si="264"/>
        <v>0</v>
      </c>
      <c r="AI872">
        <f t="shared" si="264"/>
        <v>0</v>
      </c>
      <c r="AJ872">
        <f t="shared" si="264"/>
        <v>0</v>
      </c>
      <c r="AK872">
        <f t="shared" si="264"/>
        <v>0</v>
      </c>
      <c r="AL872">
        <f t="shared" si="264"/>
        <v>0</v>
      </c>
      <c r="AM872">
        <f t="shared" si="258"/>
        <v>7.8958000000000004</v>
      </c>
      <c r="AN872">
        <f t="shared" si="259"/>
        <v>0</v>
      </c>
      <c r="AO872">
        <f t="shared" si="260"/>
        <v>0</v>
      </c>
      <c r="AP872">
        <f t="shared" si="261"/>
        <v>1</v>
      </c>
      <c r="AQ872">
        <f t="shared" si="262"/>
        <v>0</v>
      </c>
    </row>
    <row r="873" spans="1:43" x14ac:dyDescent="0.2">
      <c r="A873">
        <v>872</v>
      </c>
      <c r="B873">
        <v>1</v>
      </c>
      <c r="C873" t="s">
        <v>1197</v>
      </c>
      <c r="D873" t="s">
        <v>17</v>
      </c>
      <c r="E873">
        <v>47</v>
      </c>
      <c r="F873">
        <v>1</v>
      </c>
      <c r="G873">
        <v>1</v>
      </c>
      <c r="H873">
        <v>11751</v>
      </c>
      <c r="I873">
        <v>52.554200000000002</v>
      </c>
      <c r="J873" t="s">
        <v>377</v>
      </c>
      <c r="K873" t="s">
        <v>15</v>
      </c>
      <c r="L873">
        <v>1</v>
      </c>
      <c r="M873" t="b">
        <f t="shared" si="248"/>
        <v>0</v>
      </c>
      <c r="N873" t="str">
        <f>IF(E873&lt;&gt;"",INDEX(group!$A$1:$C$10,MATCH(E873,group!A:A,1),3),"NA")</f>
        <v>40 - 49</v>
      </c>
      <c r="O873" t="str">
        <f>VLOOKUP(H873,group!E:F,2,0)</f>
        <v>numeric</v>
      </c>
      <c r="P873" t="str">
        <f>IF(I873&lt;&gt;"",INDEX(group!$L$1:$N$100,MATCH(I873,group!L:L,1),3),"NA")</f>
        <v>50 - 59</v>
      </c>
      <c r="Q873">
        <f t="shared" si="249"/>
        <v>872</v>
      </c>
      <c r="R873">
        <f t="shared" si="250"/>
        <v>1</v>
      </c>
      <c r="S873">
        <f t="shared" si="251"/>
        <v>0</v>
      </c>
      <c r="T873">
        <f t="shared" si="252"/>
        <v>0</v>
      </c>
      <c r="U873">
        <f t="shared" si="253"/>
        <v>0</v>
      </c>
      <c r="V873">
        <f t="shared" si="254"/>
        <v>1</v>
      </c>
      <c r="W873">
        <f t="shared" si="255"/>
        <v>47</v>
      </c>
      <c r="X873">
        <f t="shared" si="256"/>
        <v>1</v>
      </c>
      <c r="Y873">
        <f t="shared" si="257"/>
        <v>1</v>
      </c>
      <c r="Z873">
        <f t="shared" si="265"/>
        <v>0</v>
      </c>
      <c r="AA873">
        <f t="shared" si="264"/>
        <v>0</v>
      </c>
      <c r="AB873">
        <f t="shared" si="264"/>
        <v>0</v>
      </c>
      <c r="AC873">
        <f t="shared" si="264"/>
        <v>0</v>
      </c>
      <c r="AD873">
        <f t="shared" si="264"/>
        <v>1</v>
      </c>
      <c r="AE873">
        <f t="shared" si="264"/>
        <v>0</v>
      </c>
      <c r="AF873">
        <f t="shared" si="264"/>
        <v>0</v>
      </c>
      <c r="AG873">
        <f t="shared" si="264"/>
        <v>0</v>
      </c>
      <c r="AH873">
        <f t="shared" si="264"/>
        <v>0</v>
      </c>
      <c r="AI873">
        <f t="shared" si="264"/>
        <v>0</v>
      </c>
      <c r="AJ873">
        <f t="shared" si="264"/>
        <v>0</v>
      </c>
      <c r="AK873">
        <f t="shared" si="264"/>
        <v>0</v>
      </c>
      <c r="AL873">
        <f t="shared" si="264"/>
        <v>0</v>
      </c>
      <c r="AM873">
        <f t="shared" si="258"/>
        <v>52.554200000000002</v>
      </c>
      <c r="AN873">
        <f t="shared" si="259"/>
        <v>0</v>
      </c>
      <c r="AO873">
        <f t="shared" si="260"/>
        <v>0</v>
      </c>
      <c r="AP873">
        <f t="shared" si="261"/>
        <v>1</v>
      </c>
      <c r="AQ873">
        <f t="shared" si="262"/>
        <v>1</v>
      </c>
    </row>
    <row r="874" spans="1:43" x14ac:dyDescent="0.2">
      <c r="A874">
        <v>873</v>
      </c>
      <c r="B874">
        <v>1</v>
      </c>
      <c r="C874" t="s">
        <v>1198</v>
      </c>
      <c r="D874" t="s">
        <v>13</v>
      </c>
      <c r="E874">
        <v>33</v>
      </c>
      <c r="F874">
        <v>0</v>
      </c>
      <c r="G874">
        <v>0</v>
      </c>
      <c r="H874">
        <v>695</v>
      </c>
      <c r="I874">
        <v>5</v>
      </c>
      <c r="J874" t="s">
        <v>957</v>
      </c>
      <c r="K874" t="s">
        <v>15</v>
      </c>
      <c r="L874">
        <v>0</v>
      </c>
      <c r="M874" t="b">
        <f t="shared" si="248"/>
        <v>0</v>
      </c>
      <c r="N874" t="str">
        <f>IF(E874&lt;&gt;"",INDEX(group!$A$1:$C$10,MATCH(E874,group!A:A,1),3),"NA")</f>
        <v>30 - 39</v>
      </c>
      <c r="O874" t="str">
        <f>VLOOKUP(H874,group!E:F,2,0)</f>
        <v>numeric</v>
      </c>
      <c r="P874" t="str">
        <f>IF(I874&lt;&gt;"",INDEX(group!$L$1:$N$100,MATCH(I874,group!L:L,1),3),"NA")</f>
        <v>0 - 9</v>
      </c>
      <c r="Q874">
        <f t="shared" si="249"/>
        <v>873</v>
      </c>
      <c r="R874">
        <f t="shared" si="250"/>
        <v>1</v>
      </c>
      <c r="S874">
        <f t="shared" si="251"/>
        <v>0</v>
      </c>
      <c r="T874">
        <f t="shared" si="252"/>
        <v>0</v>
      </c>
      <c r="U874">
        <f t="shared" si="253"/>
        <v>1</v>
      </c>
      <c r="V874">
        <f t="shared" si="254"/>
        <v>0</v>
      </c>
      <c r="W874">
        <f t="shared" si="255"/>
        <v>33</v>
      </c>
      <c r="X874">
        <f t="shared" si="256"/>
        <v>0</v>
      </c>
      <c r="Y874">
        <f t="shared" si="257"/>
        <v>0</v>
      </c>
      <c r="Z874">
        <f t="shared" si="265"/>
        <v>0</v>
      </c>
      <c r="AA874">
        <f t="shared" si="264"/>
        <v>0</v>
      </c>
      <c r="AB874">
        <f t="shared" si="264"/>
        <v>0</v>
      </c>
      <c r="AC874">
        <f t="shared" si="264"/>
        <v>0</v>
      </c>
      <c r="AD874">
        <f t="shared" si="264"/>
        <v>1</v>
      </c>
      <c r="AE874">
        <f t="shared" si="264"/>
        <v>0</v>
      </c>
      <c r="AF874">
        <f t="shared" si="264"/>
        <v>0</v>
      </c>
      <c r="AG874">
        <f t="shared" si="264"/>
        <v>0</v>
      </c>
      <c r="AH874">
        <f t="shared" si="264"/>
        <v>0</v>
      </c>
      <c r="AI874">
        <f t="shared" si="264"/>
        <v>0</v>
      </c>
      <c r="AJ874">
        <f t="shared" si="264"/>
        <v>0</v>
      </c>
      <c r="AK874">
        <f t="shared" si="264"/>
        <v>0</v>
      </c>
      <c r="AL874">
        <f t="shared" si="264"/>
        <v>0</v>
      </c>
      <c r="AM874">
        <f t="shared" si="258"/>
        <v>5</v>
      </c>
      <c r="AN874">
        <f t="shared" si="259"/>
        <v>0</v>
      </c>
      <c r="AO874">
        <f t="shared" si="260"/>
        <v>0</v>
      </c>
      <c r="AP874">
        <f t="shared" si="261"/>
        <v>1</v>
      </c>
      <c r="AQ874">
        <f t="shared" si="262"/>
        <v>0</v>
      </c>
    </row>
    <row r="875" spans="1:43" x14ac:dyDescent="0.2">
      <c r="A875">
        <v>874</v>
      </c>
      <c r="B875">
        <v>3</v>
      </c>
      <c r="C875" t="s">
        <v>1199</v>
      </c>
      <c r="D875" t="s">
        <v>13</v>
      </c>
      <c r="E875">
        <v>47</v>
      </c>
      <c r="F875">
        <v>0</v>
      </c>
      <c r="G875">
        <v>0</v>
      </c>
      <c r="H875">
        <v>345765</v>
      </c>
      <c r="I875">
        <v>9</v>
      </c>
      <c r="K875" t="s">
        <v>15</v>
      </c>
      <c r="L875">
        <v>0</v>
      </c>
      <c r="M875" t="b">
        <f t="shared" si="248"/>
        <v>0</v>
      </c>
      <c r="N875" t="str">
        <f>IF(E875&lt;&gt;"",INDEX(group!$A$1:$C$10,MATCH(E875,group!A:A,1),3),"NA")</f>
        <v>40 - 49</v>
      </c>
      <c r="O875" t="str">
        <f>VLOOKUP(H875,group!E:F,2,0)</f>
        <v>numeric</v>
      </c>
      <c r="P875" t="str">
        <f>IF(I875&lt;&gt;"",INDEX(group!$L$1:$N$100,MATCH(I875,group!L:L,1),3),"NA")</f>
        <v>0 - 9</v>
      </c>
      <c r="Q875">
        <f t="shared" si="249"/>
        <v>874</v>
      </c>
      <c r="R875">
        <f t="shared" si="250"/>
        <v>0</v>
      </c>
      <c r="S875">
        <f t="shared" si="251"/>
        <v>0</v>
      </c>
      <c r="T875">
        <f t="shared" si="252"/>
        <v>1</v>
      </c>
      <c r="U875">
        <f t="shared" si="253"/>
        <v>1</v>
      </c>
      <c r="V875">
        <f t="shared" si="254"/>
        <v>0</v>
      </c>
      <c r="W875">
        <f t="shared" si="255"/>
        <v>47</v>
      </c>
      <c r="X875">
        <f t="shared" si="256"/>
        <v>0</v>
      </c>
      <c r="Y875">
        <f t="shared" si="257"/>
        <v>0</v>
      </c>
      <c r="Z875">
        <f t="shared" si="265"/>
        <v>0</v>
      </c>
      <c r="AA875">
        <f t="shared" si="264"/>
        <v>0</v>
      </c>
      <c r="AB875">
        <f t="shared" si="264"/>
        <v>0</v>
      </c>
      <c r="AC875">
        <f t="shared" si="264"/>
        <v>0</v>
      </c>
      <c r="AD875">
        <f t="shared" si="264"/>
        <v>1</v>
      </c>
      <c r="AE875">
        <f t="shared" si="264"/>
        <v>0</v>
      </c>
      <c r="AF875">
        <f t="shared" si="264"/>
        <v>0</v>
      </c>
      <c r="AG875">
        <f t="shared" si="264"/>
        <v>0</v>
      </c>
      <c r="AH875">
        <f t="shared" si="264"/>
        <v>0</v>
      </c>
      <c r="AI875">
        <f t="shared" si="264"/>
        <v>0</v>
      </c>
      <c r="AJ875">
        <f t="shared" si="264"/>
        <v>0</v>
      </c>
      <c r="AK875">
        <f t="shared" si="264"/>
        <v>0</v>
      </c>
      <c r="AL875">
        <f t="shared" si="264"/>
        <v>0</v>
      </c>
      <c r="AM875">
        <f t="shared" si="258"/>
        <v>9</v>
      </c>
      <c r="AN875">
        <f t="shared" si="259"/>
        <v>0</v>
      </c>
      <c r="AO875">
        <f t="shared" si="260"/>
        <v>0</v>
      </c>
      <c r="AP875">
        <f t="shared" si="261"/>
        <v>1</v>
      </c>
      <c r="AQ875">
        <f t="shared" si="262"/>
        <v>0</v>
      </c>
    </row>
    <row r="876" spans="1:43" x14ac:dyDescent="0.2">
      <c r="A876">
        <v>875</v>
      </c>
      <c r="B876">
        <v>2</v>
      </c>
      <c r="C876" t="s">
        <v>1200</v>
      </c>
      <c r="D876" t="s">
        <v>17</v>
      </c>
      <c r="E876">
        <v>28</v>
      </c>
      <c r="F876">
        <v>1</v>
      </c>
      <c r="G876">
        <v>0</v>
      </c>
      <c r="H876" t="s">
        <v>465</v>
      </c>
      <c r="I876">
        <v>24</v>
      </c>
      <c r="K876" t="s">
        <v>20</v>
      </c>
      <c r="L876">
        <v>1</v>
      </c>
      <c r="M876" t="b">
        <f t="shared" si="248"/>
        <v>0</v>
      </c>
      <c r="N876" t="str">
        <f>IF(E876&lt;&gt;"",INDEX(group!$A$1:$C$10,MATCH(E876,group!A:A,1),3),"NA")</f>
        <v>20 - 29</v>
      </c>
      <c r="O876" t="str">
        <f>VLOOKUP(H876,group!E:F,2,0)</f>
        <v>PP</v>
      </c>
      <c r="P876" t="str">
        <f>IF(I876&lt;&gt;"",INDEX(group!$L$1:$N$100,MATCH(I876,group!L:L,1),3),"NA")</f>
        <v>20 - 29</v>
      </c>
      <c r="Q876">
        <f t="shared" si="249"/>
        <v>875</v>
      </c>
      <c r="R876">
        <f t="shared" si="250"/>
        <v>0</v>
      </c>
      <c r="S876">
        <f t="shared" si="251"/>
        <v>1</v>
      </c>
      <c r="T876">
        <f t="shared" si="252"/>
        <v>0</v>
      </c>
      <c r="U876">
        <f t="shared" si="253"/>
        <v>0</v>
      </c>
      <c r="V876">
        <f t="shared" si="254"/>
        <v>1</v>
      </c>
      <c r="W876">
        <f t="shared" si="255"/>
        <v>28</v>
      </c>
      <c r="X876">
        <f t="shared" si="256"/>
        <v>1</v>
      </c>
      <c r="Y876">
        <f t="shared" si="257"/>
        <v>0</v>
      </c>
      <c r="Z876">
        <f t="shared" si="265"/>
        <v>0</v>
      </c>
      <c r="AA876">
        <f t="shared" si="264"/>
        <v>0</v>
      </c>
      <c r="AB876">
        <f t="shared" si="264"/>
        <v>0</v>
      </c>
      <c r="AC876">
        <f t="shared" si="264"/>
        <v>0</v>
      </c>
      <c r="AD876">
        <f t="shared" si="264"/>
        <v>0</v>
      </c>
      <c r="AE876">
        <f t="shared" si="264"/>
        <v>0</v>
      </c>
      <c r="AF876">
        <f t="shared" si="264"/>
        <v>0</v>
      </c>
      <c r="AG876">
        <f t="shared" si="264"/>
        <v>1</v>
      </c>
      <c r="AH876">
        <f t="shared" si="264"/>
        <v>0</v>
      </c>
      <c r="AI876">
        <f t="shared" si="264"/>
        <v>0</v>
      </c>
      <c r="AJ876">
        <f t="shared" si="264"/>
        <v>0</v>
      </c>
      <c r="AK876">
        <f t="shared" si="264"/>
        <v>0</v>
      </c>
      <c r="AL876">
        <f t="shared" si="264"/>
        <v>0</v>
      </c>
      <c r="AM876">
        <f t="shared" si="258"/>
        <v>24</v>
      </c>
      <c r="AN876">
        <f t="shared" si="259"/>
        <v>1</v>
      </c>
      <c r="AO876">
        <f t="shared" si="260"/>
        <v>0</v>
      </c>
      <c r="AP876">
        <f t="shared" si="261"/>
        <v>0</v>
      </c>
      <c r="AQ876">
        <f t="shared" si="262"/>
        <v>1</v>
      </c>
    </row>
    <row r="877" spans="1:43" x14ac:dyDescent="0.2">
      <c r="A877">
        <v>876</v>
      </c>
      <c r="B877">
        <v>3</v>
      </c>
      <c r="C877" t="s">
        <v>1201</v>
      </c>
      <c r="D877" t="s">
        <v>17</v>
      </c>
      <c r="E877">
        <v>15</v>
      </c>
      <c r="F877">
        <v>0</v>
      </c>
      <c r="G877">
        <v>0</v>
      </c>
      <c r="H877">
        <v>2667</v>
      </c>
      <c r="I877">
        <v>7.2249999999999996</v>
      </c>
      <c r="K877" t="s">
        <v>20</v>
      </c>
      <c r="L877">
        <v>1</v>
      </c>
      <c r="M877" t="b">
        <f t="shared" si="248"/>
        <v>0</v>
      </c>
      <c r="N877" t="str">
        <f>IF(E877&lt;&gt;"",INDEX(group!$A$1:$C$10,MATCH(E877,group!A:A,1),3),"NA")</f>
        <v>10 - 19</v>
      </c>
      <c r="O877" t="str">
        <f>VLOOKUP(H877,group!E:F,2,0)</f>
        <v>numeric</v>
      </c>
      <c r="P877" t="str">
        <f>IF(I877&lt;&gt;"",INDEX(group!$L$1:$N$100,MATCH(I877,group!L:L,1),3),"NA")</f>
        <v>0 - 9</v>
      </c>
      <c r="Q877">
        <f t="shared" si="249"/>
        <v>876</v>
      </c>
      <c r="R877">
        <f t="shared" si="250"/>
        <v>0</v>
      </c>
      <c r="S877">
        <f t="shared" si="251"/>
        <v>0</v>
      </c>
      <c r="T877">
        <f t="shared" si="252"/>
        <v>1</v>
      </c>
      <c r="U877">
        <f t="shared" si="253"/>
        <v>0</v>
      </c>
      <c r="V877">
        <f t="shared" si="254"/>
        <v>1</v>
      </c>
      <c r="W877">
        <f t="shared" si="255"/>
        <v>15</v>
      </c>
      <c r="X877">
        <f t="shared" si="256"/>
        <v>0</v>
      </c>
      <c r="Y877">
        <f t="shared" si="257"/>
        <v>0</v>
      </c>
      <c r="Z877">
        <f t="shared" si="265"/>
        <v>0</v>
      </c>
      <c r="AA877">
        <f t="shared" si="264"/>
        <v>0</v>
      </c>
      <c r="AB877">
        <f t="shared" si="264"/>
        <v>0</v>
      </c>
      <c r="AC877">
        <f t="shared" si="264"/>
        <v>0</v>
      </c>
      <c r="AD877">
        <f t="shared" si="264"/>
        <v>1</v>
      </c>
      <c r="AE877">
        <f t="shared" si="264"/>
        <v>0</v>
      </c>
      <c r="AF877">
        <f t="shared" si="264"/>
        <v>0</v>
      </c>
      <c r="AG877">
        <f t="shared" si="264"/>
        <v>0</v>
      </c>
      <c r="AH877">
        <f t="shared" si="264"/>
        <v>0</v>
      </c>
      <c r="AI877">
        <f t="shared" si="264"/>
        <v>0</v>
      </c>
      <c r="AJ877">
        <f t="shared" si="264"/>
        <v>0</v>
      </c>
      <c r="AK877">
        <f t="shared" si="264"/>
        <v>0</v>
      </c>
      <c r="AL877">
        <f t="shared" si="264"/>
        <v>0</v>
      </c>
      <c r="AM877">
        <f t="shared" si="258"/>
        <v>7.2249999999999996</v>
      </c>
      <c r="AN877">
        <f t="shared" si="259"/>
        <v>1</v>
      </c>
      <c r="AO877">
        <f t="shared" si="260"/>
        <v>0</v>
      </c>
      <c r="AP877">
        <f t="shared" si="261"/>
        <v>0</v>
      </c>
      <c r="AQ877">
        <f t="shared" si="262"/>
        <v>1</v>
      </c>
    </row>
    <row r="878" spans="1:43" x14ac:dyDescent="0.2">
      <c r="A878">
        <v>877</v>
      </c>
      <c r="B878">
        <v>3</v>
      </c>
      <c r="C878" t="s">
        <v>1202</v>
      </c>
      <c r="D878" t="s">
        <v>13</v>
      </c>
      <c r="E878">
        <v>20</v>
      </c>
      <c r="F878">
        <v>0</v>
      </c>
      <c r="G878">
        <v>0</v>
      </c>
      <c r="H878">
        <v>7534</v>
      </c>
      <c r="I878">
        <v>9.8458000000000006</v>
      </c>
      <c r="K878" t="s">
        <v>15</v>
      </c>
      <c r="L878">
        <v>0</v>
      </c>
      <c r="M878" t="b">
        <f t="shared" si="248"/>
        <v>0</v>
      </c>
      <c r="N878" t="str">
        <f>IF(E878&lt;&gt;"",INDEX(group!$A$1:$C$10,MATCH(E878,group!A:A,1),3),"NA")</f>
        <v>20 - 29</v>
      </c>
      <c r="O878" t="str">
        <f>VLOOKUP(H878,group!E:F,2,0)</f>
        <v>numeric</v>
      </c>
      <c r="P878" t="str">
        <f>IF(I878&lt;&gt;"",INDEX(group!$L$1:$N$100,MATCH(I878,group!L:L,1),3),"NA")</f>
        <v>0 - 9</v>
      </c>
      <c r="Q878">
        <f t="shared" si="249"/>
        <v>877</v>
      </c>
      <c r="R878">
        <f t="shared" si="250"/>
        <v>0</v>
      </c>
      <c r="S878">
        <f t="shared" si="251"/>
        <v>0</v>
      </c>
      <c r="T878">
        <f t="shared" si="252"/>
        <v>1</v>
      </c>
      <c r="U878">
        <f t="shared" si="253"/>
        <v>1</v>
      </c>
      <c r="V878">
        <f t="shared" si="254"/>
        <v>0</v>
      </c>
      <c r="W878">
        <f t="shared" si="255"/>
        <v>20</v>
      </c>
      <c r="X878">
        <f t="shared" si="256"/>
        <v>0</v>
      </c>
      <c r="Y878">
        <f t="shared" si="257"/>
        <v>0</v>
      </c>
      <c r="Z878">
        <f t="shared" si="265"/>
        <v>0</v>
      </c>
      <c r="AA878">
        <f t="shared" si="264"/>
        <v>0</v>
      </c>
      <c r="AB878">
        <f t="shared" si="264"/>
        <v>0</v>
      </c>
      <c r="AC878">
        <f t="shared" si="264"/>
        <v>0</v>
      </c>
      <c r="AD878">
        <f t="shared" si="264"/>
        <v>1</v>
      </c>
      <c r="AE878">
        <f t="shared" si="264"/>
        <v>0</v>
      </c>
      <c r="AF878">
        <f t="shared" si="264"/>
        <v>0</v>
      </c>
      <c r="AG878">
        <f t="shared" si="264"/>
        <v>0</v>
      </c>
      <c r="AH878">
        <f t="shared" si="264"/>
        <v>0</v>
      </c>
      <c r="AI878">
        <f t="shared" si="264"/>
        <v>0</v>
      </c>
      <c r="AJ878">
        <f t="shared" si="264"/>
        <v>0</v>
      </c>
      <c r="AK878">
        <f t="shared" si="264"/>
        <v>0</v>
      </c>
      <c r="AL878">
        <f t="shared" si="264"/>
        <v>0</v>
      </c>
      <c r="AM878">
        <f t="shared" si="258"/>
        <v>9.8458000000000006</v>
      </c>
      <c r="AN878">
        <f t="shared" si="259"/>
        <v>0</v>
      </c>
      <c r="AO878">
        <f t="shared" si="260"/>
        <v>0</v>
      </c>
      <c r="AP878">
        <f t="shared" si="261"/>
        <v>1</v>
      </c>
      <c r="AQ878">
        <f t="shared" si="262"/>
        <v>0</v>
      </c>
    </row>
    <row r="879" spans="1:43" x14ac:dyDescent="0.2">
      <c r="A879">
        <v>878</v>
      </c>
      <c r="B879">
        <v>3</v>
      </c>
      <c r="C879" t="s">
        <v>1203</v>
      </c>
      <c r="D879" t="s">
        <v>13</v>
      </c>
      <c r="E879">
        <v>19</v>
      </c>
      <c r="F879">
        <v>0</v>
      </c>
      <c r="G879">
        <v>0</v>
      </c>
      <c r="H879">
        <v>349212</v>
      </c>
      <c r="I879">
        <v>7.8958000000000004</v>
      </c>
      <c r="K879" t="s">
        <v>15</v>
      </c>
      <c r="L879">
        <v>0</v>
      </c>
      <c r="M879" t="b">
        <f t="shared" si="248"/>
        <v>0</v>
      </c>
      <c r="N879" t="str">
        <f>IF(E879&lt;&gt;"",INDEX(group!$A$1:$C$10,MATCH(E879,group!A:A,1),3),"NA")</f>
        <v>10 - 19</v>
      </c>
      <c r="O879" t="str">
        <f>VLOOKUP(H879,group!E:F,2,0)</f>
        <v>numeric</v>
      </c>
      <c r="P879" t="str">
        <f>IF(I879&lt;&gt;"",INDEX(group!$L$1:$N$100,MATCH(I879,group!L:L,1),3),"NA")</f>
        <v>0 - 9</v>
      </c>
      <c r="Q879">
        <f t="shared" si="249"/>
        <v>878</v>
      </c>
      <c r="R879">
        <f t="shared" si="250"/>
        <v>0</v>
      </c>
      <c r="S879">
        <f t="shared" si="251"/>
        <v>0</v>
      </c>
      <c r="T879">
        <f t="shared" si="252"/>
        <v>1</v>
      </c>
      <c r="U879">
        <f t="shared" si="253"/>
        <v>1</v>
      </c>
      <c r="V879">
        <f t="shared" si="254"/>
        <v>0</v>
      </c>
      <c r="W879">
        <f t="shared" si="255"/>
        <v>19</v>
      </c>
      <c r="X879">
        <f t="shared" si="256"/>
        <v>0</v>
      </c>
      <c r="Y879">
        <f t="shared" si="257"/>
        <v>0</v>
      </c>
      <c r="Z879">
        <f t="shared" si="265"/>
        <v>0</v>
      </c>
      <c r="AA879">
        <f t="shared" si="264"/>
        <v>0</v>
      </c>
      <c r="AB879">
        <f t="shared" si="264"/>
        <v>0</v>
      </c>
      <c r="AC879">
        <f t="shared" si="264"/>
        <v>0</v>
      </c>
      <c r="AD879">
        <f t="shared" si="264"/>
        <v>1</v>
      </c>
      <c r="AE879">
        <f t="shared" si="264"/>
        <v>0</v>
      </c>
      <c r="AF879">
        <f t="shared" si="264"/>
        <v>0</v>
      </c>
      <c r="AG879">
        <f t="shared" si="264"/>
        <v>0</v>
      </c>
      <c r="AH879">
        <f t="shared" si="264"/>
        <v>0</v>
      </c>
      <c r="AI879">
        <f t="shared" si="264"/>
        <v>0</v>
      </c>
      <c r="AJ879">
        <f t="shared" si="264"/>
        <v>0</v>
      </c>
      <c r="AK879">
        <f t="shared" si="264"/>
        <v>0</v>
      </c>
      <c r="AL879">
        <f t="shared" si="264"/>
        <v>0</v>
      </c>
      <c r="AM879">
        <f t="shared" si="258"/>
        <v>7.8958000000000004</v>
      </c>
      <c r="AN879">
        <f t="shared" si="259"/>
        <v>0</v>
      </c>
      <c r="AO879">
        <f t="shared" si="260"/>
        <v>0</v>
      </c>
      <c r="AP879">
        <f t="shared" si="261"/>
        <v>1</v>
      </c>
      <c r="AQ879">
        <f t="shared" si="262"/>
        <v>0</v>
      </c>
    </row>
    <row r="880" spans="1:43" x14ac:dyDescent="0.2">
      <c r="A880">
        <v>879</v>
      </c>
      <c r="B880">
        <v>3</v>
      </c>
      <c r="C880" t="s">
        <v>1204</v>
      </c>
      <c r="D880" t="s">
        <v>13</v>
      </c>
      <c r="F880">
        <v>0</v>
      </c>
      <c r="G880">
        <v>0</v>
      </c>
      <c r="H880">
        <v>349217</v>
      </c>
      <c r="I880">
        <v>7.8958000000000004</v>
      </c>
      <c r="K880" t="s">
        <v>15</v>
      </c>
      <c r="L880">
        <v>0</v>
      </c>
      <c r="M880" t="b">
        <f t="shared" si="248"/>
        <v>1</v>
      </c>
      <c r="N880" t="str">
        <f>IF(E880&lt;&gt;"",INDEX(group!$A$1:$C$10,MATCH(E880,group!A:A,1),3),"NA")</f>
        <v>NA</v>
      </c>
      <c r="O880" t="str">
        <f>VLOOKUP(H880,group!E:F,2,0)</f>
        <v>numeric</v>
      </c>
      <c r="P880" t="str">
        <f>IF(I880&lt;&gt;"",INDEX(group!$L$1:$N$100,MATCH(I880,group!L:L,1),3),"NA")</f>
        <v>0 - 9</v>
      </c>
      <c r="Q880">
        <f t="shared" si="249"/>
        <v>879</v>
      </c>
      <c r="R880">
        <f t="shared" si="250"/>
        <v>0</v>
      </c>
      <c r="S880">
        <f t="shared" si="251"/>
        <v>0</v>
      </c>
      <c r="T880">
        <f t="shared" si="252"/>
        <v>1</v>
      </c>
      <c r="U880">
        <f t="shared" si="253"/>
        <v>1</v>
      </c>
      <c r="V880">
        <f t="shared" si="254"/>
        <v>0</v>
      </c>
      <c r="W880">
        <f t="shared" si="255"/>
        <v>29.9</v>
      </c>
      <c r="X880">
        <f t="shared" si="256"/>
        <v>0</v>
      </c>
      <c r="Y880">
        <f t="shared" si="257"/>
        <v>0</v>
      </c>
      <c r="Z880">
        <f t="shared" si="265"/>
        <v>0</v>
      </c>
      <c r="AA880">
        <f t="shared" si="264"/>
        <v>0</v>
      </c>
      <c r="AB880">
        <f t="shared" si="264"/>
        <v>0</v>
      </c>
      <c r="AC880">
        <f t="shared" si="264"/>
        <v>0</v>
      </c>
      <c r="AD880">
        <f t="shared" si="264"/>
        <v>1</v>
      </c>
      <c r="AE880">
        <f t="shared" si="264"/>
        <v>0</v>
      </c>
      <c r="AF880">
        <f t="shared" si="264"/>
        <v>0</v>
      </c>
      <c r="AG880">
        <f t="shared" si="264"/>
        <v>0</v>
      </c>
      <c r="AH880">
        <f t="shared" si="264"/>
        <v>0</v>
      </c>
      <c r="AI880">
        <f t="shared" si="264"/>
        <v>0</v>
      </c>
      <c r="AJ880">
        <f t="shared" si="264"/>
        <v>0</v>
      </c>
      <c r="AK880">
        <f t="shared" si="264"/>
        <v>0</v>
      </c>
      <c r="AL880">
        <f t="shared" si="264"/>
        <v>0</v>
      </c>
      <c r="AM880">
        <f t="shared" si="258"/>
        <v>7.8958000000000004</v>
      </c>
      <c r="AN880">
        <f t="shared" si="259"/>
        <v>0</v>
      </c>
      <c r="AO880">
        <f t="shared" si="260"/>
        <v>0</v>
      </c>
      <c r="AP880">
        <f t="shared" si="261"/>
        <v>1</v>
      </c>
      <c r="AQ880">
        <f t="shared" si="262"/>
        <v>0</v>
      </c>
    </row>
    <row r="881" spans="1:43" x14ac:dyDescent="0.2">
      <c r="A881">
        <v>880</v>
      </c>
      <c r="B881">
        <v>1</v>
      </c>
      <c r="C881" t="s">
        <v>1205</v>
      </c>
      <c r="D881" t="s">
        <v>17</v>
      </c>
      <c r="E881">
        <v>56</v>
      </c>
      <c r="F881">
        <v>0</v>
      </c>
      <c r="G881">
        <v>1</v>
      </c>
      <c r="H881">
        <v>11767</v>
      </c>
      <c r="I881">
        <v>83.158299999999997</v>
      </c>
      <c r="J881" t="s">
        <v>1206</v>
      </c>
      <c r="K881" t="s">
        <v>20</v>
      </c>
      <c r="L881">
        <v>1</v>
      </c>
      <c r="M881" t="b">
        <f t="shared" si="248"/>
        <v>0</v>
      </c>
      <c r="N881" t="str">
        <f>IF(E881&lt;&gt;"",INDEX(group!$A$1:$C$10,MATCH(E881,group!A:A,1),3),"NA")</f>
        <v>50 - 59</v>
      </c>
      <c r="O881" t="str">
        <f>VLOOKUP(H881,group!E:F,2,0)</f>
        <v>numeric</v>
      </c>
      <c r="P881" t="str">
        <f>IF(I881&lt;&gt;"",INDEX(group!$L$1:$N$100,MATCH(I881,group!L:L,1),3),"NA")</f>
        <v>80 - 89</v>
      </c>
      <c r="Q881">
        <f t="shared" si="249"/>
        <v>880</v>
      </c>
      <c r="R881">
        <f t="shared" si="250"/>
        <v>1</v>
      </c>
      <c r="S881">
        <f t="shared" si="251"/>
        <v>0</v>
      </c>
      <c r="T881">
        <f t="shared" si="252"/>
        <v>0</v>
      </c>
      <c r="U881">
        <f t="shared" si="253"/>
        <v>0</v>
      </c>
      <c r="V881">
        <f t="shared" si="254"/>
        <v>1</v>
      </c>
      <c r="W881">
        <f t="shared" si="255"/>
        <v>56</v>
      </c>
      <c r="X881">
        <f t="shared" si="256"/>
        <v>0</v>
      </c>
      <c r="Y881">
        <f t="shared" si="257"/>
        <v>1</v>
      </c>
      <c r="Z881">
        <f t="shared" si="265"/>
        <v>0</v>
      </c>
      <c r="AA881">
        <f t="shared" si="264"/>
        <v>0</v>
      </c>
      <c r="AB881">
        <f t="shared" si="264"/>
        <v>0</v>
      </c>
      <c r="AC881">
        <f t="shared" si="264"/>
        <v>0</v>
      </c>
      <c r="AD881">
        <f t="shared" si="264"/>
        <v>1</v>
      </c>
      <c r="AE881">
        <f t="shared" si="264"/>
        <v>0</v>
      </c>
      <c r="AF881">
        <f t="shared" si="264"/>
        <v>0</v>
      </c>
      <c r="AG881">
        <f t="shared" si="264"/>
        <v>0</v>
      </c>
      <c r="AH881">
        <f t="shared" si="264"/>
        <v>0</v>
      </c>
      <c r="AI881">
        <f t="shared" si="264"/>
        <v>0</v>
      </c>
      <c r="AJ881">
        <f t="shared" si="264"/>
        <v>0</v>
      </c>
      <c r="AK881">
        <f t="shared" si="264"/>
        <v>0</v>
      </c>
      <c r="AL881">
        <f t="shared" si="264"/>
        <v>0</v>
      </c>
      <c r="AM881">
        <f t="shared" si="258"/>
        <v>83.158299999999997</v>
      </c>
      <c r="AN881">
        <f t="shared" si="259"/>
        <v>1</v>
      </c>
      <c r="AO881">
        <f t="shared" si="260"/>
        <v>0</v>
      </c>
      <c r="AP881">
        <f t="shared" si="261"/>
        <v>0</v>
      </c>
      <c r="AQ881">
        <f t="shared" si="262"/>
        <v>1</v>
      </c>
    </row>
    <row r="882" spans="1:43" x14ac:dyDescent="0.2">
      <c r="A882">
        <v>881</v>
      </c>
      <c r="B882">
        <v>2</v>
      </c>
      <c r="C882" t="s">
        <v>1207</v>
      </c>
      <c r="D882" t="s">
        <v>17</v>
      </c>
      <c r="E882">
        <v>25</v>
      </c>
      <c r="F882">
        <v>0</v>
      </c>
      <c r="G882">
        <v>1</v>
      </c>
      <c r="H882">
        <v>230433</v>
      </c>
      <c r="I882">
        <v>26</v>
      </c>
      <c r="K882" t="s">
        <v>15</v>
      </c>
      <c r="L882">
        <v>1</v>
      </c>
      <c r="M882" t="b">
        <f t="shared" si="248"/>
        <v>0</v>
      </c>
      <c r="N882" t="str">
        <f>IF(E882&lt;&gt;"",INDEX(group!$A$1:$C$10,MATCH(E882,group!A:A,1),3),"NA")</f>
        <v>20 - 29</v>
      </c>
      <c r="O882" t="str">
        <f>VLOOKUP(H882,group!E:F,2,0)</f>
        <v>numeric</v>
      </c>
      <c r="P882" t="str">
        <f>IF(I882&lt;&gt;"",INDEX(group!$L$1:$N$100,MATCH(I882,group!L:L,1),3),"NA")</f>
        <v>20 - 29</v>
      </c>
      <c r="Q882">
        <f t="shared" si="249"/>
        <v>881</v>
      </c>
      <c r="R882">
        <f t="shared" si="250"/>
        <v>0</v>
      </c>
      <c r="S882">
        <f t="shared" si="251"/>
        <v>1</v>
      </c>
      <c r="T882">
        <f t="shared" si="252"/>
        <v>0</v>
      </c>
      <c r="U882">
        <f t="shared" si="253"/>
        <v>0</v>
      </c>
      <c r="V882">
        <f t="shared" si="254"/>
        <v>1</v>
      </c>
      <c r="W882">
        <f t="shared" si="255"/>
        <v>25</v>
      </c>
      <c r="X882">
        <f t="shared" si="256"/>
        <v>0</v>
      </c>
      <c r="Y882">
        <f t="shared" si="257"/>
        <v>1</v>
      </c>
      <c r="Z882">
        <f t="shared" si="265"/>
        <v>0</v>
      </c>
      <c r="AA882">
        <f t="shared" si="264"/>
        <v>0</v>
      </c>
      <c r="AB882">
        <f t="shared" si="264"/>
        <v>0</v>
      </c>
      <c r="AC882">
        <f t="shared" si="264"/>
        <v>0</v>
      </c>
      <c r="AD882">
        <f t="shared" si="264"/>
        <v>1</v>
      </c>
      <c r="AE882">
        <f t="shared" si="264"/>
        <v>0</v>
      </c>
      <c r="AF882">
        <f t="shared" si="264"/>
        <v>0</v>
      </c>
      <c r="AG882">
        <f t="shared" si="264"/>
        <v>0</v>
      </c>
      <c r="AH882">
        <f t="shared" si="264"/>
        <v>0</v>
      </c>
      <c r="AI882">
        <f t="shared" si="264"/>
        <v>0</v>
      </c>
      <c r="AJ882">
        <f t="shared" si="264"/>
        <v>0</v>
      </c>
      <c r="AK882">
        <f t="shared" si="264"/>
        <v>0</v>
      </c>
      <c r="AL882">
        <f t="shared" si="264"/>
        <v>0</v>
      </c>
      <c r="AM882">
        <f t="shared" si="258"/>
        <v>26</v>
      </c>
      <c r="AN882">
        <f t="shared" si="259"/>
        <v>0</v>
      </c>
      <c r="AO882">
        <f t="shared" si="260"/>
        <v>0</v>
      </c>
      <c r="AP882">
        <f t="shared" si="261"/>
        <v>1</v>
      </c>
      <c r="AQ882">
        <f t="shared" si="262"/>
        <v>1</v>
      </c>
    </row>
    <row r="883" spans="1:43" x14ac:dyDescent="0.2">
      <c r="A883">
        <v>882</v>
      </c>
      <c r="B883">
        <v>3</v>
      </c>
      <c r="C883" t="s">
        <v>1208</v>
      </c>
      <c r="D883" t="s">
        <v>13</v>
      </c>
      <c r="E883">
        <v>33</v>
      </c>
      <c r="F883">
        <v>0</v>
      </c>
      <c r="G883">
        <v>0</v>
      </c>
      <c r="H883">
        <v>349257</v>
      </c>
      <c r="I883">
        <v>7.8958000000000004</v>
      </c>
      <c r="K883" t="s">
        <v>15</v>
      </c>
      <c r="L883">
        <v>0</v>
      </c>
      <c r="M883" t="b">
        <f t="shared" si="248"/>
        <v>0</v>
      </c>
      <c r="N883" t="str">
        <f>IF(E883&lt;&gt;"",INDEX(group!$A$1:$C$10,MATCH(E883,group!A:A,1),3),"NA")</f>
        <v>30 - 39</v>
      </c>
      <c r="O883" t="str">
        <f>VLOOKUP(H883,group!E:F,2,0)</f>
        <v>numeric</v>
      </c>
      <c r="P883" t="str">
        <f>IF(I883&lt;&gt;"",INDEX(group!$L$1:$N$100,MATCH(I883,group!L:L,1),3),"NA")</f>
        <v>0 - 9</v>
      </c>
      <c r="Q883">
        <f t="shared" si="249"/>
        <v>882</v>
      </c>
      <c r="R883">
        <f t="shared" si="250"/>
        <v>0</v>
      </c>
      <c r="S883">
        <f t="shared" si="251"/>
        <v>0</v>
      </c>
      <c r="T883">
        <f t="shared" si="252"/>
        <v>1</v>
      </c>
      <c r="U883">
        <f t="shared" si="253"/>
        <v>1</v>
      </c>
      <c r="V883">
        <f t="shared" si="254"/>
        <v>0</v>
      </c>
      <c r="W883">
        <f t="shared" si="255"/>
        <v>33</v>
      </c>
      <c r="X883">
        <f t="shared" si="256"/>
        <v>0</v>
      </c>
      <c r="Y883">
        <f t="shared" si="257"/>
        <v>0</v>
      </c>
      <c r="Z883">
        <f t="shared" si="265"/>
        <v>0</v>
      </c>
      <c r="AA883">
        <f t="shared" si="264"/>
        <v>0</v>
      </c>
      <c r="AB883">
        <f t="shared" si="264"/>
        <v>0</v>
      </c>
      <c r="AC883">
        <f t="shared" si="264"/>
        <v>0</v>
      </c>
      <c r="AD883">
        <f t="shared" si="264"/>
        <v>1</v>
      </c>
      <c r="AE883">
        <f t="shared" si="264"/>
        <v>0</v>
      </c>
      <c r="AF883">
        <f t="shared" si="264"/>
        <v>0</v>
      </c>
      <c r="AG883">
        <f t="shared" si="264"/>
        <v>0</v>
      </c>
      <c r="AH883">
        <f t="shared" si="264"/>
        <v>0</v>
      </c>
      <c r="AI883">
        <f t="shared" si="264"/>
        <v>0</v>
      </c>
      <c r="AJ883">
        <f t="shared" si="264"/>
        <v>0</v>
      </c>
      <c r="AK883">
        <f t="shared" si="264"/>
        <v>0</v>
      </c>
      <c r="AL883">
        <f t="shared" si="264"/>
        <v>0</v>
      </c>
      <c r="AM883">
        <f t="shared" si="258"/>
        <v>7.8958000000000004</v>
      </c>
      <c r="AN883">
        <f t="shared" si="259"/>
        <v>0</v>
      </c>
      <c r="AO883">
        <f t="shared" si="260"/>
        <v>0</v>
      </c>
      <c r="AP883">
        <f t="shared" si="261"/>
        <v>1</v>
      </c>
      <c r="AQ883">
        <f t="shared" si="262"/>
        <v>0</v>
      </c>
    </row>
    <row r="884" spans="1:43" x14ac:dyDescent="0.2">
      <c r="A884">
        <v>883</v>
      </c>
      <c r="B884">
        <v>3</v>
      </c>
      <c r="C884" t="s">
        <v>1209</v>
      </c>
      <c r="D884" t="s">
        <v>17</v>
      </c>
      <c r="E884">
        <v>22</v>
      </c>
      <c r="F884">
        <v>0</v>
      </c>
      <c r="G884">
        <v>0</v>
      </c>
      <c r="H884">
        <v>7552</v>
      </c>
      <c r="I884">
        <v>10.5167</v>
      </c>
      <c r="K884" t="s">
        <v>15</v>
      </c>
      <c r="L884">
        <v>0</v>
      </c>
      <c r="M884" t="b">
        <f t="shared" si="248"/>
        <v>0</v>
      </c>
      <c r="N884" t="str">
        <f>IF(E884&lt;&gt;"",INDEX(group!$A$1:$C$10,MATCH(E884,group!A:A,1),3),"NA")</f>
        <v>20 - 29</v>
      </c>
      <c r="O884" t="str">
        <f>VLOOKUP(H884,group!E:F,2,0)</f>
        <v>numeric</v>
      </c>
      <c r="P884" t="str">
        <f>IF(I884&lt;&gt;"",INDEX(group!$L$1:$N$100,MATCH(I884,group!L:L,1),3),"NA")</f>
        <v>10 - 19</v>
      </c>
      <c r="Q884">
        <f t="shared" si="249"/>
        <v>883</v>
      </c>
      <c r="R884">
        <f t="shared" si="250"/>
        <v>0</v>
      </c>
      <c r="S884">
        <f t="shared" si="251"/>
        <v>0</v>
      </c>
      <c r="T884">
        <f t="shared" si="252"/>
        <v>1</v>
      </c>
      <c r="U884">
        <f t="shared" si="253"/>
        <v>0</v>
      </c>
      <c r="V884">
        <f t="shared" si="254"/>
        <v>1</v>
      </c>
      <c r="W884">
        <f t="shared" si="255"/>
        <v>22</v>
      </c>
      <c r="X884">
        <f t="shared" si="256"/>
        <v>0</v>
      </c>
      <c r="Y884">
        <f t="shared" si="257"/>
        <v>0</v>
      </c>
      <c r="Z884">
        <f t="shared" si="265"/>
        <v>0</v>
      </c>
      <c r="AA884">
        <f t="shared" si="264"/>
        <v>0</v>
      </c>
      <c r="AB884">
        <f t="shared" si="264"/>
        <v>0</v>
      </c>
      <c r="AC884">
        <f t="shared" si="264"/>
        <v>0</v>
      </c>
      <c r="AD884">
        <f t="shared" si="264"/>
        <v>1</v>
      </c>
      <c r="AE884">
        <f t="shared" si="264"/>
        <v>0</v>
      </c>
      <c r="AF884">
        <f t="shared" si="264"/>
        <v>0</v>
      </c>
      <c r="AG884">
        <f t="shared" si="264"/>
        <v>0</v>
      </c>
      <c r="AH884">
        <f t="shared" si="264"/>
        <v>0</v>
      </c>
      <c r="AI884">
        <f t="shared" si="264"/>
        <v>0</v>
      </c>
      <c r="AJ884">
        <f t="shared" si="264"/>
        <v>0</v>
      </c>
      <c r="AK884">
        <f t="shared" si="264"/>
        <v>0</v>
      </c>
      <c r="AL884">
        <f t="shared" si="264"/>
        <v>0</v>
      </c>
      <c r="AM884">
        <f t="shared" si="258"/>
        <v>10.5167</v>
      </c>
      <c r="AN884">
        <f t="shared" si="259"/>
        <v>0</v>
      </c>
      <c r="AO884">
        <f t="shared" si="260"/>
        <v>0</v>
      </c>
      <c r="AP884">
        <f t="shared" si="261"/>
        <v>1</v>
      </c>
      <c r="AQ884">
        <f t="shared" si="262"/>
        <v>0</v>
      </c>
    </row>
    <row r="885" spans="1:43" x14ac:dyDescent="0.2">
      <c r="A885">
        <v>884</v>
      </c>
      <c r="B885">
        <v>2</v>
      </c>
      <c r="C885" t="s">
        <v>1210</v>
      </c>
      <c r="D885" t="s">
        <v>13</v>
      </c>
      <c r="E885">
        <v>28</v>
      </c>
      <c r="F885">
        <v>0</v>
      </c>
      <c r="G885">
        <v>0</v>
      </c>
      <c r="H885" t="s">
        <v>1211</v>
      </c>
      <c r="I885">
        <v>10.5</v>
      </c>
      <c r="K885" t="s">
        <v>15</v>
      </c>
      <c r="L885">
        <v>0</v>
      </c>
      <c r="M885" t="b">
        <f t="shared" si="248"/>
        <v>0</v>
      </c>
      <c r="N885" t="str">
        <f>IF(E885&lt;&gt;"",INDEX(group!$A$1:$C$10,MATCH(E885,group!A:A,1),3),"NA")</f>
        <v>20 - 29</v>
      </c>
      <c r="O885" t="str">
        <f>VLOOKUP(H885,group!E:F,2,0)</f>
        <v>CA</v>
      </c>
      <c r="P885" t="str">
        <f>IF(I885&lt;&gt;"",INDEX(group!$L$1:$N$100,MATCH(I885,group!L:L,1),3),"NA")</f>
        <v>10 - 19</v>
      </c>
      <c r="Q885">
        <f t="shared" si="249"/>
        <v>884</v>
      </c>
      <c r="R885">
        <f t="shared" si="250"/>
        <v>0</v>
      </c>
      <c r="S885">
        <f t="shared" si="251"/>
        <v>1</v>
      </c>
      <c r="T885">
        <f t="shared" si="252"/>
        <v>0</v>
      </c>
      <c r="U885">
        <f t="shared" si="253"/>
        <v>1</v>
      </c>
      <c r="V885">
        <f t="shared" si="254"/>
        <v>0</v>
      </c>
      <c r="W885">
        <f t="shared" si="255"/>
        <v>28</v>
      </c>
      <c r="X885">
        <f t="shared" si="256"/>
        <v>0</v>
      </c>
      <c r="Y885">
        <f t="shared" si="257"/>
        <v>0</v>
      </c>
      <c r="Z885">
        <f t="shared" si="265"/>
        <v>0</v>
      </c>
      <c r="AA885">
        <f t="shared" si="264"/>
        <v>0</v>
      </c>
      <c r="AB885">
        <f t="shared" si="264"/>
        <v>1</v>
      </c>
      <c r="AC885">
        <f t="shared" si="264"/>
        <v>0</v>
      </c>
      <c r="AD885">
        <f t="shared" si="264"/>
        <v>0</v>
      </c>
      <c r="AE885">
        <f t="shared" si="264"/>
        <v>0</v>
      </c>
      <c r="AF885">
        <f t="shared" si="264"/>
        <v>0</v>
      </c>
      <c r="AG885">
        <f t="shared" si="264"/>
        <v>0</v>
      </c>
      <c r="AH885">
        <f t="shared" si="264"/>
        <v>0</v>
      </c>
      <c r="AI885">
        <f t="shared" si="264"/>
        <v>0</v>
      </c>
      <c r="AJ885">
        <f t="shared" si="264"/>
        <v>0</v>
      </c>
      <c r="AK885">
        <f t="shared" si="264"/>
        <v>0</v>
      </c>
      <c r="AL885">
        <f t="shared" si="264"/>
        <v>0</v>
      </c>
      <c r="AM885">
        <f t="shared" si="258"/>
        <v>10.5</v>
      </c>
      <c r="AN885">
        <f t="shared" si="259"/>
        <v>0</v>
      </c>
      <c r="AO885">
        <f t="shared" si="260"/>
        <v>0</v>
      </c>
      <c r="AP885">
        <f t="shared" si="261"/>
        <v>1</v>
      </c>
      <c r="AQ885">
        <f t="shared" si="262"/>
        <v>0</v>
      </c>
    </row>
    <row r="886" spans="1:43" x14ac:dyDescent="0.2">
      <c r="A886">
        <v>885</v>
      </c>
      <c r="B886">
        <v>3</v>
      </c>
      <c r="C886" t="s">
        <v>1212</v>
      </c>
      <c r="D886" t="s">
        <v>13</v>
      </c>
      <c r="E886">
        <v>25</v>
      </c>
      <c r="F886">
        <v>0</v>
      </c>
      <c r="G886">
        <v>0</v>
      </c>
      <c r="H886" t="s">
        <v>1213</v>
      </c>
      <c r="I886">
        <v>7.05</v>
      </c>
      <c r="K886" t="s">
        <v>15</v>
      </c>
      <c r="L886">
        <v>0</v>
      </c>
      <c r="M886" t="b">
        <f t="shared" si="248"/>
        <v>0</v>
      </c>
      <c r="N886" t="str">
        <f>IF(E886&lt;&gt;"",INDEX(group!$A$1:$C$10,MATCH(E886,group!A:A,1),3),"NA")</f>
        <v>20 - 29</v>
      </c>
      <c r="O886" t="str">
        <f>VLOOKUP(H886,group!E:F,2,0)</f>
        <v>SOTON</v>
      </c>
      <c r="P886" t="str">
        <f>IF(I886&lt;&gt;"",INDEX(group!$L$1:$N$100,MATCH(I886,group!L:L,1),3),"NA")</f>
        <v>0 - 9</v>
      </c>
      <c r="Q886">
        <f t="shared" si="249"/>
        <v>885</v>
      </c>
      <c r="R886">
        <f t="shared" si="250"/>
        <v>0</v>
      </c>
      <c r="S886">
        <f t="shared" si="251"/>
        <v>0</v>
      </c>
      <c r="T886">
        <f t="shared" si="252"/>
        <v>1</v>
      </c>
      <c r="U886">
        <f t="shared" si="253"/>
        <v>1</v>
      </c>
      <c r="V886">
        <f t="shared" si="254"/>
        <v>0</v>
      </c>
      <c r="W886">
        <f t="shared" si="255"/>
        <v>25</v>
      </c>
      <c r="X886">
        <f t="shared" si="256"/>
        <v>0</v>
      </c>
      <c r="Y886">
        <f t="shared" si="257"/>
        <v>0</v>
      </c>
      <c r="Z886">
        <f t="shared" si="265"/>
        <v>0</v>
      </c>
      <c r="AA886">
        <f t="shared" si="264"/>
        <v>0</v>
      </c>
      <c r="AB886">
        <f t="shared" si="264"/>
        <v>0</v>
      </c>
      <c r="AC886">
        <f t="shared" si="264"/>
        <v>0</v>
      </c>
      <c r="AD886">
        <f t="shared" si="264"/>
        <v>0</v>
      </c>
      <c r="AE886">
        <f t="shared" si="264"/>
        <v>0</v>
      </c>
      <c r="AF886">
        <f t="shared" ref="AA886:AL907" si="266">IF($O886&amp;"_ticket"=AF$1,1,0)</f>
        <v>0</v>
      </c>
      <c r="AG886">
        <f t="shared" si="266"/>
        <v>0</v>
      </c>
      <c r="AH886">
        <f t="shared" si="266"/>
        <v>0</v>
      </c>
      <c r="AI886">
        <f t="shared" si="266"/>
        <v>0</v>
      </c>
      <c r="AJ886">
        <f t="shared" si="266"/>
        <v>1</v>
      </c>
      <c r="AK886">
        <f t="shared" si="266"/>
        <v>0</v>
      </c>
      <c r="AL886">
        <f t="shared" si="266"/>
        <v>0</v>
      </c>
      <c r="AM886">
        <f t="shared" si="258"/>
        <v>7.05</v>
      </c>
      <c r="AN886">
        <f t="shared" si="259"/>
        <v>0</v>
      </c>
      <c r="AO886">
        <f t="shared" si="260"/>
        <v>0</v>
      </c>
      <c r="AP886">
        <f t="shared" si="261"/>
        <v>1</v>
      </c>
      <c r="AQ886">
        <f t="shared" si="262"/>
        <v>0</v>
      </c>
    </row>
    <row r="887" spans="1:43" x14ac:dyDescent="0.2">
      <c r="A887">
        <v>886</v>
      </c>
      <c r="B887">
        <v>3</v>
      </c>
      <c r="C887" t="s">
        <v>1214</v>
      </c>
      <c r="D887" t="s">
        <v>17</v>
      </c>
      <c r="E887">
        <v>39</v>
      </c>
      <c r="F887">
        <v>0</v>
      </c>
      <c r="G887">
        <v>5</v>
      </c>
      <c r="H887">
        <v>382652</v>
      </c>
      <c r="I887">
        <v>29.125</v>
      </c>
      <c r="K887" t="s">
        <v>27</v>
      </c>
      <c r="L887">
        <v>0</v>
      </c>
      <c r="M887" t="b">
        <f t="shared" si="248"/>
        <v>0</v>
      </c>
      <c r="N887" t="str">
        <f>IF(E887&lt;&gt;"",INDEX(group!$A$1:$C$10,MATCH(E887,group!A:A,1),3),"NA")</f>
        <v>30 - 39</v>
      </c>
      <c r="O887" t="str">
        <f>VLOOKUP(H887,group!E:F,2,0)</f>
        <v>numeric</v>
      </c>
      <c r="P887" t="str">
        <f>IF(I887&lt;&gt;"",INDEX(group!$L$1:$N$100,MATCH(I887,group!L:L,1),3),"NA")</f>
        <v>20 - 29</v>
      </c>
      <c r="Q887">
        <f t="shared" si="249"/>
        <v>886</v>
      </c>
      <c r="R887">
        <f t="shared" si="250"/>
        <v>0</v>
      </c>
      <c r="S887">
        <f t="shared" si="251"/>
        <v>0</v>
      </c>
      <c r="T887">
        <f t="shared" si="252"/>
        <v>1</v>
      </c>
      <c r="U887">
        <f t="shared" si="253"/>
        <v>0</v>
      </c>
      <c r="V887">
        <f t="shared" si="254"/>
        <v>1</v>
      </c>
      <c r="W887">
        <f t="shared" si="255"/>
        <v>39</v>
      </c>
      <c r="X887">
        <f t="shared" si="256"/>
        <v>0</v>
      </c>
      <c r="Y887">
        <f t="shared" si="257"/>
        <v>5</v>
      </c>
      <c r="Z887">
        <f t="shared" si="265"/>
        <v>0</v>
      </c>
      <c r="AA887">
        <f t="shared" si="266"/>
        <v>0</v>
      </c>
      <c r="AB887">
        <f t="shared" si="266"/>
        <v>0</v>
      </c>
      <c r="AC887">
        <f t="shared" si="266"/>
        <v>0</v>
      </c>
      <c r="AD887">
        <f t="shared" si="266"/>
        <v>1</v>
      </c>
      <c r="AE887">
        <f t="shared" si="266"/>
        <v>0</v>
      </c>
      <c r="AF887">
        <f t="shared" si="266"/>
        <v>0</v>
      </c>
      <c r="AG887">
        <f t="shared" si="266"/>
        <v>0</v>
      </c>
      <c r="AH887">
        <f t="shared" si="266"/>
        <v>0</v>
      </c>
      <c r="AI887">
        <f t="shared" si="266"/>
        <v>0</v>
      </c>
      <c r="AJ887">
        <f t="shared" si="266"/>
        <v>0</v>
      </c>
      <c r="AK887">
        <f t="shared" si="266"/>
        <v>0</v>
      </c>
      <c r="AL887">
        <f t="shared" si="266"/>
        <v>0</v>
      </c>
      <c r="AM887">
        <f t="shared" si="258"/>
        <v>29.125</v>
      </c>
      <c r="AN887">
        <f t="shared" si="259"/>
        <v>0</v>
      </c>
      <c r="AO887">
        <f t="shared" si="260"/>
        <v>1</v>
      </c>
      <c r="AP887">
        <f t="shared" si="261"/>
        <v>0</v>
      </c>
      <c r="AQ887">
        <f t="shared" si="262"/>
        <v>0</v>
      </c>
    </row>
    <row r="888" spans="1:43" x14ac:dyDescent="0.2">
      <c r="A888">
        <v>887</v>
      </c>
      <c r="B888">
        <v>2</v>
      </c>
      <c r="C888" t="s">
        <v>1215</v>
      </c>
      <c r="D888" t="s">
        <v>13</v>
      </c>
      <c r="E888">
        <v>27</v>
      </c>
      <c r="F888">
        <v>0</v>
      </c>
      <c r="G888">
        <v>0</v>
      </c>
      <c r="H888">
        <v>211536</v>
      </c>
      <c r="I888">
        <v>13</v>
      </c>
      <c r="K888" t="s">
        <v>15</v>
      </c>
      <c r="L888">
        <v>0</v>
      </c>
      <c r="M888" t="b">
        <f t="shared" si="248"/>
        <v>0</v>
      </c>
      <c r="N888" t="str">
        <f>IF(E888&lt;&gt;"",INDEX(group!$A$1:$C$10,MATCH(E888,group!A:A,1),3),"NA")</f>
        <v>20 - 29</v>
      </c>
      <c r="O888" t="str">
        <f>VLOOKUP(H888,group!E:F,2,0)</f>
        <v>numeric</v>
      </c>
      <c r="P888" t="str">
        <f>IF(I888&lt;&gt;"",INDEX(group!$L$1:$N$100,MATCH(I888,group!L:L,1),3),"NA")</f>
        <v>10 - 19</v>
      </c>
      <c r="Q888">
        <f t="shared" si="249"/>
        <v>887</v>
      </c>
      <c r="R888">
        <f t="shared" si="250"/>
        <v>0</v>
      </c>
      <c r="S888">
        <f t="shared" si="251"/>
        <v>1</v>
      </c>
      <c r="T888">
        <f t="shared" si="252"/>
        <v>0</v>
      </c>
      <c r="U888">
        <f t="shared" si="253"/>
        <v>1</v>
      </c>
      <c r="V888">
        <f t="shared" si="254"/>
        <v>0</v>
      </c>
      <c r="W888">
        <f t="shared" si="255"/>
        <v>27</v>
      </c>
      <c r="X888">
        <f t="shared" si="256"/>
        <v>0</v>
      </c>
      <c r="Y888">
        <f t="shared" si="257"/>
        <v>0</v>
      </c>
      <c r="Z888">
        <f t="shared" si="265"/>
        <v>0</v>
      </c>
      <c r="AA888">
        <f t="shared" si="266"/>
        <v>0</v>
      </c>
      <c r="AB888">
        <f t="shared" si="266"/>
        <v>0</v>
      </c>
      <c r="AC888">
        <f t="shared" si="266"/>
        <v>0</v>
      </c>
      <c r="AD888">
        <f t="shared" si="266"/>
        <v>1</v>
      </c>
      <c r="AE888">
        <f t="shared" si="266"/>
        <v>0</v>
      </c>
      <c r="AF888">
        <f t="shared" si="266"/>
        <v>0</v>
      </c>
      <c r="AG888">
        <f t="shared" si="266"/>
        <v>0</v>
      </c>
      <c r="AH888">
        <f t="shared" si="266"/>
        <v>0</v>
      </c>
      <c r="AI888">
        <f t="shared" si="266"/>
        <v>0</v>
      </c>
      <c r="AJ888">
        <f t="shared" si="266"/>
        <v>0</v>
      </c>
      <c r="AK888">
        <f t="shared" si="266"/>
        <v>0</v>
      </c>
      <c r="AL888">
        <f t="shared" si="266"/>
        <v>0</v>
      </c>
      <c r="AM888">
        <f t="shared" si="258"/>
        <v>13</v>
      </c>
      <c r="AN888">
        <f t="shared" si="259"/>
        <v>0</v>
      </c>
      <c r="AO888">
        <f t="shared" si="260"/>
        <v>0</v>
      </c>
      <c r="AP888">
        <f t="shared" si="261"/>
        <v>1</v>
      </c>
      <c r="AQ888">
        <f t="shared" si="262"/>
        <v>0</v>
      </c>
    </row>
    <row r="889" spans="1:43" x14ac:dyDescent="0.2">
      <c r="A889">
        <v>888</v>
      </c>
      <c r="B889">
        <v>1</v>
      </c>
      <c r="C889" t="s">
        <v>1216</v>
      </c>
      <c r="D889" t="s">
        <v>17</v>
      </c>
      <c r="E889">
        <v>19</v>
      </c>
      <c r="F889">
        <v>0</v>
      </c>
      <c r="G889">
        <v>0</v>
      </c>
      <c r="H889">
        <v>112053</v>
      </c>
      <c r="I889">
        <v>30</v>
      </c>
      <c r="J889" t="s">
        <v>1217</v>
      </c>
      <c r="K889" t="s">
        <v>15</v>
      </c>
      <c r="L889">
        <v>1</v>
      </c>
      <c r="M889" t="b">
        <f t="shared" si="248"/>
        <v>0</v>
      </c>
      <c r="N889" t="str">
        <f>IF(E889&lt;&gt;"",INDEX(group!$A$1:$C$10,MATCH(E889,group!A:A,1),3),"NA")</f>
        <v>10 - 19</v>
      </c>
      <c r="O889" t="str">
        <f>VLOOKUP(H889,group!E:F,2,0)</f>
        <v>numeric</v>
      </c>
      <c r="P889" t="str">
        <f>IF(I889&lt;&gt;"",INDEX(group!$L$1:$N$100,MATCH(I889,group!L:L,1),3),"NA")</f>
        <v>30 - 39</v>
      </c>
      <c r="Q889">
        <f t="shared" si="249"/>
        <v>888</v>
      </c>
      <c r="R889">
        <f t="shared" si="250"/>
        <v>1</v>
      </c>
      <c r="S889">
        <f t="shared" si="251"/>
        <v>0</v>
      </c>
      <c r="T889">
        <f t="shared" si="252"/>
        <v>0</v>
      </c>
      <c r="U889">
        <f t="shared" si="253"/>
        <v>0</v>
      </c>
      <c r="V889">
        <f t="shared" si="254"/>
        <v>1</v>
      </c>
      <c r="W889">
        <f t="shared" si="255"/>
        <v>19</v>
      </c>
      <c r="X889">
        <f t="shared" si="256"/>
        <v>0</v>
      </c>
      <c r="Y889">
        <f t="shared" si="257"/>
        <v>0</v>
      </c>
      <c r="Z889">
        <f t="shared" si="265"/>
        <v>0</v>
      </c>
      <c r="AA889">
        <f t="shared" si="266"/>
        <v>0</v>
      </c>
      <c r="AB889">
        <f t="shared" si="266"/>
        <v>0</v>
      </c>
      <c r="AC889">
        <f t="shared" si="266"/>
        <v>0</v>
      </c>
      <c r="AD889">
        <f t="shared" si="266"/>
        <v>1</v>
      </c>
      <c r="AE889">
        <f t="shared" si="266"/>
        <v>0</v>
      </c>
      <c r="AF889">
        <f t="shared" si="266"/>
        <v>0</v>
      </c>
      <c r="AG889">
        <f t="shared" si="266"/>
        <v>0</v>
      </c>
      <c r="AH889">
        <f t="shared" si="266"/>
        <v>0</v>
      </c>
      <c r="AI889">
        <f t="shared" si="266"/>
        <v>0</v>
      </c>
      <c r="AJ889">
        <f t="shared" si="266"/>
        <v>0</v>
      </c>
      <c r="AK889">
        <f t="shared" si="266"/>
        <v>0</v>
      </c>
      <c r="AL889">
        <f t="shared" si="266"/>
        <v>0</v>
      </c>
      <c r="AM889">
        <f t="shared" si="258"/>
        <v>30</v>
      </c>
      <c r="AN889">
        <f t="shared" si="259"/>
        <v>0</v>
      </c>
      <c r="AO889">
        <f t="shared" si="260"/>
        <v>0</v>
      </c>
      <c r="AP889">
        <f t="shared" si="261"/>
        <v>1</v>
      </c>
      <c r="AQ889">
        <f t="shared" si="262"/>
        <v>1</v>
      </c>
    </row>
    <row r="890" spans="1:43" x14ac:dyDescent="0.2">
      <c r="A890">
        <v>889</v>
      </c>
      <c r="B890">
        <v>3</v>
      </c>
      <c r="C890" t="s">
        <v>1218</v>
      </c>
      <c r="D890" t="s">
        <v>17</v>
      </c>
      <c r="F890">
        <v>1</v>
      </c>
      <c r="G890">
        <v>2</v>
      </c>
      <c r="H890" t="s">
        <v>1088</v>
      </c>
      <c r="I890">
        <v>23.45</v>
      </c>
      <c r="K890" t="s">
        <v>15</v>
      </c>
      <c r="L890">
        <v>0</v>
      </c>
      <c r="M890" t="b">
        <f t="shared" si="248"/>
        <v>1</v>
      </c>
      <c r="N890" t="str">
        <f>IF(E890&lt;&gt;"",INDEX(group!$A$1:$C$10,MATCH(E890,group!A:A,1),3),"NA")</f>
        <v>NA</v>
      </c>
      <c r="O890" t="str">
        <f>VLOOKUP(H890,group!E:F,2,0)</f>
        <v>W</v>
      </c>
      <c r="P890" t="str">
        <f>IF(I890&lt;&gt;"",INDEX(group!$L$1:$N$100,MATCH(I890,group!L:L,1),3),"NA")</f>
        <v>20 - 29</v>
      </c>
      <c r="Q890">
        <f t="shared" si="249"/>
        <v>889</v>
      </c>
      <c r="R890">
        <f t="shared" si="250"/>
        <v>0</v>
      </c>
      <c r="S890">
        <f t="shared" si="251"/>
        <v>0</v>
      </c>
      <c r="T890">
        <f t="shared" si="252"/>
        <v>1</v>
      </c>
      <c r="U890">
        <f t="shared" si="253"/>
        <v>0</v>
      </c>
      <c r="V890">
        <f t="shared" si="254"/>
        <v>1</v>
      </c>
      <c r="W890">
        <f t="shared" si="255"/>
        <v>29.9</v>
      </c>
      <c r="X890">
        <f t="shared" si="256"/>
        <v>1</v>
      </c>
      <c r="Y890">
        <f t="shared" si="257"/>
        <v>2</v>
      </c>
      <c r="Z890">
        <f t="shared" si="265"/>
        <v>0</v>
      </c>
      <c r="AA890">
        <f t="shared" si="266"/>
        <v>0</v>
      </c>
      <c r="AB890">
        <f t="shared" si="266"/>
        <v>0</v>
      </c>
      <c r="AC890">
        <f t="shared" si="266"/>
        <v>0</v>
      </c>
      <c r="AD890">
        <f t="shared" si="266"/>
        <v>0</v>
      </c>
      <c r="AE890">
        <f t="shared" si="266"/>
        <v>0</v>
      </c>
      <c r="AF890">
        <f t="shared" si="266"/>
        <v>0</v>
      </c>
      <c r="AG890">
        <f t="shared" si="266"/>
        <v>0</v>
      </c>
      <c r="AH890">
        <f t="shared" si="266"/>
        <v>0</v>
      </c>
      <c r="AI890">
        <f t="shared" si="266"/>
        <v>0</v>
      </c>
      <c r="AJ890">
        <f t="shared" si="266"/>
        <v>0</v>
      </c>
      <c r="AK890">
        <f t="shared" si="266"/>
        <v>0</v>
      </c>
      <c r="AL890">
        <f t="shared" si="266"/>
        <v>1</v>
      </c>
      <c r="AM890">
        <f t="shared" si="258"/>
        <v>23.45</v>
      </c>
      <c r="AN890">
        <f t="shared" si="259"/>
        <v>0</v>
      </c>
      <c r="AO890">
        <f t="shared" si="260"/>
        <v>0</v>
      </c>
      <c r="AP890">
        <f t="shared" si="261"/>
        <v>1</v>
      </c>
      <c r="AQ890">
        <f t="shared" si="262"/>
        <v>0</v>
      </c>
    </row>
    <row r="891" spans="1:43" x14ac:dyDescent="0.2">
      <c r="A891">
        <v>890</v>
      </c>
      <c r="B891">
        <v>1</v>
      </c>
      <c r="C891" t="s">
        <v>1219</v>
      </c>
      <c r="D891" t="s">
        <v>13</v>
      </c>
      <c r="E891">
        <v>26</v>
      </c>
      <c r="F891">
        <v>0</v>
      </c>
      <c r="G891">
        <v>0</v>
      </c>
      <c r="H891">
        <v>111369</v>
      </c>
      <c r="I891">
        <v>30</v>
      </c>
      <c r="J891" t="s">
        <v>1220</v>
      </c>
      <c r="K891" t="s">
        <v>20</v>
      </c>
      <c r="L891">
        <v>1</v>
      </c>
      <c r="M891" t="b">
        <f t="shared" si="248"/>
        <v>0</v>
      </c>
      <c r="N891" t="str">
        <f>IF(E891&lt;&gt;"",INDEX(group!$A$1:$C$10,MATCH(E891,group!A:A,1),3),"NA")</f>
        <v>20 - 29</v>
      </c>
      <c r="O891" t="str">
        <f>VLOOKUP(H891,group!E:F,2,0)</f>
        <v>numeric</v>
      </c>
      <c r="P891" t="str">
        <f>IF(I891&lt;&gt;"",INDEX(group!$L$1:$N$100,MATCH(I891,group!L:L,1),3),"NA")</f>
        <v>30 - 39</v>
      </c>
      <c r="Q891">
        <f t="shared" si="249"/>
        <v>890</v>
      </c>
      <c r="R891">
        <f t="shared" si="250"/>
        <v>1</v>
      </c>
      <c r="S891">
        <f t="shared" si="251"/>
        <v>0</v>
      </c>
      <c r="T891">
        <f t="shared" si="252"/>
        <v>0</v>
      </c>
      <c r="U891">
        <f t="shared" si="253"/>
        <v>1</v>
      </c>
      <c r="V891">
        <f t="shared" si="254"/>
        <v>0</v>
      </c>
      <c r="W891">
        <f t="shared" si="255"/>
        <v>26</v>
      </c>
      <c r="X891">
        <f t="shared" si="256"/>
        <v>0</v>
      </c>
      <c r="Y891">
        <f t="shared" si="257"/>
        <v>0</v>
      </c>
      <c r="Z891">
        <f t="shared" si="265"/>
        <v>0</v>
      </c>
      <c r="AA891">
        <f t="shared" si="266"/>
        <v>0</v>
      </c>
      <c r="AB891">
        <f t="shared" si="266"/>
        <v>0</v>
      </c>
      <c r="AC891">
        <f t="shared" si="266"/>
        <v>0</v>
      </c>
      <c r="AD891">
        <f t="shared" si="266"/>
        <v>1</v>
      </c>
      <c r="AE891">
        <f t="shared" si="266"/>
        <v>0</v>
      </c>
      <c r="AF891">
        <f t="shared" si="266"/>
        <v>0</v>
      </c>
      <c r="AG891">
        <f t="shared" si="266"/>
        <v>0</v>
      </c>
      <c r="AH891">
        <f t="shared" si="266"/>
        <v>0</v>
      </c>
      <c r="AI891">
        <f t="shared" si="266"/>
        <v>0</v>
      </c>
      <c r="AJ891">
        <f t="shared" si="266"/>
        <v>0</v>
      </c>
      <c r="AK891">
        <f t="shared" si="266"/>
        <v>0</v>
      </c>
      <c r="AL891">
        <f t="shared" si="266"/>
        <v>0</v>
      </c>
      <c r="AM891">
        <f t="shared" si="258"/>
        <v>30</v>
      </c>
      <c r="AN891">
        <f t="shared" si="259"/>
        <v>1</v>
      </c>
      <c r="AO891">
        <f t="shared" si="260"/>
        <v>0</v>
      </c>
      <c r="AP891">
        <f t="shared" si="261"/>
        <v>0</v>
      </c>
      <c r="AQ891">
        <f t="shared" si="262"/>
        <v>1</v>
      </c>
    </row>
    <row r="892" spans="1:43" x14ac:dyDescent="0.2">
      <c r="A892">
        <v>891</v>
      </c>
      <c r="B892">
        <v>3</v>
      </c>
      <c r="C892" t="s">
        <v>1221</v>
      </c>
      <c r="D892" t="s">
        <v>13</v>
      </c>
      <c r="E892">
        <v>32</v>
      </c>
      <c r="F892">
        <v>0</v>
      </c>
      <c r="G892">
        <v>0</v>
      </c>
      <c r="H892">
        <v>370376</v>
      </c>
      <c r="I892">
        <v>7.75</v>
      </c>
      <c r="K892" t="s">
        <v>27</v>
      </c>
      <c r="L892">
        <v>0</v>
      </c>
      <c r="M892" t="b">
        <f t="shared" si="248"/>
        <v>0</v>
      </c>
      <c r="N892" t="str">
        <f>IF(E892&lt;&gt;"",INDEX(group!$A$1:$C$10,MATCH(E892,group!A:A,1),3),"NA")</f>
        <v>30 - 39</v>
      </c>
      <c r="O892" t="str">
        <f>VLOOKUP(H892,group!E:F,2,0)</f>
        <v>numeric</v>
      </c>
      <c r="P892" t="str">
        <f>IF(I892&lt;&gt;"",INDEX(group!$L$1:$N$100,MATCH(I892,group!L:L,1),3),"NA")</f>
        <v>0 - 9</v>
      </c>
      <c r="Q892">
        <f t="shared" si="249"/>
        <v>891</v>
      </c>
      <c r="R892">
        <f t="shared" si="250"/>
        <v>0</v>
      </c>
      <c r="S892">
        <f t="shared" si="251"/>
        <v>0</v>
      </c>
      <c r="T892">
        <f t="shared" si="252"/>
        <v>1</v>
      </c>
      <c r="U892">
        <f t="shared" si="253"/>
        <v>1</v>
      </c>
      <c r="V892">
        <f t="shared" si="254"/>
        <v>0</v>
      </c>
      <c r="W892">
        <f t="shared" si="255"/>
        <v>32</v>
      </c>
      <c r="X892">
        <f t="shared" si="256"/>
        <v>0</v>
      </c>
      <c r="Y892">
        <f t="shared" si="257"/>
        <v>0</v>
      </c>
      <c r="Z892">
        <f t="shared" si="265"/>
        <v>0</v>
      </c>
      <c r="AA892">
        <f t="shared" si="266"/>
        <v>0</v>
      </c>
      <c r="AB892">
        <f t="shared" si="266"/>
        <v>0</v>
      </c>
      <c r="AC892">
        <f t="shared" si="266"/>
        <v>0</v>
      </c>
      <c r="AD892">
        <f t="shared" si="266"/>
        <v>1</v>
      </c>
      <c r="AE892">
        <f t="shared" si="266"/>
        <v>0</v>
      </c>
      <c r="AF892">
        <f t="shared" si="266"/>
        <v>0</v>
      </c>
      <c r="AG892">
        <f t="shared" si="266"/>
        <v>0</v>
      </c>
      <c r="AH892">
        <f t="shared" si="266"/>
        <v>0</v>
      </c>
      <c r="AI892">
        <f t="shared" si="266"/>
        <v>0</v>
      </c>
      <c r="AJ892">
        <f t="shared" si="266"/>
        <v>0</v>
      </c>
      <c r="AK892">
        <f t="shared" si="266"/>
        <v>0</v>
      </c>
      <c r="AL892">
        <f t="shared" si="266"/>
        <v>0</v>
      </c>
      <c r="AM892">
        <f t="shared" si="258"/>
        <v>7.75</v>
      </c>
      <c r="AN892">
        <f t="shared" si="259"/>
        <v>0</v>
      </c>
      <c r="AO892">
        <f t="shared" si="260"/>
        <v>1</v>
      </c>
      <c r="AP892">
        <f t="shared" si="261"/>
        <v>0</v>
      </c>
      <c r="AQ892">
        <f t="shared" si="262"/>
        <v>0</v>
      </c>
    </row>
    <row r="893" spans="1:43" x14ac:dyDescent="0.2">
      <c r="A893">
        <v>892</v>
      </c>
      <c r="B893">
        <v>3</v>
      </c>
      <c r="C893" t="s">
        <v>977</v>
      </c>
      <c r="D893" t="s">
        <v>13</v>
      </c>
      <c r="E893">
        <v>34.5</v>
      </c>
      <c r="F893">
        <v>0</v>
      </c>
      <c r="G893">
        <v>0</v>
      </c>
      <c r="H893">
        <v>330911</v>
      </c>
      <c r="I893">
        <v>7.8292000000000002</v>
      </c>
      <c r="K893" t="s">
        <v>27</v>
      </c>
      <c r="M893" t="b">
        <f t="shared" si="248"/>
        <v>0</v>
      </c>
      <c r="N893" t="str">
        <f>IF(E893&lt;&gt;"",INDEX(group!$A$1:$C$10,MATCH(E893,group!A:A,1),3),"NA")</f>
        <v>30 - 39</v>
      </c>
      <c r="O893" t="str">
        <f>VLOOKUP(H893,group!E:F,2,0)</f>
        <v>numeric</v>
      </c>
      <c r="P893" t="str">
        <f>IF(I893&lt;&gt;"",INDEX(group!$L$1:$N$100,MATCH(I893,group!L:L,1),3),"NA")</f>
        <v>0 - 9</v>
      </c>
      <c r="Q893">
        <f t="shared" si="249"/>
        <v>892</v>
      </c>
      <c r="R893">
        <f t="shared" si="250"/>
        <v>0</v>
      </c>
      <c r="S893">
        <f t="shared" si="251"/>
        <v>0</v>
      </c>
      <c r="T893">
        <f t="shared" si="252"/>
        <v>1</v>
      </c>
      <c r="U893">
        <f t="shared" si="253"/>
        <v>1</v>
      </c>
      <c r="V893">
        <f t="shared" si="254"/>
        <v>0</v>
      </c>
      <c r="W893">
        <f t="shared" si="255"/>
        <v>34.5</v>
      </c>
      <c r="X893">
        <f t="shared" si="256"/>
        <v>0</v>
      </c>
      <c r="Y893">
        <f t="shared" si="257"/>
        <v>0</v>
      </c>
      <c r="Z893">
        <f t="shared" si="265"/>
        <v>0</v>
      </c>
      <c r="AA893">
        <f t="shared" si="266"/>
        <v>0</v>
      </c>
      <c r="AB893">
        <f t="shared" si="266"/>
        <v>0</v>
      </c>
      <c r="AC893">
        <f t="shared" si="266"/>
        <v>0</v>
      </c>
      <c r="AD893">
        <f t="shared" si="266"/>
        <v>1</v>
      </c>
      <c r="AE893">
        <f t="shared" si="266"/>
        <v>0</v>
      </c>
      <c r="AF893">
        <f t="shared" si="266"/>
        <v>0</v>
      </c>
      <c r="AG893">
        <f t="shared" si="266"/>
        <v>0</v>
      </c>
      <c r="AH893">
        <f t="shared" si="266"/>
        <v>0</v>
      </c>
      <c r="AI893">
        <f t="shared" si="266"/>
        <v>0</v>
      </c>
      <c r="AJ893">
        <f t="shared" si="266"/>
        <v>0</v>
      </c>
      <c r="AK893">
        <f t="shared" si="266"/>
        <v>0</v>
      </c>
      <c r="AL893">
        <f t="shared" si="266"/>
        <v>0</v>
      </c>
      <c r="AM893">
        <f t="shared" si="258"/>
        <v>7.8292000000000002</v>
      </c>
      <c r="AN893">
        <f t="shared" si="259"/>
        <v>0</v>
      </c>
      <c r="AO893">
        <f t="shared" si="260"/>
        <v>1</v>
      </c>
      <c r="AP893">
        <f t="shared" si="261"/>
        <v>0</v>
      </c>
      <c r="AQ893" t="str">
        <f t="shared" si="262"/>
        <v/>
      </c>
    </row>
    <row r="894" spans="1:43" x14ac:dyDescent="0.2">
      <c r="A894">
        <v>893</v>
      </c>
      <c r="B894">
        <v>3</v>
      </c>
      <c r="C894" t="s">
        <v>1222</v>
      </c>
      <c r="D894" t="s">
        <v>17</v>
      </c>
      <c r="E894">
        <v>47</v>
      </c>
      <c r="F894">
        <v>1</v>
      </c>
      <c r="G894">
        <v>0</v>
      </c>
      <c r="H894">
        <v>363272</v>
      </c>
      <c r="I894">
        <v>7</v>
      </c>
      <c r="K894" t="s">
        <v>15</v>
      </c>
      <c r="M894" t="b">
        <f t="shared" si="248"/>
        <v>0</v>
      </c>
      <c r="N894" t="str">
        <f>IF(E894&lt;&gt;"",INDEX(group!$A$1:$C$10,MATCH(E894,group!A:A,1),3),"NA")</f>
        <v>40 - 49</v>
      </c>
      <c r="O894" t="str">
        <f>VLOOKUP(H894,group!E:F,2,0)</f>
        <v>numeric</v>
      </c>
      <c r="P894" t="str">
        <f>IF(I894&lt;&gt;"",INDEX(group!$L$1:$N$100,MATCH(I894,group!L:L,1),3),"NA")</f>
        <v>0 - 9</v>
      </c>
      <c r="Q894">
        <f t="shared" si="249"/>
        <v>893</v>
      </c>
      <c r="R894">
        <f t="shared" si="250"/>
        <v>0</v>
      </c>
      <c r="S894">
        <f t="shared" si="251"/>
        <v>0</v>
      </c>
      <c r="T894">
        <f t="shared" si="252"/>
        <v>1</v>
      </c>
      <c r="U894">
        <f t="shared" si="253"/>
        <v>0</v>
      </c>
      <c r="V894">
        <f t="shared" si="254"/>
        <v>1</v>
      </c>
      <c r="W894">
        <f t="shared" si="255"/>
        <v>47</v>
      </c>
      <c r="X894">
        <f t="shared" si="256"/>
        <v>1</v>
      </c>
      <c r="Y894">
        <f t="shared" si="257"/>
        <v>0</v>
      </c>
      <c r="Z894">
        <f t="shared" si="265"/>
        <v>0</v>
      </c>
      <c r="AA894">
        <f t="shared" si="266"/>
        <v>0</v>
      </c>
      <c r="AB894">
        <f t="shared" si="266"/>
        <v>0</v>
      </c>
      <c r="AC894">
        <f t="shared" si="266"/>
        <v>0</v>
      </c>
      <c r="AD894">
        <f t="shared" si="266"/>
        <v>1</v>
      </c>
      <c r="AE894">
        <f t="shared" si="266"/>
        <v>0</v>
      </c>
      <c r="AF894">
        <f t="shared" si="266"/>
        <v>0</v>
      </c>
      <c r="AG894">
        <f t="shared" si="266"/>
        <v>0</v>
      </c>
      <c r="AH894">
        <f t="shared" si="266"/>
        <v>0</v>
      </c>
      <c r="AI894">
        <f t="shared" si="266"/>
        <v>0</v>
      </c>
      <c r="AJ894">
        <f t="shared" si="266"/>
        <v>0</v>
      </c>
      <c r="AK894">
        <f t="shared" si="266"/>
        <v>0</v>
      </c>
      <c r="AL894">
        <f t="shared" si="266"/>
        <v>0</v>
      </c>
      <c r="AM894">
        <f t="shared" si="258"/>
        <v>7</v>
      </c>
      <c r="AN894">
        <f t="shared" si="259"/>
        <v>0</v>
      </c>
      <c r="AO894">
        <f t="shared" si="260"/>
        <v>0</v>
      </c>
      <c r="AP894">
        <f t="shared" si="261"/>
        <v>1</v>
      </c>
      <c r="AQ894" t="str">
        <f t="shared" si="262"/>
        <v/>
      </c>
    </row>
    <row r="895" spans="1:43" x14ac:dyDescent="0.2">
      <c r="A895">
        <v>894</v>
      </c>
      <c r="B895">
        <v>2</v>
      </c>
      <c r="C895" t="s">
        <v>1223</v>
      </c>
      <c r="D895" t="s">
        <v>13</v>
      </c>
      <c r="E895">
        <v>62</v>
      </c>
      <c r="F895">
        <v>0</v>
      </c>
      <c r="G895">
        <v>0</v>
      </c>
      <c r="H895">
        <v>240276</v>
      </c>
      <c r="I895">
        <v>9.6875</v>
      </c>
      <c r="K895" t="s">
        <v>27</v>
      </c>
      <c r="M895" t="b">
        <f t="shared" si="248"/>
        <v>0</v>
      </c>
      <c r="N895" t="str">
        <f>IF(E895&lt;&gt;"",INDEX(group!$A$1:$C$10,MATCH(E895,group!A:A,1),3),"NA")</f>
        <v>60 - 69</v>
      </c>
      <c r="O895" t="str">
        <f>VLOOKUP(H895,group!E:F,2,0)</f>
        <v>numeric</v>
      </c>
      <c r="P895" t="str">
        <f>IF(I895&lt;&gt;"",INDEX(group!$L$1:$N$100,MATCH(I895,group!L:L,1),3),"NA")</f>
        <v>0 - 9</v>
      </c>
      <c r="Q895">
        <f t="shared" si="249"/>
        <v>894</v>
      </c>
      <c r="R895">
        <f t="shared" si="250"/>
        <v>0</v>
      </c>
      <c r="S895">
        <f t="shared" si="251"/>
        <v>1</v>
      </c>
      <c r="T895">
        <f t="shared" si="252"/>
        <v>0</v>
      </c>
      <c r="U895">
        <f t="shared" si="253"/>
        <v>1</v>
      </c>
      <c r="V895">
        <f t="shared" si="254"/>
        <v>0</v>
      </c>
      <c r="W895">
        <f t="shared" si="255"/>
        <v>62</v>
      </c>
      <c r="X895">
        <f t="shared" si="256"/>
        <v>0</v>
      </c>
      <c r="Y895">
        <f t="shared" si="257"/>
        <v>0</v>
      </c>
      <c r="Z895">
        <f t="shared" si="265"/>
        <v>0</v>
      </c>
      <c r="AA895">
        <f t="shared" si="266"/>
        <v>0</v>
      </c>
      <c r="AB895">
        <f t="shared" si="266"/>
        <v>0</v>
      </c>
      <c r="AC895">
        <f t="shared" si="266"/>
        <v>0</v>
      </c>
      <c r="AD895">
        <f t="shared" si="266"/>
        <v>1</v>
      </c>
      <c r="AE895">
        <f t="shared" si="266"/>
        <v>0</v>
      </c>
      <c r="AF895">
        <f t="shared" si="266"/>
        <v>0</v>
      </c>
      <c r="AG895">
        <f t="shared" si="266"/>
        <v>0</v>
      </c>
      <c r="AH895">
        <f t="shared" si="266"/>
        <v>0</v>
      </c>
      <c r="AI895">
        <f t="shared" si="266"/>
        <v>0</v>
      </c>
      <c r="AJ895">
        <f t="shared" si="266"/>
        <v>0</v>
      </c>
      <c r="AK895">
        <f t="shared" si="266"/>
        <v>0</v>
      </c>
      <c r="AL895">
        <f t="shared" si="266"/>
        <v>0</v>
      </c>
      <c r="AM895">
        <f t="shared" si="258"/>
        <v>9.6875</v>
      </c>
      <c r="AN895">
        <f t="shared" si="259"/>
        <v>0</v>
      </c>
      <c r="AO895">
        <f t="shared" si="260"/>
        <v>1</v>
      </c>
      <c r="AP895">
        <f t="shared" si="261"/>
        <v>0</v>
      </c>
      <c r="AQ895" t="str">
        <f t="shared" si="262"/>
        <v/>
      </c>
    </row>
    <row r="896" spans="1:43" x14ac:dyDescent="0.2">
      <c r="A896">
        <v>895</v>
      </c>
      <c r="B896">
        <v>3</v>
      </c>
      <c r="C896" t="s">
        <v>1224</v>
      </c>
      <c r="D896" t="s">
        <v>13</v>
      </c>
      <c r="E896">
        <v>27</v>
      </c>
      <c r="F896">
        <v>0</v>
      </c>
      <c r="G896">
        <v>0</v>
      </c>
      <c r="H896">
        <v>315154</v>
      </c>
      <c r="I896">
        <v>8.6624999999999996</v>
      </c>
      <c r="K896" t="s">
        <v>15</v>
      </c>
      <c r="M896" t="b">
        <f t="shared" si="248"/>
        <v>0</v>
      </c>
      <c r="N896" t="str">
        <f>IF(E896&lt;&gt;"",INDEX(group!$A$1:$C$10,MATCH(E896,group!A:A,1),3),"NA")</f>
        <v>20 - 29</v>
      </c>
      <c r="O896" t="str">
        <f>VLOOKUP(H896,group!E:F,2,0)</f>
        <v>numeric</v>
      </c>
      <c r="P896" t="str">
        <f>IF(I896&lt;&gt;"",INDEX(group!$L$1:$N$100,MATCH(I896,group!L:L,1),3),"NA")</f>
        <v>0 - 9</v>
      </c>
      <c r="Q896">
        <f t="shared" si="249"/>
        <v>895</v>
      </c>
      <c r="R896">
        <f t="shared" si="250"/>
        <v>0</v>
      </c>
      <c r="S896">
        <f t="shared" si="251"/>
        <v>0</v>
      </c>
      <c r="T896">
        <f t="shared" si="252"/>
        <v>1</v>
      </c>
      <c r="U896">
        <f t="shared" si="253"/>
        <v>1</v>
      </c>
      <c r="V896">
        <f t="shared" si="254"/>
        <v>0</v>
      </c>
      <c r="W896">
        <f t="shared" si="255"/>
        <v>27</v>
      </c>
      <c r="X896">
        <f t="shared" si="256"/>
        <v>0</v>
      </c>
      <c r="Y896">
        <f t="shared" si="257"/>
        <v>0</v>
      </c>
      <c r="Z896">
        <f t="shared" si="265"/>
        <v>0</v>
      </c>
      <c r="AA896">
        <f t="shared" si="266"/>
        <v>0</v>
      </c>
      <c r="AB896">
        <f t="shared" si="266"/>
        <v>0</v>
      </c>
      <c r="AC896">
        <f t="shared" si="266"/>
        <v>0</v>
      </c>
      <c r="AD896">
        <f t="shared" si="266"/>
        <v>1</v>
      </c>
      <c r="AE896">
        <f t="shared" si="266"/>
        <v>0</v>
      </c>
      <c r="AF896">
        <f t="shared" si="266"/>
        <v>0</v>
      </c>
      <c r="AG896">
        <f t="shared" si="266"/>
        <v>0</v>
      </c>
      <c r="AH896">
        <f t="shared" si="266"/>
        <v>0</v>
      </c>
      <c r="AI896">
        <f t="shared" si="266"/>
        <v>0</v>
      </c>
      <c r="AJ896">
        <f t="shared" si="266"/>
        <v>0</v>
      </c>
      <c r="AK896">
        <f t="shared" si="266"/>
        <v>0</v>
      </c>
      <c r="AL896">
        <f t="shared" si="266"/>
        <v>0</v>
      </c>
      <c r="AM896">
        <f t="shared" si="258"/>
        <v>8.6624999999999996</v>
      </c>
      <c r="AN896">
        <f t="shared" si="259"/>
        <v>0</v>
      </c>
      <c r="AO896">
        <f t="shared" si="260"/>
        <v>0</v>
      </c>
      <c r="AP896">
        <f t="shared" si="261"/>
        <v>1</v>
      </c>
      <c r="AQ896" t="str">
        <f t="shared" si="262"/>
        <v/>
      </c>
    </row>
    <row r="897" spans="1:43" x14ac:dyDescent="0.2">
      <c r="A897">
        <v>896</v>
      </c>
      <c r="B897">
        <v>3</v>
      </c>
      <c r="C897" t="s">
        <v>1225</v>
      </c>
      <c r="D897" t="s">
        <v>17</v>
      </c>
      <c r="E897">
        <v>22</v>
      </c>
      <c r="F897">
        <v>1</v>
      </c>
      <c r="G897">
        <v>1</v>
      </c>
      <c r="H897">
        <v>3101298</v>
      </c>
      <c r="I897">
        <v>12.2875</v>
      </c>
      <c r="K897" t="s">
        <v>15</v>
      </c>
      <c r="M897" t="b">
        <f t="shared" si="248"/>
        <v>0</v>
      </c>
      <c r="N897" t="str">
        <f>IF(E897&lt;&gt;"",INDEX(group!$A$1:$C$10,MATCH(E897,group!A:A,1),3),"NA")</f>
        <v>20 - 29</v>
      </c>
      <c r="O897" t="str">
        <f>VLOOKUP(H897,group!E:F,2,0)</f>
        <v>numeric</v>
      </c>
      <c r="P897" t="str">
        <f>IF(I897&lt;&gt;"",INDEX(group!$L$1:$N$100,MATCH(I897,group!L:L,1),3),"NA")</f>
        <v>10 - 19</v>
      </c>
      <c r="Q897">
        <f t="shared" si="249"/>
        <v>896</v>
      </c>
      <c r="R897">
        <f t="shared" si="250"/>
        <v>0</v>
      </c>
      <c r="S897">
        <f t="shared" si="251"/>
        <v>0</v>
      </c>
      <c r="T897">
        <f t="shared" si="252"/>
        <v>1</v>
      </c>
      <c r="U897">
        <f t="shared" si="253"/>
        <v>0</v>
      </c>
      <c r="V897">
        <f t="shared" si="254"/>
        <v>1</v>
      </c>
      <c r="W897">
        <f t="shared" si="255"/>
        <v>22</v>
      </c>
      <c r="X897">
        <f t="shared" si="256"/>
        <v>1</v>
      </c>
      <c r="Y897">
        <f t="shared" si="257"/>
        <v>1</v>
      </c>
      <c r="Z897">
        <f t="shared" si="265"/>
        <v>0</v>
      </c>
      <c r="AA897">
        <f t="shared" si="266"/>
        <v>0</v>
      </c>
      <c r="AB897">
        <f t="shared" si="266"/>
        <v>0</v>
      </c>
      <c r="AC897">
        <f t="shared" si="266"/>
        <v>0</v>
      </c>
      <c r="AD897">
        <f t="shared" si="266"/>
        <v>1</v>
      </c>
      <c r="AE897">
        <f t="shared" si="266"/>
        <v>0</v>
      </c>
      <c r="AF897">
        <f t="shared" si="266"/>
        <v>0</v>
      </c>
      <c r="AG897">
        <f t="shared" si="266"/>
        <v>0</v>
      </c>
      <c r="AH897">
        <f t="shared" si="266"/>
        <v>0</v>
      </c>
      <c r="AI897">
        <f t="shared" si="266"/>
        <v>0</v>
      </c>
      <c r="AJ897">
        <f t="shared" si="266"/>
        <v>0</v>
      </c>
      <c r="AK897">
        <f t="shared" si="266"/>
        <v>0</v>
      </c>
      <c r="AL897">
        <f t="shared" si="266"/>
        <v>0</v>
      </c>
      <c r="AM897">
        <f t="shared" si="258"/>
        <v>12.2875</v>
      </c>
      <c r="AN897">
        <f t="shared" si="259"/>
        <v>0</v>
      </c>
      <c r="AO897">
        <f t="shared" si="260"/>
        <v>0</v>
      </c>
      <c r="AP897">
        <f t="shared" si="261"/>
        <v>1</v>
      </c>
      <c r="AQ897" t="str">
        <f t="shared" si="262"/>
        <v/>
      </c>
    </row>
    <row r="898" spans="1:43" x14ac:dyDescent="0.2">
      <c r="A898">
        <v>897</v>
      </c>
      <c r="B898">
        <v>3</v>
      </c>
      <c r="C898" t="s">
        <v>1226</v>
      </c>
      <c r="D898" t="s">
        <v>13</v>
      </c>
      <c r="E898">
        <v>14</v>
      </c>
      <c r="F898">
        <v>0</v>
      </c>
      <c r="G898">
        <v>0</v>
      </c>
      <c r="H898">
        <v>7538</v>
      </c>
      <c r="I898">
        <v>9.2249999999999996</v>
      </c>
      <c r="K898" t="s">
        <v>15</v>
      </c>
      <c r="M898" t="b">
        <f t="shared" si="248"/>
        <v>0</v>
      </c>
      <c r="N898" t="str">
        <f>IF(E898&lt;&gt;"",INDEX(group!$A$1:$C$10,MATCH(E898,group!A:A,1),3),"NA")</f>
        <v>10 - 19</v>
      </c>
      <c r="O898" t="str">
        <f>VLOOKUP(H898,group!E:F,2,0)</f>
        <v>numeric</v>
      </c>
      <c r="P898" t="str">
        <f>IF(I898&lt;&gt;"",INDEX(group!$L$1:$N$100,MATCH(I898,group!L:L,1),3),"NA")</f>
        <v>0 - 9</v>
      </c>
      <c r="Q898">
        <f t="shared" si="249"/>
        <v>897</v>
      </c>
      <c r="R898">
        <f t="shared" si="250"/>
        <v>0</v>
      </c>
      <c r="S898">
        <f t="shared" si="251"/>
        <v>0</v>
      </c>
      <c r="T898">
        <f t="shared" si="252"/>
        <v>1</v>
      </c>
      <c r="U898">
        <f t="shared" si="253"/>
        <v>1</v>
      </c>
      <c r="V898">
        <f t="shared" si="254"/>
        <v>0</v>
      </c>
      <c r="W898">
        <f t="shared" si="255"/>
        <v>14</v>
      </c>
      <c r="X898">
        <f t="shared" si="256"/>
        <v>0</v>
      </c>
      <c r="Y898">
        <f t="shared" si="257"/>
        <v>0</v>
      </c>
      <c r="Z898">
        <f t="shared" si="265"/>
        <v>0</v>
      </c>
      <c r="AA898">
        <f t="shared" si="266"/>
        <v>0</v>
      </c>
      <c r="AB898">
        <f t="shared" si="266"/>
        <v>0</v>
      </c>
      <c r="AC898">
        <f t="shared" si="266"/>
        <v>0</v>
      </c>
      <c r="AD898">
        <f t="shared" si="266"/>
        <v>1</v>
      </c>
      <c r="AE898">
        <f t="shared" si="266"/>
        <v>0</v>
      </c>
      <c r="AF898">
        <f t="shared" si="266"/>
        <v>0</v>
      </c>
      <c r="AG898">
        <f t="shared" si="266"/>
        <v>0</v>
      </c>
      <c r="AH898">
        <f t="shared" si="266"/>
        <v>0</v>
      </c>
      <c r="AI898">
        <f t="shared" si="266"/>
        <v>0</v>
      </c>
      <c r="AJ898">
        <f t="shared" si="266"/>
        <v>0</v>
      </c>
      <c r="AK898">
        <f t="shared" si="266"/>
        <v>0</v>
      </c>
      <c r="AL898">
        <f t="shared" si="266"/>
        <v>0</v>
      </c>
      <c r="AM898">
        <f t="shared" si="258"/>
        <v>9.2249999999999996</v>
      </c>
      <c r="AN898">
        <f t="shared" si="259"/>
        <v>0</v>
      </c>
      <c r="AO898">
        <f t="shared" si="260"/>
        <v>0</v>
      </c>
      <c r="AP898">
        <f t="shared" si="261"/>
        <v>1</v>
      </c>
      <c r="AQ898" t="str">
        <f t="shared" si="262"/>
        <v/>
      </c>
    </row>
    <row r="899" spans="1:43" x14ac:dyDescent="0.2">
      <c r="A899">
        <v>898</v>
      </c>
      <c r="B899">
        <v>3</v>
      </c>
      <c r="C899" t="s">
        <v>436</v>
      </c>
      <c r="D899" t="s">
        <v>17</v>
      </c>
      <c r="E899">
        <v>30</v>
      </c>
      <c r="F899">
        <v>0</v>
      </c>
      <c r="G899">
        <v>0</v>
      </c>
      <c r="H899">
        <v>330972</v>
      </c>
      <c r="I899">
        <v>7.6292</v>
      </c>
      <c r="K899" t="s">
        <v>27</v>
      </c>
      <c r="M899" t="b">
        <f t="shared" ref="M899:M962" si="267">COUNTA(A899:I899,K899)&lt;10</f>
        <v>0</v>
      </c>
      <c r="N899" t="str">
        <f>IF(E899&lt;&gt;"",INDEX(group!$A$1:$C$10,MATCH(E899,group!A:A,1),3),"NA")</f>
        <v>30 - 39</v>
      </c>
      <c r="O899" t="str">
        <f>VLOOKUP(H899,group!E:F,2,0)</f>
        <v>numeric</v>
      </c>
      <c r="P899" t="str">
        <f>IF(I899&lt;&gt;"",INDEX(group!$L$1:$N$100,MATCH(I899,group!L:L,1),3),"NA")</f>
        <v>0 - 9</v>
      </c>
      <c r="Q899">
        <f t="shared" ref="Q899:Q962" si="268">A899</f>
        <v>898</v>
      </c>
      <c r="R899">
        <f t="shared" ref="R899:R962" si="269">IF(B899=1,1,0)</f>
        <v>0</v>
      </c>
      <c r="S899">
        <f t="shared" ref="S899:S962" si="270">IF(B899=2,1,0)</f>
        <v>0</v>
      </c>
      <c r="T899">
        <f t="shared" ref="T899:T962" si="271">IF(B899=3,1,0)</f>
        <v>1</v>
      </c>
      <c r="U899">
        <f t="shared" ref="U899:U962" si="272">IF(D899="male",1,0)</f>
        <v>0</v>
      </c>
      <c r="V899">
        <f t="shared" ref="V899:V962" si="273">IF(D899="female",1,0)</f>
        <v>1</v>
      </c>
      <c r="W899">
        <f t="shared" ref="W899:W962" si="274">IF(E899&lt;&gt;"",E899,29.9)</f>
        <v>30</v>
      </c>
      <c r="X899">
        <f t="shared" ref="X899:X962" si="275">F899</f>
        <v>0</v>
      </c>
      <c r="Y899">
        <f t="shared" ref="Y899:Y962" si="276">G899</f>
        <v>0</v>
      </c>
      <c r="Z899">
        <f t="shared" si="265"/>
        <v>0</v>
      </c>
      <c r="AA899">
        <f t="shared" si="266"/>
        <v>0</v>
      </c>
      <c r="AB899">
        <f t="shared" si="266"/>
        <v>0</v>
      </c>
      <c r="AC899">
        <f t="shared" si="266"/>
        <v>0</v>
      </c>
      <c r="AD899">
        <f t="shared" si="266"/>
        <v>1</v>
      </c>
      <c r="AE899">
        <f t="shared" si="266"/>
        <v>0</v>
      </c>
      <c r="AF899">
        <f t="shared" si="266"/>
        <v>0</v>
      </c>
      <c r="AG899">
        <f t="shared" si="266"/>
        <v>0</v>
      </c>
      <c r="AH899">
        <f t="shared" si="266"/>
        <v>0</v>
      </c>
      <c r="AI899">
        <f t="shared" si="266"/>
        <v>0</v>
      </c>
      <c r="AJ899">
        <f t="shared" si="266"/>
        <v>0</v>
      </c>
      <c r="AK899">
        <f t="shared" si="266"/>
        <v>0</v>
      </c>
      <c r="AL899">
        <f t="shared" si="266"/>
        <v>0</v>
      </c>
      <c r="AM899">
        <f t="shared" ref="AM899:AM962" si="277">I899</f>
        <v>7.6292</v>
      </c>
      <c r="AN899">
        <f t="shared" ref="AN899:AN962" si="278">IF(K899="C",1,0)</f>
        <v>0</v>
      </c>
      <c r="AO899">
        <f t="shared" ref="AO899:AO962" si="279">IF(K899="Q",1,0)</f>
        <v>1</v>
      </c>
      <c r="AP899">
        <f t="shared" ref="AP899:AP962" si="280">IF(K899="S",1,0)</f>
        <v>0</v>
      </c>
      <c r="AQ899" t="str">
        <f t="shared" ref="AQ899:AQ962" si="281">IF(L899&lt;&gt;"",L899,"")</f>
        <v/>
      </c>
    </row>
    <row r="900" spans="1:43" x14ac:dyDescent="0.2">
      <c r="A900">
        <v>899</v>
      </c>
      <c r="B900">
        <v>2</v>
      </c>
      <c r="C900" t="s">
        <v>1227</v>
      </c>
      <c r="D900" t="s">
        <v>13</v>
      </c>
      <c r="E900">
        <v>26</v>
      </c>
      <c r="F900">
        <v>1</v>
      </c>
      <c r="G900">
        <v>1</v>
      </c>
      <c r="H900">
        <v>248738</v>
      </c>
      <c r="I900">
        <v>29</v>
      </c>
      <c r="K900" t="s">
        <v>15</v>
      </c>
      <c r="M900" t="b">
        <f t="shared" si="267"/>
        <v>0</v>
      </c>
      <c r="N900" t="str">
        <f>IF(E900&lt;&gt;"",INDEX(group!$A$1:$C$10,MATCH(E900,group!A:A,1),3),"NA")</f>
        <v>20 - 29</v>
      </c>
      <c r="O900" t="str">
        <f>VLOOKUP(H900,group!E:F,2,0)</f>
        <v>numeric</v>
      </c>
      <c r="P900" t="str">
        <f>IF(I900&lt;&gt;"",INDEX(group!$L$1:$N$100,MATCH(I900,group!L:L,1),3),"NA")</f>
        <v>20 - 29</v>
      </c>
      <c r="Q900">
        <f t="shared" si="268"/>
        <v>899</v>
      </c>
      <c r="R900">
        <f t="shared" si="269"/>
        <v>0</v>
      </c>
      <c r="S900">
        <f t="shared" si="270"/>
        <v>1</v>
      </c>
      <c r="T900">
        <f t="shared" si="271"/>
        <v>0</v>
      </c>
      <c r="U900">
        <f t="shared" si="272"/>
        <v>1</v>
      </c>
      <c r="V900">
        <f t="shared" si="273"/>
        <v>0</v>
      </c>
      <c r="W900">
        <f t="shared" si="274"/>
        <v>26</v>
      </c>
      <c r="X900">
        <f t="shared" si="275"/>
        <v>1</v>
      </c>
      <c r="Y900">
        <f t="shared" si="276"/>
        <v>1</v>
      </c>
      <c r="Z900">
        <f t="shared" si="265"/>
        <v>0</v>
      </c>
      <c r="AA900">
        <f t="shared" si="266"/>
        <v>0</v>
      </c>
      <c r="AB900">
        <f t="shared" si="266"/>
        <v>0</v>
      </c>
      <c r="AC900">
        <f t="shared" si="266"/>
        <v>0</v>
      </c>
      <c r="AD900">
        <f t="shared" si="266"/>
        <v>1</v>
      </c>
      <c r="AE900">
        <f t="shared" si="266"/>
        <v>0</v>
      </c>
      <c r="AF900">
        <f t="shared" si="266"/>
        <v>0</v>
      </c>
      <c r="AG900">
        <f t="shared" si="266"/>
        <v>0</v>
      </c>
      <c r="AH900">
        <f t="shared" si="266"/>
        <v>0</v>
      </c>
      <c r="AI900">
        <f t="shared" si="266"/>
        <v>0</v>
      </c>
      <c r="AJ900">
        <f t="shared" si="266"/>
        <v>0</v>
      </c>
      <c r="AK900">
        <f t="shared" si="266"/>
        <v>0</v>
      </c>
      <c r="AL900">
        <f t="shared" si="266"/>
        <v>0</v>
      </c>
      <c r="AM900">
        <f t="shared" si="277"/>
        <v>29</v>
      </c>
      <c r="AN900">
        <f t="shared" si="278"/>
        <v>0</v>
      </c>
      <c r="AO900">
        <f t="shared" si="279"/>
        <v>0</v>
      </c>
      <c r="AP900">
        <f t="shared" si="280"/>
        <v>1</v>
      </c>
      <c r="AQ900" t="str">
        <f t="shared" si="281"/>
        <v/>
      </c>
    </row>
    <row r="901" spans="1:43" x14ac:dyDescent="0.2">
      <c r="A901">
        <v>900</v>
      </c>
      <c r="B901">
        <v>3</v>
      </c>
      <c r="C901" t="s">
        <v>1228</v>
      </c>
      <c r="D901" t="s">
        <v>17</v>
      </c>
      <c r="E901">
        <v>18</v>
      </c>
      <c r="F901">
        <v>0</v>
      </c>
      <c r="G901">
        <v>0</v>
      </c>
      <c r="H901">
        <v>2657</v>
      </c>
      <c r="I901">
        <v>7.2291999999999996</v>
      </c>
      <c r="K901" t="s">
        <v>20</v>
      </c>
      <c r="M901" t="b">
        <f t="shared" si="267"/>
        <v>0</v>
      </c>
      <c r="N901" t="str">
        <f>IF(E901&lt;&gt;"",INDEX(group!$A$1:$C$10,MATCH(E901,group!A:A,1),3),"NA")</f>
        <v>10 - 19</v>
      </c>
      <c r="O901" t="str">
        <f>VLOOKUP(H901,group!E:F,2,0)</f>
        <v>numeric</v>
      </c>
      <c r="P901" t="str">
        <f>IF(I901&lt;&gt;"",INDEX(group!$L$1:$N$100,MATCH(I901,group!L:L,1),3),"NA")</f>
        <v>0 - 9</v>
      </c>
      <c r="Q901">
        <f t="shared" si="268"/>
        <v>900</v>
      </c>
      <c r="R901">
        <f t="shared" si="269"/>
        <v>0</v>
      </c>
      <c r="S901">
        <f t="shared" si="270"/>
        <v>0</v>
      </c>
      <c r="T901">
        <f t="shared" si="271"/>
        <v>1</v>
      </c>
      <c r="U901">
        <f t="shared" si="272"/>
        <v>0</v>
      </c>
      <c r="V901">
        <f t="shared" si="273"/>
        <v>1</v>
      </c>
      <c r="W901">
        <f t="shared" si="274"/>
        <v>18</v>
      </c>
      <c r="X901">
        <f t="shared" si="275"/>
        <v>0</v>
      </c>
      <c r="Y901">
        <f t="shared" si="276"/>
        <v>0</v>
      </c>
      <c r="Z901">
        <f t="shared" si="265"/>
        <v>0</v>
      </c>
      <c r="AA901">
        <f t="shared" si="266"/>
        <v>0</v>
      </c>
      <c r="AB901">
        <f t="shared" si="266"/>
        <v>0</v>
      </c>
      <c r="AC901">
        <f t="shared" si="266"/>
        <v>0</v>
      </c>
      <c r="AD901">
        <f t="shared" si="266"/>
        <v>1</v>
      </c>
      <c r="AE901">
        <f t="shared" si="266"/>
        <v>0</v>
      </c>
      <c r="AF901">
        <f t="shared" si="266"/>
        <v>0</v>
      </c>
      <c r="AG901">
        <f t="shared" si="266"/>
        <v>0</v>
      </c>
      <c r="AH901">
        <f t="shared" si="266"/>
        <v>0</v>
      </c>
      <c r="AI901">
        <f t="shared" si="266"/>
        <v>0</v>
      </c>
      <c r="AJ901">
        <f t="shared" si="266"/>
        <v>0</v>
      </c>
      <c r="AK901">
        <f t="shared" si="266"/>
        <v>0</v>
      </c>
      <c r="AL901">
        <f t="shared" si="266"/>
        <v>0</v>
      </c>
      <c r="AM901">
        <f t="shared" si="277"/>
        <v>7.2291999999999996</v>
      </c>
      <c r="AN901">
        <f t="shared" si="278"/>
        <v>1</v>
      </c>
      <c r="AO901">
        <f t="shared" si="279"/>
        <v>0</v>
      </c>
      <c r="AP901">
        <f t="shared" si="280"/>
        <v>0</v>
      </c>
      <c r="AQ901" t="str">
        <f t="shared" si="281"/>
        <v/>
      </c>
    </row>
    <row r="902" spans="1:43" x14ac:dyDescent="0.2">
      <c r="A902">
        <v>901</v>
      </c>
      <c r="B902">
        <v>3</v>
      </c>
      <c r="C902" t="s">
        <v>1229</v>
      </c>
      <c r="D902" t="s">
        <v>13</v>
      </c>
      <c r="E902">
        <v>21</v>
      </c>
      <c r="F902">
        <v>2</v>
      </c>
      <c r="G902">
        <v>0</v>
      </c>
      <c r="H902" t="s">
        <v>810</v>
      </c>
      <c r="I902">
        <v>24.15</v>
      </c>
      <c r="K902" t="s">
        <v>15</v>
      </c>
      <c r="M902" t="b">
        <f t="shared" si="267"/>
        <v>0</v>
      </c>
      <c r="N902" t="str">
        <f>IF(E902&lt;&gt;"",INDEX(group!$A$1:$C$10,MATCH(E902,group!A:A,1),3),"NA")</f>
        <v>20 - 29</v>
      </c>
      <c r="O902" t="str">
        <f>VLOOKUP(H902,group!E:F,2,0)</f>
        <v>A</v>
      </c>
      <c r="P902" t="str">
        <f>IF(I902&lt;&gt;"",INDEX(group!$L$1:$N$100,MATCH(I902,group!L:L,1),3),"NA")</f>
        <v>20 - 29</v>
      </c>
      <c r="Q902">
        <f t="shared" si="268"/>
        <v>901</v>
      </c>
      <c r="R902">
        <f t="shared" si="269"/>
        <v>0</v>
      </c>
      <c r="S902">
        <f t="shared" si="270"/>
        <v>0</v>
      </c>
      <c r="T902">
        <f t="shared" si="271"/>
        <v>1</v>
      </c>
      <c r="U902">
        <f t="shared" si="272"/>
        <v>1</v>
      </c>
      <c r="V902">
        <f t="shared" si="273"/>
        <v>0</v>
      </c>
      <c r="W902">
        <f t="shared" si="274"/>
        <v>21</v>
      </c>
      <c r="X902">
        <f t="shared" si="275"/>
        <v>2</v>
      </c>
      <c r="Y902">
        <f t="shared" si="276"/>
        <v>0</v>
      </c>
      <c r="Z902">
        <f t="shared" si="265"/>
        <v>1</v>
      </c>
      <c r="AA902">
        <f t="shared" si="266"/>
        <v>0</v>
      </c>
      <c r="AB902">
        <f t="shared" si="266"/>
        <v>0</v>
      </c>
      <c r="AC902">
        <f t="shared" si="266"/>
        <v>0</v>
      </c>
      <c r="AD902">
        <f t="shared" si="266"/>
        <v>0</v>
      </c>
      <c r="AE902">
        <f t="shared" si="266"/>
        <v>0</v>
      </c>
      <c r="AF902">
        <f t="shared" si="266"/>
        <v>0</v>
      </c>
      <c r="AG902">
        <f t="shared" si="266"/>
        <v>0</v>
      </c>
      <c r="AH902">
        <f t="shared" si="266"/>
        <v>0</v>
      </c>
      <c r="AI902">
        <f t="shared" si="266"/>
        <v>0</v>
      </c>
      <c r="AJ902">
        <f t="shared" si="266"/>
        <v>0</v>
      </c>
      <c r="AK902">
        <f t="shared" si="266"/>
        <v>0</v>
      </c>
      <c r="AL902">
        <f t="shared" si="266"/>
        <v>0</v>
      </c>
      <c r="AM902">
        <f t="shared" si="277"/>
        <v>24.15</v>
      </c>
      <c r="AN902">
        <f t="shared" si="278"/>
        <v>0</v>
      </c>
      <c r="AO902">
        <f t="shared" si="279"/>
        <v>0</v>
      </c>
      <c r="AP902">
        <f t="shared" si="280"/>
        <v>1</v>
      </c>
      <c r="AQ902" t="str">
        <f t="shared" si="281"/>
        <v/>
      </c>
    </row>
    <row r="903" spans="1:43" x14ac:dyDescent="0.2">
      <c r="A903">
        <v>902</v>
      </c>
      <c r="B903">
        <v>3</v>
      </c>
      <c r="C903" t="s">
        <v>1230</v>
      </c>
      <c r="D903" t="s">
        <v>13</v>
      </c>
      <c r="F903">
        <v>0</v>
      </c>
      <c r="G903">
        <v>0</v>
      </c>
      <c r="H903">
        <v>349220</v>
      </c>
      <c r="I903">
        <v>7.8958000000000004</v>
      </c>
      <c r="K903" t="s">
        <v>15</v>
      </c>
      <c r="M903" t="b">
        <f t="shared" si="267"/>
        <v>1</v>
      </c>
      <c r="N903" t="str">
        <f>IF(E903&lt;&gt;"",INDEX(group!$A$1:$C$10,MATCH(E903,group!A:A,1),3),"NA")</f>
        <v>NA</v>
      </c>
      <c r="O903" t="str">
        <f>VLOOKUP(H903,group!E:F,2,0)</f>
        <v>numeric</v>
      </c>
      <c r="P903" t="str">
        <f>IF(I903&lt;&gt;"",INDEX(group!$L$1:$N$100,MATCH(I903,group!L:L,1),3),"NA")</f>
        <v>0 - 9</v>
      </c>
      <c r="Q903">
        <f t="shared" si="268"/>
        <v>902</v>
      </c>
      <c r="R903">
        <f t="shared" si="269"/>
        <v>0</v>
      </c>
      <c r="S903">
        <f t="shared" si="270"/>
        <v>0</v>
      </c>
      <c r="T903">
        <f t="shared" si="271"/>
        <v>1</v>
      </c>
      <c r="U903">
        <f t="shared" si="272"/>
        <v>1</v>
      </c>
      <c r="V903">
        <f t="shared" si="273"/>
        <v>0</v>
      </c>
      <c r="W903">
        <f t="shared" si="274"/>
        <v>29.9</v>
      </c>
      <c r="X903">
        <f t="shared" si="275"/>
        <v>0</v>
      </c>
      <c r="Y903">
        <f t="shared" si="276"/>
        <v>0</v>
      </c>
      <c r="Z903">
        <f t="shared" si="265"/>
        <v>0</v>
      </c>
      <c r="AA903">
        <f t="shared" si="266"/>
        <v>0</v>
      </c>
      <c r="AB903">
        <f t="shared" si="266"/>
        <v>0</v>
      </c>
      <c r="AC903">
        <f t="shared" si="266"/>
        <v>0</v>
      </c>
      <c r="AD903">
        <f t="shared" si="266"/>
        <v>1</v>
      </c>
      <c r="AE903">
        <f t="shared" si="266"/>
        <v>0</v>
      </c>
      <c r="AF903">
        <f t="shared" si="266"/>
        <v>0</v>
      </c>
      <c r="AG903">
        <f t="shared" si="266"/>
        <v>0</v>
      </c>
      <c r="AH903">
        <f t="shared" si="266"/>
        <v>0</v>
      </c>
      <c r="AI903">
        <f t="shared" si="266"/>
        <v>0</v>
      </c>
      <c r="AJ903">
        <f t="shared" si="266"/>
        <v>0</v>
      </c>
      <c r="AK903">
        <f t="shared" si="266"/>
        <v>0</v>
      </c>
      <c r="AL903">
        <f t="shared" si="266"/>
        <v>0</v>
      </c>
      <c r="AM903">
        <f t="shared" si="277"/>
        <v>7.8958000000000004</v>
      </c>
      <c r="AN903">
        <f t="shared" si="278"/>
        <v>0</v>
      </c>
      <c r="AO903">
        <f t="shared" si="279"/>
        <v>0</v>
      </c>
      <c r="AP903">
        <f t="shared" si="280"/>
        <v>1</v>
      </c>
      <c r="AQ903" t="str">
        <f t="shared" si="281"/>
        <v/>
      </c>
    </row>
    <row r="904" spans="1:43" x14ac:dyDescent="0.2">
      <c r="A904">
        <v>903</v>
      </c>
      <c r="B904">
        <v>1</v>
      </c>
      <c r="C904" t="s">
        <v>1231</v>
      </c>
      <c r="D904" t="s">
        <v>13</v>
      </c>
      <c r="E904">
        <v>46</v>
      </c>
      <c r="F904">
        <v>0</v>
      </c>
      <c r="G904">
        <v>0</v>
      </c>
      <c r="H904">
        <v>694</v>
      </c>
      <c r="I904">
        <v>26</v>
      </c>
      <c r="K904" t="s">
        <v>15</v>
      </c>
      <c r="M904" t="b">
        <f t="shared" si="267"/>
        <v>0</v>
      </c>
      <c r="N904" t="str">
        <f>IF(E904&lt;&gt;"",INDEX(group!$A$1:$C$10,MATCH(E904,group!A:A,1),3),"NA")</f>
        <v>40 - 49</v>
      </c>
      <c r="O904" t="str">
        <f>VLOOKUP(H904,group!E:F,2,0)</f>
        <v>numeric</v>
      </c>
      <c r="P904" t="str">
        <f>IF(I904&lt;&gt;"",INDEX(group!$L$1:$N$100,MATCH(I904,group!L:L,1),3),"NA")</f>
        <v>20 - 29</v>
      </c>
      <c r="Q904">
        <f t="shared" si="268"/>
        <v>903</v>
      </c>
      <c r="R904">
        <f t="shared" si="269"/>
        <v>1</v>
      </c>
      <c r="S904">
        <f t="shared" si="270"/>
        <v>0</v>
      </c>
      <c r="T904">
        <f t="shared" si="271"/>
        <v>0</v>
      </c>
      <c r="U904">
        <f t="shared" si="272"/>
        <v>1</v>
      </c>
      <c r="V904">
        <f t="shared" si="273"/>
        <v>0</v>
      </c>
      <c r="W904">
        <f t="shared" si="274"/>
        <v>46</v>
      </c>
      <c r="X904">
        <f t="shared" si="275"/>
        <v>0</v>
      </c>
      <c r="Y904">
        <f t="shared" si="276"/>
        <v>0</v>
      </c>
      <c r="Z904">
        <f t="shared" si="265"/>
        <v>0</v>
      </c>
      <c r="AA904">
        <f t="shared" si="266"/>
        <v>0</v>
      </c>
      <c r="AB904">
        <f t="shared" si="266"/>
        <v>0</v>
      </c>
      <c r="AC904">
        <f t="shared" si="266"/>
        <v>0</v>
      </c>
      <c r="AD904">
        <f t="shared" si="266"/>
        <v>1</v>
      </c>
      <c r="AE904">
        <f t="shared" si="266"/>
        <v>0</v>
      </c>
      <c r="AF904">
        <f t="shared" si="266"/>
        <v>0</v>
      </c>
      <c r="AG904">
        <f t="shared" si="266"/>
        <v>0</v>
      </c>
      <c r="AH904">
        <f t="shared" si="266"/>
        <v>0</v>
      </c>
      <c r="AI904">
        <f t="shared" si="266"/>
        <v>0</v>
      </c>
      <c r="AJ904">
        <f t="shared" si="266"/>
        <v>0</v>
      </c>
      <c r="AK904">
        <f t="shared" si="266"/>
        <v>0</v>
      </c>
      <c r="AL904">
        <f t="shared" si="266"/>
        <v>0</v>
      </c>
      <c r="AM904">
        <f t="shared" si="277"/>
        <v>26</v>
      </c>
      <c r="AN904">
        <f t="shared" si="278"/>
        <v>0</v>
      </c>
      <c r="AO904">
        <f t="shared" si="279"/>
        <v>0</v>
      </c>
      <c r="AP904">
        <f t="shared" si="280"/>
        <v>1</v>
      </c>
      <c r="AQ904" t="str">
        <f t="shared" si="281"/>
        <v/>
      </c>
    </row>
    <row r="905" spans="1:43" x14ac:dyDescent="0.2">
      <c r="A905">
        <v>904</v>
      </c>
      <c r="B905">
        <v>1</v>
      </c>
      <c r="C905" t="s">
        <v>1232</v>
      </c>
      <c r="D905" t="s">
        <v>17</v>
      </c>
      <c r="E905">
        <v>23</v>
      </c>
      <c r="F905">
        <v>1</v>
      </c>
      <c r="G905">
        <v>0</v>
      </c>
      <c r="H905">
        <v>21228</v>
      </c>
      <c r="I905">
        <v>82.2667</v>
      </c>
      <c r="J905" t="s">
        <v>1233</v>
      </c>
      <c r="K905" t="s">
        <v>15</v>
      </c>
      <c r="M905" t="b">
        <f t="shared" si="267"/>
        <v>0</v>
      </c>
      <c r="N905" t="str">
        <f>IF(E905&lt;&gt;"",INDEX(group!$A$1:$C$10,MATCH(E905,group!A:A,1),3),"NA")</f>
        <v>20 - 29</v>
      </c>
      <c r="O905" t="str">
        <f>VLOOKUP(H905,group!E:F,2,0)</f>
        <v>numeric</v>
      </c>
      <c r="P905" t="str">
        <f>IF(I905&lt;&gt;"",INDEX(group!$L$1:$N$100,MATCH(I905,group!L:L,1),3),"NA")</f>
        <v>80 - 89</v>
      </c>
      <c r="Q905">
        <f t="shared" si="268"/>
        <v>904</v>
      </c>
      <c r="R905">
        <f t="shared" si="269"/>
        <v>1</v>
      </c>
      <c r="S905">
        <f t="shared" si="270"/>
        <v>0</v>
      </c>
      <c r="T905">
        <f t="shared" si="271"/>
        <v>0</v>
      </c>
      <c r="U905">
        <f t="shared" si="272"/>
        <v>0</v>
      </c>
      <c r="V905">
        <f t="shared" si="273"/>
        <v>1</v>
      </c>
      <c r="W905">
        <f t="shared" si="274"/>
        <v>23</v>
      </c>
      <c r="X905">
        <f t="shared" si="275"/>
        <v>1</v>
      </c>
      <c r="Y905">
        <f t="shared" si="276"/>
        <v>0</v>
      </c>
      <c r="Z905">
        <f t="shared" si="265"/>
        <v>0</v>
      </c>
      <c r="AA905">
        <f t="shared" si="266"/>
        <v>0</v>
      </c>
      <c r="AB905">
        <f t="shared" si="266"/>
        <v>0</v>
      </c>
      <c r="AC905">
        <f t="shared" si="266"/>
        <v>0</v>
      </c>
      <c r="AD905">
        <f t="shared" si="266"/>
        <v>1</v>
      </c>
      <c r="AE905">
        <f t="shared" si="266"/>
        <v>0</v>
      </c>
      <c r="AF905">
        <f t="shared" si="266"/>
        <v>0</v>
      </c>
      <c r="AG905">
        <f t="shared" si="266"/>
        <v>0</v>
      </c>
      <c r="AH905">
        <f t="shared" si="266"/>
        <v>0</v>
      </c>
      <c r="AI905">
        <f t="shared" si="266"/>
        <v>0</v>
      </c>
      <c r="AJ905">
        <f t="shared" si="266"/>
        <v>0</v>
      </c>
      <c r="AK905">
        <f t="shared" si="266"/>
        <v>0</v>
      </c>
      <c r="AL905">
        <f t="shared" si="266"/>
        <v>0</v>
      </c>
      <c r="AM905">
        <f t="shared" si="277"/>
        <v>82.2667</v>
      </c>
      <c r="AN905">
        <f t="shared" si="278"/>
        <v>0</v>
      </c>
      <c r="AO905">
        <f t="shared" si="279"/>
        <v>0</v>
      </c>
      <c r="AP905">
        <f t="shared" si="280"/>
        <v>1</v>
      </c>
      <c r="AQ905" t="str">
        <f t="shared" si="281"/>
        <v/>
      </c>
    </row>
    <row r="906" spans="1:43" x14ac:dyDescent="0.2">
      <c r="A906">
        <v>905</v>
      </c>
      <c r="B906">
        <v>2</v>
      </c>
      <c r="C906" t="s">
        <v>1234</v>
      </c>
      <c r="D906" t="s">
        <v>13</v>
      </c>
      <c r="E906">
        <v>63</v>
      </c>
      <c r="F906">
        <v>1</v>
      </c>
      <c r="G906">
        <v>0</v>
      </c>
      <c r="H906">
        <v>24065</v>
      </c>
      <c r="I906">
        <v>26</v>
      </c>
      <c r="K906" t="s">
        <v>15</v>
      </c>
      <c r="M906" t="b">
        <f t="shared" si="267"/>
        <v>0</v>
      </c>
      <c r="N906" t="str">
        <f>IF(E906&lt;&gt;"",INDEX(group!$A$1:$C$10,MATCH(E906,group!A:A,1),3),"NA")</f>
        <v>60 - 69</v>
      </c>
      <c r="O906" t="str">
        <f>VLOOKUP(H906,group!E:F,2,0)</f>
        <v>numeric</v>
      </c>
      <c r="P906" t="str">
        <f>IF(I906&lt;&gt;"",INDEX(group!$L$1:$N$100,MATCH(I906,group!L:L,1),3),"NA")</f>
        <v>20 - 29</v>
      </c>
      <c r="Q906">
        <f t="shared" si="268"/>
        <v>905</v>
      </c>
      <c r="R906">
        <f t="shared" si="269"/>
        <v>0</v>
      </c>
      <c r="S906">
        <f t="shared" si="270"/>
        <v>1</v>
      </c>
      <c r="T906">
        <f t="shared" si="271"/>
        <v>0</v>
      </c>
      <c r="U906">
        <f t="shared" si="272"/>
        <v>1</v>
      </c>
      <c r="V906">
        <f t="shared" si="273"/>
        <v>0</v>
      </c>
      <c r="W906">
        <f t="shared" si="274"/>
        <v>63</v>
      </c>
      <c r="X906">
        <f t="shared" si="275"/>
        <v>1</v>
      </c>
      <c r="Y906">
        <f t="shared" si="276"/>
        <v>0</v>
      </c>
      <c r="Z906">
        <f t="shared" si="265"/>
        <v>0</v>
      </c>
      <c r="AA906">
        <f t="shared" si="266"/>
        <v>0</v>
      </c>
      <c r="AB906">
        <f t="shared" si="266"/>
        <v>0</v>
      </c>
      <c r="AC906">
        <f t="shared" si="266"/>
        <v>0</v>
      </c>
      <c r="AD906">
        <f t="shared" si="266"/>
        <v>1</v>
      </c>
      <c r="AE906">
        <f t="shared" si="266"/>
        <v>0</v>
      </c>
      <c r="AF906">
        <f t="shared" si="266"/>
        <v>0</v>
      </c>
      <c r="AG906">
        <f t="shared" si="266"/>
        <v>0</v>
      </c>
      <c r="AH906">
        <f t="shared" si="266"/>
        <v>0</v>
      </c>
      <c r="AI906">
        <f t="shared" si="266"/>
        <v>0</v>
      </c>
      <c r="AJ906">
        <f t="shared" si="266"/>
        <v>0</v>
      </c>
      <c r="AK906">
        <f t="shared" si="266"/>
        <v>0</v>
      </c>
      <c r="AL906">
        <f t="shared" si="266"/>
        <v>0</v>
      </c>
      <c r="AM906">
        <f t="shared" si="277"/>
        <v>26</v>
      </c>
      <c r="AN906">
        <f t="shared" si="278"/>
        <v>0</v>
      </c>
      <c r="AO906">
        <f t="shared" si="279"/>
        <v>0</v>
      </c>
      <c r="AP906">
        <f t="shared" si="280"/>
        <v>1</v>
      </c>
      <c r="AQ906" t="str">
        <f t="shared" si="281"/>
        <v/>
      </c>
    </row>
    <row r="907" spans="1:43" x14ac:dyDescent="0.2">
      <c r="A907">
        <v>906</v>
      </c>
      <c r="B907">
        <v>1</v>
      </c>
      <c r="C907" t="s">
        <v>1235</v>
      </c>
      <c r="D907" t="s">
        <v>17</v>
      </c>
      <c r="E907">
        <v>47</v>
      </c>
      <c r="F907">
        <v>1</v>
      </c>
      <c r="G907">
        <v>0</v>
      </c>
      <c r="H907" t="s">
        <v>151</v>
      </c>
      <c r="I907">
        <v>61.174999999999997</v>
      </c>
      <c r="J907" t="s">
        <v>152</v>
      </c>
      <c r="K907" t="s">
        <v>15</v>
      </c>
      <c r="M907" t="b">
        <f t="shared" si="267"/>
        <v>0</v>
      </c>
      <c r="N907" t="str">
        <f>IF(E907&lt;&gt;"",INDEX(group!$A$1:$C$10,MATCH(E907,group!A:A,1),3),"NA")</f>
        <v>40 - 49</v>
      </c>
      <c r="O907" t="str">
        <f>VLOOKUP(H907,group!E:F,2,0)</f>
        <v>W</v>
      </c>
      <c r="P907" t="str">
        <f>IF(I907&lt;&gt;"",INDEX(group!$L$1:$N$100,MATCH(I907,group!L:L,1),3),"NA")</f>
        <v>60 - 69</v>
      </c>
      <c r="Q907">
        <f t="shared" si="268"/>
        <v>906</v>
      </c>
      <c r="R907">
        <f t="shared" si="269"/>
        <v>1</v>
      </c>
      <c r="S907">
        <f t="shared" si="270"/>
        <v>0</v>
      </c>
      <c r="T907">
        <f t="shared" si="271"/>
        <v>0</v>
      </c>
      <c r="U907">
        <f t="shared" si="272"/>
        <v>0</v>
      </c>
      <c r="V907">
        <f t="shared" si="273"/>
        <v>1</v>
      </c>
      <c r="W907">
        <f t="shared" si="274"/>
        <v>47</v>
      </c>
      <c r="X907">
        <f t="shared" si="275"/>
        <v>1</v>
      </c>
      <c r="Y907">
        <f t="shared" si="276"/>
        <v>0</v>
      </c>
      <c r="Z907">
        <f t="shared" si="265"/>
        <v>0</v>
      </c>
      <c r="AA907">
        <f t="shared" si="266"/>
        <v>0</v>
      </c>
      <c r="AB907">
        <f t="shared" si="266"/>
        <v>0</v>
      </c>
      <c r="AC907">
        <f t="shared" si="266"/>
        <v>0</v>
      </c>
      <c r="AD907">
        <f t="shared" si="266"/>
        <v>0</v>
      </c>
      <c r="AE907">
        <f t="shared" si="266"/>
        <v>0</v>
      </c>
      <c r="AF907">
        <f t="shared" si="266"/>
        <v>0</v>
      </c>
      <c r="AG907">
        <f t="shared" si="266"/>
        <v>0</v>
      </c>
      <c r="AH907">
        <f t="shared" si="266"/>
        <v>0</v>
      </c>
      <c r="AI907">
        <f t="shared" ref="AA907:AL928" si="282">IF($O907&amp;"_ticket"=AI$1,1,0)</f>
        <v>0</v>
      </c>
      <c r="AJ907">
        <f t="shared" si="282"/>
        <v>0</v>
      </c>
      <c r="AK907">
        <f t="shared" si="282"/>
        <v>0</v>
      </c>
      <c r="AL907">
        <f t="shared" si="282"/>
        <v>1</v>
      </c>
      <c r="AM907">
        <f t="shared" si="277"/>
        <v>61.174999999999997</v>
      </c>
      <c r="AN907">
        <f t="shared" si="278"/>
        <v>0</v>
      </c>
      <c r="AO907">
        <f t="shared" si="279"/>
        <v>0</v>
      </c>
      <c r="AP907">
        <f t="shared" si="280"/>
        <v>1</v>
      </c>
      <c r="AQ907" t="str">
        <f t="shared" si="281"/>
        <v/>
      </c>
    </row>
    <row r="908" spans="1:43" x14ac:dyDescent="0.2">
      <c r="A908">
        <v>907</v>
      </c>
      <c r="B908">
        <v>2</v>
      </c>
      <c r="C908" t="s">
        <v>1236</v>
      </c>
      <c r="D908" t="s">
        <v>17</v>
      </c>
      <c r="E908">
        <v>24</v>
      </c>
      <c r="F908">
        <v>1</v>
      </c>
      <c r="G908">
        <v>0</v>
      </c>
      <c r="H908" t="s">
        <v>537</v>
      </c>
      <c r="I908">
        <v>27.720800000000001</v>
      </c>
      <c r="K908" t="s">
        <v>20</v>
      </c>
      <c r="M908" t="b">
        <f t="shared" si="267"/>
        <v>0</v>
      </c>
      <c r="N908" t="str">
        <f>IF(E908&lt;&gt;"",INDEX(group!$A$1:$C$10,MATCH(E908,group!A:A,1),3),"NA")</f>
        <v>20 - 29</v>
      </c>
      <c r="O908" t="str">
        <f>VLOOKUP(H908,group!E:F,2,0)</f>
        <v>SC</v>
      </c>
      <c r="P908" t="str">
        <f>IF(I908&lt;&gt;"",INDEX(group!$L$1:$N$100,MATCH(I908,group!L:L,1),3),"NA")</f>
        <v>20 - 29</v>
      </c>
      <c r="Q908">
        <f t="shared" si="268"/>
        <v>907</v>
      </c>
      <c r="R908">
        <f t="shared" si="269"/>
        <v>0</v>
      </c>
      <c r="S908">
        <f t="shared" si="270"/>
        <v>1</v>
      </c>
      <c r="T908">
        <f t="shared" si="271"/>
        <v>0</v>
      </c>
      <c r="U908">
        <f t="shared" si="272"/>
        <v>0</v>
      </c>
      <c r="V908">
        <f t="shared" si="273"/>
        <v>1</v>
      </c>
      <c r="W908">
        <f t="shared" si="274"/>
        <v>24</v>
      </c>
      <c r="X908">
        <f t="shared" si="275"/>
        <v>1</v>
      </c>
      <c r="Y908">
        <f t="shared" si="276"/>
        <v>0</v>
      </c>
      <c r="Z908">
        <f t="shared" si="265"/>
        <v>0</v>
      </c>
      <c r="AA908">
        <f t="shared" si="282"/>
        <v>0</v>
      </c>
      <c r="AB908">
        <f t="shared" si="282"/>
        <v>0</v>
      </c>
      <c r="AC908">
        <f t="shared" si="282"/>
        <v>0</v>
      </c>
      <c r="AD908">
        <f t="shared" si="282"/>
        <v>0</v>
      </c>
      <c r="AE908">
        <f t="shared" si="282"/>
        <v>0</v>
      </c>
      <c r="AF908">
        <f t="shared" si="282"/>
        <v>0</v>
      </c>
      <c r="AG908">
        <f t="shared" si="282"/>
        <v>0</v>
      </c>
      <c r="AH908">
        <f t="shared" si="282"/>
        <v>1</v>
      </c>
      <c r="AI908">
        <f t="shared" si="282"/>
        <v>0</v>
      </c>
      <c r="AJ908">
        <f t="shared" si="282"/>
        <v>0</v>
      </c>
      <c r="AK908">
        <f t="shared" si="282"/>
        <v>0</v>
      </c>
      <c r="AL908">
        <f t="shared" si="282"/>
        <v>0</v>
      </c>
      <c r="AM908">
        <f t="shared" si="277"/>
        <v>27.720800000000001</v>
      </c>
      <c r="AN908">
        <f t="shared" si="278"/>
        <v>1</v>
      </c>
      <c r="AO908">
        <f t="shared" si="279"/>
        <v>0</v>
      </c>
      <c r="AP908">
        <f t="shared" si="280"/>
        <v>0</v>
      </c>
      <c r="AQ908" t="str">
        <f t="shared" si="281"/>
        <v/>
      </c>
    </row>
    <row r="909" spans="1:43" x14ac:dyDescent="0.2">
      <c r="A909">
        <v>908</v>
      </c>
      <c r="B909">
        <v>2</v>
      </c>
      <c r="C909" t="s">
        <v>1237</v>
      </c>
      <c r="D909" t="s">
        <v>13</v>
      </c>
      <c r="E909">
        <v>35</v>
      </c>
      <c r="F909">
        <v>0</v>
      </c>
      <c r="G909">
        <v>0</v>
      </c>
      <c r="H909">
        <v>233734</v>
      </c>
      <c r="I909">
        <v>12.35</v>
      </c>
      <c r="K909" t="s">
        <v>27</v>
      </c>
      <c r="M909" t="b">
        <f t="shared" si="267"/>
        <v>0</v>
      </c>
      <c r="N909" t="str">
        <f>IF(E909&lt;&gt;"",INDEX(group!$A$1:$C$10,MATCH(E909,group!A:A,1),3),"NA")</f>
        <v>30 - 39</v>
      </c>
      <c r="O909" t="str">
        <f>VLOOKUP(H909,group!E:F,2,0)</f>
        <v>numeric</v>
      </c>
      <c r="P909" t="str">
        <f>IF(I909&lt;&gt;"",INDEX(group!$L$1:$N$100,MATCH(I909,group!L:L,1),3),"NA")</f>
        <v>10 - 19</v>
      </c>
      <c r="Q909">
        <f t="shared" si="268"/>
        <v>908</v>
      </c>
      <c r="R909">
        <f t="shared" si="269"/>
        <v>0</v>
      </c>
      <c r="S909">
        <f t="shared" si="270"/>
        <v>1</v>
      </c>
      <c r="T909">
        <f t="shared" si="271"/>
        <v>0</v>
      </c>
      <c r="U909">
        <f t="shared" si="272"/>
        <v>1</v>
      </c>
      <c r="V909">
        <f t="shared" si="273"/>
        <v>0</v>
      </c>
      <c r="W909">
        <f t="shared" si="274"/>
        <v>35</v>
      </c>
      <c r="X909">
        <f t="shared" si="275"/>
        <v>0</v>
      </c>
      <c r="Y909">
        <f t="shared" si="276"/>
        <v>0</v>
      </c>
      <c r="Z909">
        <f t="shared" si="265"/>
        <v>0</v>
      </c>
      <c r="AA909">
        <f t="shared" si="282"/>
        <v>0</v>
      </c>
      <c r="AB909">
        <f t="shared" si="282"/>
        <v>0</v>
      </c>
      <c r="AC909">
        <f t="shared" si="282"/>
        <v>0</v>
      </c>
      <c r="AD909">
        <f t="shared" si="282"/>
        <v>1</v>
      </c>
      <c r="AE909">
        <f t="shared" si="282"/>
        <v>0</v>
      </c>
      <c r="AF909">
        <f t="shared" si="282"/>
        <v>0</v>
      </c>
      <c r="AG909">
        <f t="shared" si="282"/>
        <v>0</v>
      </c>
      <c r="AH909">
        <f t="shared" si="282"/>
        <v>0</v>
      </c>
      <c r="AI909">
        <f t="shared" si="282"/>
        <v>0</v>
      </c>
      <c r="AJ909">
        <f t="shared" si="282"/>
        <v>0</v>
      </c>
      <c r="AK909">
        <f t="shared" si="282"/>
        <v>0</v>
      </c>
      <c r="AL909">
        <f t="shared" si="282"/>
        <v>0</v>
      </c>
      <c r="AM909">
        <f t="shared" si="277"/>
        <v>12.35</v>
      </c>
      <c r="AN909">
        <f t="shared" si="278"/>
        <v>0</v>
      </c>
      <c r="AO909">
        <f t="shared" si="279"/>
        <v>1</v>
      </c>
      <c r="AP909">
        <f t="shared" si="280"/>
        <v>0</v>
      </c>
      <c r="AQ909" t="str">
        <f t="shared" si="281"/>
        <v/>
      </c>
    </row>
    <row r="910" spans="1:43" x14ac:dyDescent="0.2">
      <c r="A910">
        <v>909</v>
      </c>
      <c r="B910">
        <v>3</v>
      </c>
      <c r="C910" t="s">
        <v>1238</v>
      </c>
      <c r="D910" t="s">
        <v>13</v>
      </c>
      <c r="E910">
        <v>21</v>
      </c>
      <c r="F910">
        <v>0</v>
      </c>
      <c r="G910">
        <v>0</v>
      </c>
      <c r="H910">
        <v>2692</v>
      </c>
      <c r="I910">
        <v>7.2249999999999996</v>
      </c>
      <c r="K910" t="s">
        <v>20</v>
      </c>
      <c r="M910" t="b">
        <f t="shared" si="267"/>
        <v>0</v>
      </c>
      <c r="N910" t="str">
        <f>IF(E910&lt;&gt;"",INDEX(group!$A$1:$C$10,MATCH(E910,group!A:A,1),3),"NA")</f>
        <v>20 - 29</v>
      </c>
      <c r="O910" t="str">
        <f>VLOOKUP(H910,group!E:F,2,0)</f>
        <v>numeric</v>
      </c>
      <c r="P910" t="str">
        <f>IF(I910&lt;&gt;"",INDEX(group!$L$1:$N$100,MATCH(I910,group!L:L,1),3),"NA")</f>
        <v>0 - 9</v>
      </c>
      <c r="Q910">
        <f t="shared" si="268"/>
        <v>909</v>
      </c>
      <c r="R910">
        <f t="shared" si="269"/>
        <v>0</v>
      </c>
      <c r="S910">
        <f t="shared" si="270"/>
        <v>0</v>
      </c>
      <c r="T910">
        <f t="shared" si="271"/>
        <v>1</v>
      </c>
      <c r="U910">
        <f t="shared" si="272"/>
        <v>1</v>
      </c>
      <c r="V910">
        <f t="shared" si="273"/>
        <v>0</v>
      </c>
      <c r="W910">
        <f t="shared" si="274"/>
        <v>21</v>
      </c>
      <c r="X910">
        <f t="shared" si="275"/>
        <v>0</v>
      </c>
      <c r="Y910">
        <f t="shared" si="276"/>
        <v>0</v>
      </c>
      <c r="Z910">
        <f t="shared" si="265"/>
        <v>0</v>
      </c>
      <c r="AA910">
        <f t="shared" si="282"/>
        <v>0</v>
      </c>
      <c r="AB910">
        <f t="shared" si="282"/>
        <v>0</v>
      </c>
      <c r="AC910">
        <f t="shared" si="282"/>
        <v>0</v>
      </c>
      <c r="AD910">
        <f t="shared" si="282"/>
        <v>1</v>
      </c>
      <c r="AE910">
        <f t="shared" si="282"/>
        <v>0</v>
      </c>
      <c r="AF910">
        <f t="shared" si="282"/>
        <v>0</v>
      </c>
      <c r="AG910">
        <f t="shared" si="282"/>
        <v>0</v>
      </c>
      <c r="AH910">
        <f t="shared" si="282"/>
        <v>0</v>
      </c>
      <c r="AI910">
        <f t="shared" si="282"/>
        <v>0</v>
      </c>
      <c r="AJ910">
        <f t="shared" si="282"/>
        <v>0</v>
      </c>
      <c r="AK910">
        <f t="shared" si="282"/>
        <v>0</v>
      </c>
      <c r="AL910">
        <f t="shared" si="282"/>
        <v>0</v>
      </c>
      <c r="AM910">
        <f t="shared" si="277"/>
        <v>7.2249999999999996</v>
      </c>
      <c r="AN910">
        <f t="shared" si="278"/>
        <v>1</v>
      </c>
      <c r="AO910">
        <f t="shared" si="279"/>
        <v>0</v>
      </c>
      <c r="AP910">
        <f t="shared" si="280"/>
        <v>0</v>
      </c>
      <c r="AQ910" t="str">
        <f t="shared" si="281"/>
        <v/>
      </c>
    </row>
    <row r="911" spans="1:43" x14ac:dyDescent="0.2">
      <c r="A911">
        <v>910</v>
      </c>
      <c r="B911">
        <v>3</v>
      </c>
      <c r="C911" t="s">
        <v>1239</v>
      </c>
      <c r="D911" t="s">
        <v>17</v>
      </c>
      <c r="E911">
        <v>27</v>
      </c>
      <c r="F911">
        <v>1</v>
      </c>
      <c r="G911">
        <v>0</v>
      </c>
      <c r="H911" t="s">
        <v>1240</v>
      </c>
      <c r="I911">
        <v>7.9249999999999998</v>
      </c>
      <c r="K911" t="s">
        <v>15</v>
      </c>
      <c r="M911" t="b">
        <f t="shared" si="267"/>
        <v>0</v>
      </c>
      <c r="N911" t="str">
        <f>IF(E911&lt;&gt;"",INDEX(group!$A$1:$C$10,MATCH(E911,group!A:A,1),3),"NA")</f>
        <v>20 - 29</v>
      </c>
      <c r="O911" t="str">
        <f>VLOOKUP(H911,group!E:F,2,0)</f>
        <v>STON</v>
      </c>
      <c r="P911" t="str">
        <f>IF(I911&lt;&gt;"",INDEX(group!$L$1:$N$100,MATCH(I911,group!L:L,1),3),"NA")</f>
        <v>0 - 9</v>
      </c>
      <c r="Q911">
        <f t="shared" si="268"/>
        <v>910</v>
      </c>
      <c r="R911">
        <f t="shared" si="269"/>
        <v>0</v>
      </c>
      <c r="S911">
        <f t="shared" si="270"/>
        <v>0</v>
      </c>
      <c r="T911">
        <f t="shared" si="271"/>
        <v>1</v>
      </c>
      <c r="U911">
        <f t="shared" si="272"/>
        <v>0</v>
      </c>
      <c r="V911">
        <f t="shared" si="273"/>
        <v>1</v>
      </c>
      <c r="W911">
        <f t="shared" si="274"/>
        <v>27</v>
      </c>
      <c r="X911">
        <f t="shared" si="275"/>
        <v>1</v>
      </c>
      <c r="Y911">
        <f t="shared" si="276"/>
        <v>0</v>
      </c>
      <c r="Z911">
        <f t="shared" si="265"/>
        <v>0</v>
      </c>
      <c r="AA911">
        <f t="shared" si="282"/>
        <v>0</v>
      </c>
      <c r="AB911">
        <f t="shared" si="282"/>
        <v>0</v>
      </c>
      <c r="AC911">
        <f t="shared" si="282"/>
        <v>0</v>
      </c>
      <c r="AD911">
        <f t="shared" si="282"/>
        <v>0</v>
      </c>
      <c r="AE911">
        <f t="shared" si="282"/>
        <v>0</v>
      </c>
      <c r="AF911">
        <f t="shared" si="282"/>
        <v>0</v>
      </c>
      <c r="AG911">
        <f t="shared" si="282"/>
        <v>0</v>
      </c>
      <c r="AH911">
        <f t="shared" si="282"/>
        <v>0</v>
      </c>
      <c r="AI911">
        <f t="shared" si="282"/>
        <v>0</v>
      </c>
      <c r="AJ911">
        <f t="shared" si="282"/>
        <v>0</v>
      </c>
      <c r="AK911">
        <f t="shared" si="282"/>
        <v>1</v>
      </c>
      <c r="AL911">
        <f t="shared" si="282"/>
        <v>0</v>
      </c>
      <c r="AM911">
        <f t="shared" si="277"/>
        <v>7.9249999999999998</v>
      </c>
      <c r="AN911">
        <f t="shared" si="278"/>
        <v>0</v>
      </c>
      <c r="AO911">
        <f t="shared" si="279"/>
        <v>0</v>
      </c>
      <c r="AP911">
        <f t="shared" si="280"/>
        <v>1</v>
      </c>
      <c r="AQ911" t="str">
        <f t="shared" si="281"/>
        <v/>
      </c>
    </row>
    <row r="912" spans="1:43" x14ac:dyDescent="0.2">
      <c r="A912">
        <v>911</v>
      </c>
      <c r="B912">
        <v>3</v>
      </c>
      <c r="C912" t="s">
        <v>1241</v>
      </c>
      <c r="D912" t="s">
        <v>17</v>
      </c>
      <c r="E912">
        <v>45</v>
      </c>
      <c r="F912">
        <v>0</v>
      </c>
      <c r="G912">
        <v>0</v>
      </c>
      <c r="H912">
        <v>2696</v>
      </c>
      <c r="I912">
        <v>7.2249999999999996</v>
      </c>
      <c r="K912" t="s">
        <v>20</v>
      </c>
      <c r="M912" t="b">
        <f t="shared" si="267"/>
        <v>0</v>
      </c>
      <c r="N912" t="str">
        <f>IF(E912&lt;&gt;"",INDEX(group!$A$1:$C$10,MATCH(E912,group!A:A,1),3),"NA")</f>
        <v>40 - 49</v>
      </c>
      <c r="O912" t="str">
        <f>VLOOKUP(H912,group!E:F,2,0)</f>
        <v>numeric</v>
      </c>
      <c r="P912" t="str">
        <f>IF(I912&lt;&gt;"",INDEX(group!$L$1:$N$100,MATCH(I912,group!L:L,1),3),"NA")</f>
        <v>0 - 9</v>
      </c>
      <c r="Q912">
        <f t="shared" si="268"/>
        <v>911</v>
      </c>
      <c r="R912">
        <f t="shared" si="269"/>
        <v>0</v>
      </c>
      <c r="S912">
        <f t="shared" si="270"/>
        <v>0</v>
      </c>
      <c r="T912">
        <f t="shared" si="271"/>
        <v>1</v>
      </c>
      <c r="U912">
        <f t="shared" si="272"/>
        <v>0</v>
      </c>
      <c r="V912">
        <f t="shared" si="273"/>
        <v>1</v>
      </c>
      <c r="W912">
        <f t="shared" si="274"/>
        <v>45</v>
      </c>
      <c r="X912">
        <f t="shared" si="275"/>
        <v>0</v>
      </c>
      <c r="Y912">
        <f t="shared" si="276"/>
        <v>0</v>
      </c>
      <c r="Z912">
        <f t="shared" si="265"/>
        <v>0</v>
      </c>
      <c r="AA912">
        <f t="shared" si="282"/>
        <v>0</v>
      </c>
      <c r="AB912">
        <f t="shared" si="282"/>
        <v>0</v>
      </c>
      <c r="AC912">
        <f t="shared" si="282"/>
        <v>0</v>
      </c>
      <c r="AD912">
        <f t="shared" si="282"/>
        <v>1</v>
      </c>
      <c r="AE912">
        <f t="shared" si="282"/>
        <v>0</v>
      </c>
      <c r="AF912">
        <f t="shared" si="282"/>
        <v>0</v>
      </c>
      <c r="AG912">
        <f t="shared" si="282"/>
        <v>0</v>
      </c>
      <c r="AH912">
        <f t="shared" si="282"/>
        <v>0</v>
      </c>
      <c r="AI912">
        <f t="shared" si="282"/>
        <v>0</v>
      </c>
      <c r="AJ912">
        <f t="shared" si="282"/>
        <v>0</v>
      </c>
      <c r="AK912">
        <f t="shared" si="282"/>
        <v>0</v>
      </c>
      <c r="AL912">
        <f t="shared" si="282"/>
        <v>0</v>
      </c>
      <c r="AM912">
        <f t="shared" si="277"/>
        <v>7.2249999999999996</v>
      </c>
      <c r="AN912">
        <f t="shared" si="278"/>
        <v>1</v>
      </c>
      <c r="AO912">
        <f t="shared" si="279"/>
        <v>0</v>
      </c>
      <c r="AP912">
        <f t="shared" si="280"/>
        <v>0</v>
      </c>
      <c r="AQ912" t="str">
        <f t="shared" si="281"/>
        <v/>
      </c>
    </row>
    <row r="913" spans="1:43" x14ac:dyDescent="0.2">
      <c r="A913">
        <v>912</v>
      </c>
      <c r="B913">
        <v>1</v>
      </c>
      <c r="C913" t="s">
        <v>1242</v>
      </c>
      <c r="D913" t="s">
        <v>13</v>
      </c>
      <c r="E913">
        <v>55</v>
      </c>
      <c r="F913">
        <v>1</v>
      </c>
      <c r="G913">
        <v>0</v>
      </c>
      <c r="H913" t="s">
        <v>740</v>
      </c>
      <c r="I913">
        <v>59.4</v>
      </c>
      <c r="K913" t="s">
        <v>20</v>
      </c>
      <c r="M913" t="b">
        <f t="shared" si="267"/>
        <v>0</v>
      </c>
      <c r="N913" t="str">
        <f>IF(E913&lt;&gt;"",INDEX(group!$A$1:$C$10,MATCH(E913,group!A:A,1),3),"NA")</f>
        <v>50 - 59</v>
      </c>
      <c r="O913" t="str">
        <f>VLOOKUP(H913,group!E:F,2,0)</f>
        <v>PC</v>
      </c>
      <c r="P913" t="str">
        <f>IF(I913&lt;&gt;"",INDEX(group!$L$1:$N$100,MATCH(I913,group!L:L,1),3),"NA")</f>
        <v>50 - 59</v>
      </c>
      <c r="Q913">
        <f t="shared" si="268"/>
        <v>912</v>
      </c>
      <c r="R913">
        <f t="shared" si="269"/>
        <v>1</v>
      </c>
      <c r="S913">
        <f t="shared" si="270"/>
        <v>0</v>
      </c>
      <c r="T913">
        <f t="shared" si="271"/>
        <v>0</v>
      </c>
      <c r="U913">
        <f t="shared" si="272"/>
        <v>1</v>
      </c>
      <c r="V913">
        <f t="shared" si="273"/>
        <v>0</v>
      </c>
      <c r="W913">
        <f t="shared" si="274"/>
        <v>55</v>
      </c>
      <c r="X913">
        <f t="shared" si="275"/>
        <v>1</v>
      </c>
      <c r="Y913">
        <f t="shared" si="276"/>
        <v>0</v>
      </c>
      <c r="Z913">
        <f t="shared" si="265"/>
        <v>0</v>
      </c>
      <c r="AA913">
        <f t="shared" si="282"/>
        <v>0</v>
      </c>
      <c r="AB913">
        <f t="shared" si="282"/>
        <v>0</v>
      </c>
      <c r="AC913">
        <f t="shared" si="282"/>
        <v>0</v>
      </c>
      <c r="AD913">
        <f t="shared" si="282"/>
        <v>0</v>
      </c>
      <c r="AE913">
        <f t="shared" si="282"/>
        <v>0</v>
      </c>
      <c r="AF913">
        <f t="shared" si="282"/>
        <v>1</v>
      </c>
      <c r="AG913">
        <f t="shared" si="282"/>
        <v>0</v>
      </c>
      <c r="AH913">
        <f t="shared" si="282"/>
        <v>0</v>
      </c>
      <c r="AI913">
        <f t="shared" si="282"/>
        <v>0</v>
      </c>
      <c r="AJ913">
        <f t="shared" si="282"/>
        <v>0</v>
      </c>
      <c r="AK913">
        <f t="shared" si="282"/>
        <v>0</v>
      </c>
      <c r="AL913">
        <f t="shared" si="282"/>
        <v>0</v>
      </c>
      <c r="AM913">
        <f t="shared" si="277"/>
        <v>59.4</v>
      </c>
      <c r="AN913">
        <f t="shared" si="278"/>
        <v>1</v>
      </c>
      <c r="AO913">
        <f t="shared" si="279"/>
        <v>0</v>
      </c>
      <c r="AP913">
        <f t="shared" si="280"/>
        <v>0</v>
      </c>
      <c r="AQ913" t="str">
        <f t="shared" si="281"/>
        <v/>
      </c>
    </row>
    <row r="914" spans="1:43" x14ac:dyDescent="0.2">
      <c r="A914">
        <v>913</v>
      </c>
      <c r="B914">
        <v>3</v>
      </c>
      <c r="C914" t="s">
        <v>1243</v>
      </c>
      <c r="D914" t="s">
        <v>13</v>
      </c>
      <c r="E914">
        <v>9</v>
      </c>
      <c r="F914">
        <v>0</v>
      </c>
      <c r="G914">
        <v>1</v>
      </c>
      <c r="H914" t="s">
        <v>1244</v>
      </c>
      <c r="I914">
        <v>3.1707999999999998</v>
      </c>
      <c r="K914" t="s">
        <v>15</v>
      </c>
      <c r="M914" t="b">
        <f t="shared" si="267"/>
        <v>0</v>
      </c>
      <c r="N914" t="str">
        <f>IF(E914&lt;&gt;"",INDEX(group!$A$1:$C$10,MATCH(E914,group!A:A,1),3),"NA")</f>
        <v>0 - 9</v>
      </c>
      <c r="O914" t="str">
        <f>VLOOKUP(H914,group!E:F,2,0)</f>
        <v>C</v>
      </c>
      <c r="P914" t="str">
        <f>IF(I914&lt;&gt;"",INDEX(group!$L$1:$N$100,MATCH(I914,group!L:L,1),3),"NA")</f>
        <v>0 - 9</v>
      </c>
      <c r="Q914">
        <f t="shared" si="268"/>
        <v>913</v>
      </c>
      <c r="R914">
        <f t="shared" si="269"/>
        <v>0</v>
      </c>
      <c r="S914">
        <f t="shared" si="270"/>
        <v>0</v>
      </c>
      <c r="T914">
        <f t="shared" si="271"/>
        <v>1</v>
      </c>
      <c r="U914">
        <f t="shared" si="272"/>
        <v>1</v>
      </c>
      <c r="V914">
        <f t="shared" si="273"/>
        <v>0</v>
      </c>
      <c r="W914">
        <f t="shared" si="274"/>
        <v>9</v>
      </c>
      <c r="X914">
        <f t="shared" si="275"/>
        <v>0</v>
      </c>
      <c r="Y914">
        <f t="shared" si="276"/>
        <v>1</v>
      </c>
      <c r="Z914">
        <f t="shared" si="265"/>
        <v>0</v>
      </c>
      <c r="AA914">
        <f t="shared" si="282"/>
        <v>1</v>
      </c>
      <c r="AB914">
        <f t="shared" si="282"/>
        <v>0</v>
      </c>
      <c r="AC914">
        <f t="shared" si="282"/>
        <v>0</v>
      </c>
      <c r="AD914">
        <f t="shared" si="282"/>
        <v>0</v>
      </c>
      <c r="AE914">
        <f t="shared" si="282"/>
        <v>0</v>
      </c>
      <c r="AF914">
        <f t="shared" si="282"/>
        <v>0</v>
      </c>
      <c r="AG914">
        <f t="shared" si="282"/>
        <v>0</v>
      </c>
      <c r="AH914">
        <f t="shared" si="282"/>
        <v>0</v>
      </c>
      <c r="AI914">
        <f t="shared" si="282"/>
        <v>0</v>
      </c>
      <c r="AJ914">
        <f t="shared" si="282"/>
        <v>0</v>
      </c>
      <c r="AK914">
        <f t="shared" si="282"/>
        <v>0</v>
      </c>
      <c r="AL914">
        <f t="shared" si="282"/>
        <v>0</v>
      </c>
      <c r="AM914">
        <f t="shared" si="277"/>
        <v>3.1707999999999998</v>
      </c>
      <c r="AN914">
        <f t="shared" si="278"/>
        <v>0</v>
      </c>
      <c r="AO914">
        <f t="shared" si="279"/>
        <v>0</v>
      </c>
      <c r="AP914">
        <f t="shared" si="280"/>
        <v>1</v>
      </c>
      <c r="AQ914" t="str">
        <f t="shared" si="281"/>
        <v/>
      </c>
    </row>
    <row r="915" spans="1:43" x14ac:dyDescent="0.2">
      <c r="A915">
        <v>914</v>
      </c>
      <c r="B915">
        <v>1</v>
      </c>
      <c r="C915" t="s">
        <v>1245</v>
      </c>
      <c r="D915" t="s">
        <v>17</v>
      </c>
      <c r="F915">
        <v>0</v>
      </c>
      <c r="G915">
        <v>0</v>
      </c>
      <c r="H915" t="s">
        <v>1246</v>
      </c>
      <c r="I915">
        <v>31.683299999999999</v>
      </c>
      <c r="K915" t="s">
        <v>15</v>
      </c>
      <c r="M915" t="b">
        <f t="shared" si="267"/>
        <v>1</v>
      </c>
      <c r="N915" t="str">
        <f>IF(E915&lt;&gt;"",INDEX(group!$A$1:$C$10,MATCH(E915,group!A:A,1),3),"NA")</f>
        <v>NA</v>
      </c>
      <c r="O915" t="str">
        <f>VLOOKUP(H915,group!E:F,2,0)</f>
        <v>PC</v>
      </c>
      <c r="P915" t="str">
        <f>IF(I915&lt;&gt;"",INDEX(group!$L$1:$N$100,MATCH(I915,group!L:L,1),3),"NA")</f>
        <v>30 - 39</v>
      </c>
      <c r="Q915">
        <f t="shared" si="268"/>
        <v>914</v>
      </c>
      <c r="R915">
        <f t="shared" si="269"/>
        <v>1</v>
      </c>
      <c r="S915">
        <f t="shared" si="270"/>
        <v>0</v>
      </c>
      <c r="T915">
        <f t="shared" si="271"/>
        <v>0</v>
      </c>
      <c r="U915">
        <f t="shared" si="272"/>
        <v>0</v>
      </c>
      <c r="V915">
        <f t="shared" si="273"/>
        <v>1</v>
      </c>
      <c r="W915">
        <f t="shared" si="274"/>
        <v>29.9</v>
      </c>
      <c r="X915">
        <f t="shared" si="275"/>
        <v>0</v>
      </c>
      <c r="Y915">
        <f t="shared" si="276"/>
        <v>0</v>
      </c>
      <c r="Z915">
        <f t="shared" si="265"/>
        <v>0</v>
      </c>
      <c r="AA915">
        <f t="shared" si="282"/>
        <v>0</v>
      </c>
      <c r="AB915">
        <f t="shared" si="282"/>
        <v>0</v>
      </c>
      <c r="AC915">
        <f t="shared" si="282"/>
        <v>0</v>
      </c>
      <c r="AD915">
        <f t="shared" si="282"/>
        <v>0</v>
      </c>
      <c r="AE915">
        <f t="shared" si="282"/>
        <v>0</v>
      </c>
      <c r="AF915">
        <f t="shared" si="282"/>
        <v>1</v>
      </c>
      <c r="AG915">
        <f t="shared" si="282"/>
        <v>0</v>
      </c>
      <c r="AH915">
        <f t="shared" si="282"/>
        <v>0</v>
      </c>
      <c r="AI915">
        <f t="shared" si="282"/>
        <v>0</v>
      </c>
      <c r="AJ915">
        <f t="shared" si="282"/>
        <v>0</v>
      </c>
      <c r="AK915">
        <f t="shared" si="282"/>
        <v>0</v>
      </c>
      <c r="AL915">
        <f t="shared" si="282"/>
        <v>0</v>
      </c>
      <c r="AM915">
        <f t="shared" si="277"/>
        <v>31.683299999999999</v>
      </c>
      <c r="AN915">
        <f t="shared" si="278"/>
        <v>0</v>
      </c>
      <c r="AO915">
        <f t="shared" si="279"/>
        <v>0</v>
      </c>
      <c r="AP915">
        <f t="shared" si="280"/>
        <v>1</v>
      </c>
      <c r="AQ915" t="str">
        <f t="shared" si="281"/>
        <v/>
      </c>
    </row>
    <row r="916" spans="1:43" x14ac:dyDescent="0.2">
      <c r="A916">
        <v>915</v>
      </c>
      <c r="B916">
        <v>1</v>
      </c>
      <c r="C916" t="s">
        <v>1247</v>
      </c>
      <c r="D916" t="s">
        <v>13</v>
      </c>
      <c r="E916">
        <v>21</v>
      </c>
      <c r="F916">
        <v>0</v>
      </c>
      <c r="G916">
        <v>1</v>
      </c>
      <c r="H916" t="s">
        <v>245</v>
      </c>
      <c r="I916">
        <v>61.379199999999997</v>
      </c>
      <c r="K916" t="s">
        <v>20</v>
      </c>
      <c r="M916" t="b">
        <f t="shared" si="267"/>
        <v>0</v>
      </c>
      <c r="N916" t="str">
        <f>IF(E916&lt;&gt;"",INDEX(group!$A$1:$C$10,MATCH(E916,group!A:A,1),3),"NA")</f>
        <v>20 - 29</v>
      </c>
      <c r="O916" t="str">
        <f>VLOOKUP(H916,group!E:F,2,0)</f>
        <v>PC</v>
      </c>
      <c r="P916" t="str">
        <f>IF(I916&lt;&gt;"",INDEX(group!$L$1:$N$100,MATCH(I916,group!L:L,1),3),"NA")</f>
        <v>60 - 69</v>
      </c>
      <c r="Q916">
        <f t="shared" si="268"/>
        <v>915</v>
      </c>
      <c r="R916">
        <f t="shared" si="269"/>
        <v>1</v>
      </c>
      <c r="S916">
        <f t="shared" si="270"/>
        <v>0</v>
      </c>
      <c r="T916">
        <f t="shared" si="271"/>
        <v>0</v>
      </c>
      <c r="U916">
        <f t="shared" si="272"/>
        <v>1</v>
      </c>
      <c r="V916">
        <f t="shared" si="273"/>
        <v>0</v>
      </c>
      <c r="W916">
        <f t="shared" si="274"/>
        <v>21</v>
      </c>
      <c r="X916">
        <f t="shared" si="275"/>
        <v>0</v>
      </c>
      <c r="Y916">
        <f t="shared" si="276"/>
        <v>1</v>
      </c>
      <c r="Z916">
        <f t="shared" si="265"/>
        <v>0</v>
      </c>
      <c r="AA916">
        <f t="shared" si="282"/>
        <v>0</v>
      </c>
      <c r="AB916">
        <f t="shared" si="282"/>
        <v>0</v>
      </c>
      <c r="AC916">
        <f t="shared" si="282"/>
        <v>0</v>
      </c>
      <c r="AD916">
        <f t="shared" si="282"/>
        <v>0</v>
      </c>
      <c r="AE916">
        <f t="shared" si="282"/>
        <v>0</v>
      </c>
      <c r="AF916">
        <f t="shared" si="282"/>
        <v>1</v>
      </c>
      <c r="AG916">
        <f t="shared" si="282"/>
        <v>0</v>
      </c>
      <c r="AH916">
        <f t="shared" si="282"/>
        <v>0</v>
      </c>
      <c r="AI916">
        <f t="shared" si="282"/>
        <v>0</v>
      </c>
      <c r="AJ916">
        <f t="shared" si="282"/>
        <v>0</v>
      </c>
      <c r="AK916">
        <f t="shared" si="282"/>
        <v>0</v>
      </c>
      <c r="AL916">
        <f t="shared" si="282"/>
        <v>0</v>
      </c>
      <c r="AM916">
        <f t="shared" si="277"/>
        <v>61.379199999999997</v>
      </c>
      <c r="AN916">
        <f t="shared" si="278"/>
        <v>1</v>
      </c>
      <c r="AO916">
        <f t="shared" si="279"/>
        <v>0</v>
      </c>
      <c r="AP916">
        <f t="shared" si="280"/>
        <v>0</v>
      </c>
      <c r="AQ916" t="str">
        <f t="shared" si="281"/>
        <v/>
      </c>
    </row>
    <row r="917" spans="1:43" x14ac:dyDescent="0.2">
      <c r="A917">
        <v>916</v>
      </c>
      <c r="B917">
        <v>1</v>
      </c>
      <c r="C917" t="s">
        <v>1248</v>
      </c>
      <c r="D917" t="s">
        <v>17</v>
      </c>
      <c r="E917">
        <v>48</v>
      </c>
      <c r="F917">
        <v>1</v>
      </c>
      <c r="G917">
        <v>3</v>
      </c>
      <c r="H917" t="s">
        <v>472</v>
      </c>
      <c r="I917">
        <v>262.375</v>
      </c>
      <c r="J917" t="s">
        <v>473</v>
      </c>
      <c r="K917" t="s">
        <v>20</v>
      </c>
      <c r="M917" t="b">
        <f t="shared" si="267"/>
        <v>0</v>
      </c>
      <c r="N917" t="str">
        <f>IF(E917&lt;&gt;"",INDEX(group!$A$1:$C$10,MATCH(E917,group!A:A,1),3),"NA")</f>
        <v>40 - 49</v>
      </c>
      <c r="O917" t="str">
        <f>VLOOKUP(H917,group!E:F,2,0)</f>
        <v>PC</v>
      </c>
      <c r="P917" t="str">
        <f>IF(I917&lt;&gt;"",INDEX(group!$L$1:$N$100,MATCH(I917,group!L:L,1),3),"NA")</f>
        <v>250 - 269</v>
      </c>
      <c r="Q917">
        <f t="shared" si="268"/>
        <v>916</v>
      </c>
      <c r="R917">
        <f t="shared" si="269"/>
        <v>1</v>
      </c>
      <c r="S917">
        <f t="shared" si="270"/>
        <v>0</v>
      </c>
      <c r="T917">
        <f t="shared" si="271"/>
        <v>0</v>
      </c>
      <c r="U917">
        <f t="shared" si="272"/>
        <v>0</v>
      </c>
      <c r="V917">
        <f t="shared" si="273"/>
        <v>1</v>
      </c>
      <c r="W917">
        <f t="shared" si="274"/>
        <v>48</v>
      </c>
      <c r="X917">
        <f t="shared" si="275"/>
        <v>1</v>
      </c>
      <c r="Y917">
        <f t="shared" si="276"/>
        <v>3</v>
      </c>
      <c r="Z917">
        <f t="shared" si="265"/>
        <v>0</v>
      </c>
      <c r="AA917">
        <f t="shared" si="282"/>
        <v>0</v>
      </c>
      <c r="AB917">
        <f t="shared" si="282"/>
        <v>0</v>
      </c>
      <c r="AC917">
        <f t="shared" si="282"/>
        <v>0</v>
      </c>
      <c r="AD917">
        <f t="shared" si="282"/>
        <v>0</v>
      </c>
      <c r="AE917">
        <f t="shared" si="282"/>
        <v>0</v>
      </c>
      <c r="AF917">
        <f t="shared" si="282"/>
        <v>1</v>
      </c>
      <c r="AG917">
        <f t="shared" si="282"/>
        <v>0</v>
      </c>
      <c r="AH917">
        <f t="shared" si="282"/>
        <v>0</v>
      </c>
      <c r="AI917">
        <f t="shared" si="282"/>
        <v>0</v>
      </c>
      <c r="AJ917">
        <f t="shared" si="282"/>
        <v>0</v>
      </c>
      <c r="AK917">
        <f t="shared" si="282"/>
        <v>0</v>
      </c>
      <c r="AL917">
        <f t="shared" si="282"/>
        <v>0</v>
      </c>
      <c r="AM917">
        <f t="shared" si="277"/>
        <v>262.375</v>
      </c>
      <c r="AN917">
        <f t="shared" si="278"/>
        <v>1</v>
      </c>
      <c r="AO917">
        <f t="shared" si="279"/>
        <v>0</v>
      </c>
      <c r="AP917">
        <f t="shared" si="280"/>
        <v>0</v>
      </c>
      <c r="AQ917" t="str">
        <f t="shared" si="281"/>
        <v/>
      </c>
    </row>
    <row r="918" spans="1:43" x14ac:dyDescent="0.2">
      <c r="A918">
        <v>917</v>
      </c>
      <c r="B918">
        <v>3</v>
      </c>
      <c r="C918" t="s">
        <v>1249</v>
      </c>
      <c r="D918" t="s">
        <v>13</v>
      </c>
      <c r="E918">
        <v>50</v>
      </c>
      <c r="F918">
        <v>1</v>
      </c>
      <c r="G918">
        <v>0</v>
      </c>
      <c r="H918" t="s">
        <v>208</v>
      </c>
      <c r="I918">
        <v>14.5</v>
      </c>
      <c r="K918" t="s">
        <v>15</v>
      </c>
      <c r="M918" t="b">
        <f t="shared" si="267"/>
        <v>0</v>
      </c>
      <c r="N918" t="str">
        <f>IF(E918&lt;&gt;"",INDEX(group!$A$1:$C$10,MATCH(E918,group!A:A,1),3),"NA")</f>
        <v>50 - 59</v>
      </c>
      <c r="O918" t="str">
        <f>VLOOKUP(H918,group!E:F,2,0)</f>
        <v>A</v>
      </c>
      <c r="P918" t="str">
        <f>IF(I918&lt;&gt;"",INDEX(group!$L$1:$N$100,MATCH(I918,group!L:L,1),3),"NA")</f>
        <v>10 - 19</v>
      </c>
      <c r="Q918">
        <f t="shared" si="268"/>
        <v>917</v>
      </c>
      <c r="R918">
        <f t="shared" si="269"/>
        <v>0</v>
      </c>
      <c r="S918">
        <f t="shared" si="270"/>
        <v>0</v>
      </c>
      <c r="T918">
        <f t="shared" si="271"/>
        <v>1</v>
      </c>
      <c r="U918">
        <f t="shared" si="272"/>
        <v>1</v>
      </c>
      <c r="V918">
        <f t="shared" si="273"/>
        <v>0</v>
      </c>
      <c r="W918">
        <f t="shared" si="274"/>
        <v>50</v>
      </c>
      <c r="X918">
        <f t="shared" si="275"/>
        <v>1</v>
      </c>
      <c r="Y918">
        <f t="shared" si="276"/>
        <v>0</v>
      </c>
      <c r="Z918">
        <f t="shared" si="265"/>
        <v>1</v>
      </c>
      <c r="AA918">
        <f t="shared" si="282"/>
        <v>0</v>
      </c>
      <c r="AB918">
        <f t="shared" si="282"/>
        <v>0</v>
      </c>
      <c r="AC918">
        <f t="shared" si="282"/>
        <v>0</v>
      </c>
      <c r="AD918">
        <f t="shared" si="282"/>
        <v>0</v>
      </c>
      <c r="AE918">
        <f t="shared" si="282"/>
        <v>0</v>
      </c>
      <c r="AF918">
        <f t="shared" si="282"/>
        <v>0</v>
      </c>
      <c r="AG918">
        <f t="shared" si="282"/>
        <v>0</v>
      </c>
      <c r="AH918">
        <f t="shared" si="282"/>
        <v>0</v>
      </c>
      <c r="AI918">
        <f t="shared" si="282"/>
        <v>0</v>
      </c>
      <c r="AJ918">
        <f t="shared" si="282"/>
        <v>0</v>
      </c>
      <c r="AK918">
        <f t="shared" si="282"/>
        <v>0</v>
      </c>
      <c r="AL918">
        <f t="shared" si="282"/>
        <v>0</v>
      </c>
      <c r="AM918">
        <f t="shared" si="277"/>
        <v>14.5</v>
      </c>
      <c r="AN918">
        <f t="shared" si="278"/>
        <v>0</v>
      </c>
      <c r="AO918">
        <f t="shared" si="279"/>
        <v>0</v>
      </c>
      <c r="AP918">
        <f t="shared" si="280"/>
        <v>1</v>
      </c>
      <c r="AQ918" t="str">
        <f t="shared" si="281"/>
        <v/>
      </c>
    </row>
    <row r="919" spans="1:43" x14ac:dyDescent="0.2">
      <c r="A919">
        <v>918</v>
      </c>
      <c r="B919">
        <v>1</v>
      </c>
      <c r="C919" t="s">
        <v>1250</v>
      </c>
      <c r="D919" t="s">
        <v>17</v>
      </c>
      <c r="E919">
        <v>22</v>
      </c>
      <c r="F919">
        <v>0</v>
      </c>
      <c r="G919">
        <v>1</v>
      </c>
      <c r="H919">
        <v>113509</v>
      </c>
      <c r="I919">
        <v>61.979199999999999</v>
      </c>
      <c r="J919" t="s">
        <v>1251</v>
      </c>
      <c r="K919" t="s">
        <v>20</v>
      </c>
      <c r="M919" t="b">
        <f t="shared" si="267"/>
        <v>0</v>
      </c>
      <c r="N919" t="str">
        <f>IF(E919&lt;&gt;"",INDEX(group!$A$1:$C$10,MATCH(E919,group!A:A,1),3),"NA")</f>
        <v>20 - 29</v>
      </c>
      <c r="O919" t="str">
        <f>VLOOKUP(H919,group!E:F,2,0)</f>
        <v>numeric</v>
      </c>
      <c r="P919" t="str">
        <f>IF(I919&lt;&gt;"",INDEX(group!$L$1:$N$100,MATCH(I919,group!L:L,1),3),"NA")</f>
        <v>60 - 69</v>
      </c>
      <c r="Q919">
        <f t="shared" si="268"/>
        <v>918</v>
      </c>
      <c r="R919">
        <f t="shared" si="269"/>
        <v>1</v>
      </c>
      <c r="S919">
        <f t="shared" si="270"/>
        <v>0</v>
      </c>
      <c r="T919">
        <f t="shared" si="271"/>
        <v>0</v>
      </c>
      <c r="U919">
        <f t="shared" si="272"/>
        <v>0</v>
      </c>
      <c r="V919">
        <f t="shared" si="273"/>
        <v>1</v>
      </c>
      <c r="W919">
        <f t="shared" si="274"/>
        <v>22</v>
      </c>
      <c r="X919">
        <f t="shared" si="275"/>
        <v>0</v>
      </c>
      <c r="Y919">
        <f t="shared" si="276"/>
        <v>1</v>
      </c>
      <c r="Z919">
        <f t="shared" si="265"/>
        <v>0</v>
      </c>
      <c r="AA919">
        <f t="shared" si="282"/>
        <v>0</v>
      </c>
      <c r="AB919">
        <f t="shared" si="282"/>
        <v>0</v>
      </c>
      <c r="AC919">
        <f t="shared" si="282"/>
        <v>0</v>
      </c>
      <c r="AD919">
        <f t="shared" si="282"/>
        <v>1</v>
      </c>
      <c r="AE919">
        <f t="shared" si="282"/>
        <v>0</v>
      </c>
      <c r="AF919">
        <f t="shared" si="282"/>
        <v>0</v>
      </c>
      <c r="AG919">
        <f t="shared" si="282"/>
        <v>0</v>
      </c>
      <c r="AH919">
        <f t="shared" si="282"/>
        <v>0</v>
      </c>
      <c r="AI919">
        <f t="shared" si="282"/>
        <v>0</v>
      </c>
      <c r="AJ919">
        <f t="shared" si="282"/>
        <v>0</v>
      </c>
      <c r="AK919">
        <f t="shared" si="282"/>
        <v>0</v>
      </c>
      <c r="AL919">
        <f t="shared" si="282"/>
        <v>0</v>
      </c>
      <c r="AM919">
        <f t="shared" si="277"/>
        <v>61.979199999999999</v>
      </c>
      <c r="AN919">
        <f t="shared" si="278"/>
        <v>1</v>
      </c>
      <c r="AO919">
        <f t="shared" si="279"/>
        <v>0</v>
      </c>
      <c r="AP919">
        <f t="shared" si="280"/>
        <v>0</v>
      </c>
      <c r="AQ919" t="str">
        <f t="shared" si="281"/>
        <v/>
      </c>
    </row>
    <row r="920" spans="1:43" x14ac:dyDescent="0.2">
      <c r="A920">
        <v>919</v>
      </c>
      <c r="B920">
        <v>3</v>
      </c>
      <c r="C920" t="s">
        <v>1252</v>
      </c>
      <c r="D920" t="s">
        <v>13</v>
      </c>
      <c r="E920">
        <v>22.5</v>
      </c>
      <c r="F920">
        <v>0</v>
      </c>
      <c r="G920">
        <v>0</v>
      </c>
      <c r="H920">
        <v>2698</v>
      </c>
      <c r="I920">
        <v>7.2249999999999996</v>
      </c>
      <c r="K920" t="s">
        <v>20</v>
      </c>
      <c r="M920" t="b">
        <f t="shared" si="267"/>
        <v>0</v>
      </c>
      <c r="N920" t="str">
        <f>IF(E920&lt;&gt;"",INDEX(group!$A$1:$C$10,MATCH(E920,group!A:A,1),3),"NA")</f>
        <v>20 - 29</v>
      </c>
      <c r="O920" t="str">
        <f>VLOOKUP(H920,group!E:F,2,0)</f>
        <v>numeric</v>
      </c>
      <c r="P920" t="str">
        <f>IF(I920&lt;&gt;"",INDEX(group!$L$1:$N$100,MATCH(I920,group!L:L,1),3),"NA")</f>
        <v>0 - 9</v>
      </c>
      <c r="Q920">
        <f t="shared" si="268"/>
        <v>919</v>
      </c>
      <c r="R920">
        <f t="shared" si="269"/>
        <v>0</v>
      </c>
      <c r="S920">
        <f t="shared" si="270"/>
        <v>0</v>
      </c>
      <c r="T920">
        <f t="shared" si="271"/>
        <v>1</v>
      </c>
      <c r="U920">
        <f t="shared" si="272"/>
        <v>1</v>
      </c>
      <c r="V920">
        <f t="shared" si="273"/>
        <v>0</v>
      </c>
      <c r="W920">
        <f t="shared" si="274"/>
        <v>22.5</v>
      </c>
      <c r="X920">
        <f t="shared" si="275"/>
        <v>0</v>
      </c>
      <c r="Y920">
        <f t="shared" si="276"/>
        <v>0</v>
      </c>
      <c r="Z920">
        <f t="shared" si="265"/>
        <v>0</v>
      </c>
      <c r="AA920">
        <f t="shared" si="282"/>
        <v>0</v>
      </c>
      <c r="AB920">
        <f t="shared" si="282"/>
        <v>0</v>
      </c>
      <c r="AC920">
        <f t="shared" si="282"/>
        <v>0</v>
      </c>
      <c r="AD920">
        <f t="shared" si="282"/>
        <v>1</v>
      </c>
      <c r="AE920">
        <f t="shared" si="282"/>
        <v>0</v>
      </c>
      <c r="AF920">
        <f t="shared" si="282"/>
        <v>0</v>
      </c>
      <c r="AG920">
        <f t="shared" si="282"/>
        <v>0</v>
      </c>
      <c r="AH920">
        <f t="shared" si="282"/>
        <v>0</v>
      </c>
      <c r="AI920">
        <f t="shared" si="282"/>
        <v>0</v>
      </c>
      <c r="AJ920">
        <f t="shared" si="282"/>
        <v>0</v>
      </c>
      <c r="AK920">
        <f t="shared" si="282"/>
        <v>0</v>
      </c>
      <c r="AL920">
        <f t="shared" si="282"/>
        <v>0</v>
      </c>
      <c r="AM920">
        <f t="shared" si="277"/>
        <v>7.2249999999999996</v>
      </c>
      <c r="AN920">
        <f t="shared" si="278"/>
        <v>1</v>
      </c>
      <c r="AO920">
        <f t="shared" si="279"/>
        <v>0</v>
      </c>
      <c r="AP920">
        <f t="shared" si="280"/>
        <v>0</v>
      </c>
      <c r="AQ920" t="str">
        <f t="shared" si="281"/>
        <v/>
      </c>
    </row>
    <row r="921" spans="1:43" x14ac:dyDescent="0.2">
      <c r="A921">
        <v>920</v>
      </c>
      <c r="B921">
        <v>1</v>
      </c>
      <c r="C921" t="s">
        <v>1253</v>
      </c>
      <c r="D921" t="s">
        <v>13</v>
      </c>
      <c r="E921">
        <v>41</v>
      </c>
      <c r="F921">
        <v>0</v>
      </c>
      <c r="G921">
        <v>0</v>
      </c>
      <c r="H921">
        <v>113054</v>
      </c>
      <c r="I921">
        <v>30.5</v>
      </c>
      <c r="J921" t="s">
        <v>1254</v>
      </c>
      <c r="K921" t="s">
        <v>15</v>
      </c>
      <c r="M921" t="b">
        <f t="shared" si="267"/>
        <v>0</v>
      </c>
      <c r="N921" t="str">
        <f>IF(E921&lt;&gt;"",INDEX(group!$A$1:$C$10,MATCH(E921,group!A:A,1),3),"NA")</f>
        <v>40 - 49</v>
      </c>
      <c r="O921" t="str">
        <f>VLOOKUP(H921,group!E:F,2,0)</f>
        <v>numeric</v>
      </c>
      <c r="P921" t="str">
        <f>IF(I921&lt;&gt;"",INDEX(group!$L$1:$N$100,MATCH(I921,group!L:L,1),3),"NA")</f>
        <v>30 - 39</v>
      </c>
      <c r="Q921">
        <f t="shared" si="268"/>
        <v>920</v>
      </c>
      <c r="R921">
        <f t="shared" si="269"/>
        <v>1</v>
      </c>
      <c r="S921">
        <f t="shared" si="270"/>
        <v>0</v>
      </c>
      <c r="T921">
        <f t="shared" si="271"/>
        <v>0</v>
      </c>
      <c r="U921">
        <f t="shared" si="272"/>
        <v>1</v>
      </c>
      <c r="V921">
        <f t="shared" si="273"/>
        <v>0</v>
      </c>
      <c r="W921">
        <f t="shared" si="274"/>
        <v>41</v>
      </c>
      <c r="X921">
        <f t="shared" si="275"/>
        <v>0</v>
      </c>
      <c r="Y921">
        <f t="shared" si="276"/>
        <v>0</v>
      </c>
      <c r="Z921">
        <f t="shared" si="265"/>
        <v>0</v>
      </c>
      <c r="AA921">
        <f t="shared" si="282"/>
        <v>0</v>
      </c>
      <c r="AB921">
        <f t="shared" si="282"/>
        <v>0</v>
      </c>
      <c r="AC921">
        <f t="shared" si="282"/>
        <v>0</v>
      </c>
      <c r="AD921">
        <f t="shared" si="282"/>
        <v>1</v>
      </c>
      <c r="AE921">
        <f t="shared" si="282"/>
        <v>0</v>
      </c>
      <c r="AF921">
        <f t="shared" si="282"/>
        <v>0</v>
      </c>
      <c r="AG921">
        <f t="shared" si="282"/>
        <v>0</v>
      </c>
      <c r="AH921">
        <f t="shared" si="282"/>
        <v>0</v>
      </c>
      <c r="AI921">
        <f t="shared" si="282"/>
        <v>0</v>
      </c>
      <c r="AJ921">
        <f t="shared" si="282"/>
        <v>0</v>
      </c>
      <c r="AK921">
        <f t="shared" si="282"/>
        <v>0</v>
      </c>
      <c r="AL921">
        <f t="shared" si="282"/>
        <v>0</v>
      </c>
      <c r="AM921">
        <f t="shared" si="277"/>
        <v>30.5</v>
      </c>
      <c r="AN921">
        <f t="shared" si="278"/>
        <v>0</v>
      </c>
      <c r="AO921">
        <f t="shared" si="279"/>
        <v>0</v>
      </c>
      <c r="AP921">
        <f t="shared" si="280"/>
        <v>1</v>
      </c>
      <c r="AQ921" t="str">
        <f t="shared" si="281"/>
        <v/>
      </c>
    </row>
    <row r="922" spans="1:43" x14ac:dyDescent="0.2">
      <c r="A922">
        <v>921</v>
      </c>
      <c r="B922">
        <v>3</v>
      </c>
      <c r="C922" t="s">
        <v>1255</v>
      </c>
      <c r="D922" t="s">
        <v>13</v>
      </c>
      <c r="F922">
        <v>2</v>
      </c>
      <c r="G922">
        <v>0</v>
      </c>
      <c r="H922">
        <v>2662</v>
      </c>
      <c r="I922">
        <v>21.679200000000002</v>
      </c>
      <c r="K922" t="s">
        <v>20</v>
      </c>
      <c r="M922" t="b">
        <f t="shared" si="267"/>
        <v>1</v>
      </c>
      <c r="N922" t="str">
        <f>IF(E922&lt;&gt;"",INDEX(group!$A$1:$C$10,MATCH(E922,group!A:A,1),3),"NA")</f>
        <v>NA</v>
      </c>
      <c r="O922" t="str">
        <f>VLOOKUP(H922,group!E:F,2,0)</f>
        <v>numeric</v>
      </c>
      <c r="P922" t="str">
        <f>IF(I922&lt;&gt;"",INDEX(group!$L$1:$N$100,MATCH(I922,group!L:L,1),3),"NA")</f>
        <v>20 - 29</v>
      </c>
      <c r="Q922">
        <f t="shared" si="268"/>
        <v>921</v>
      </c>
      <c r="R922">
        <f t="shared" si="269"/>
        <v>0</v>
      </c>
      <c r="S922">
        <f t="shared" si="270"/>
        <v>0</v>
      </c>
      <c r="T922">
        <f t="shared" si="271"/>
        <v>1</v>
      </c>
      <c r="U922">
        <f t="shared" si="272"/>
        <v>1</v>
      </c>
      <c r="V922">
        <f t="shared" si="273"/>
        <v>0</v>
      </c>
      <c r="W922">
        <f t="shared" si="274"/>
        <v>29.9</v>
      </c>
      <c r="X922">
        <f t="shared" si="275"/>
        <v>2</v>
      </c>
      <c r="Y922">
        <f t="shared" si="276"/>
        <v>0</v>
      </c>
      <c r="Z922">
        <f t="shared" si="265"/>
        <v>0</v>
      </c>
      <c r="AA922">
        <f t="shared" si="282"/>
        <v>0</v>
      </c>
      <c r="AB922">
        <f t="shared" si="282"/>
        <v>0</v>
      </c>
      <c r="AC922">
        <f t="shared" si="282"/>
        <v>0</v>
      </c>
      <c r="AD922">
        <f t="shared" si="282"/>
        <v>1</v>
      </c>
      <c r="AE922">
        <f t="shared" si="282"/>
        <v>0</v>
      </c>
      <c r="AF922">
        <f t="shared" si="282"/>
        <v>0</v>
      </c>
      <c r="AG922">
        <f t="shared" si="282"/>
        <v>0</v>
      </c>
      <c r="AH922">
        <f t="shared" si="282"/>
        <v>0</v>
      </c>
      <c r="AI922">
        <f t="shared" si="282"/>
        <v>0</v>
      </c>
      <c r="AJ922">
        <f t="shared" si="282"/>
        <v>0</v>
      </c>
      <c r="AK922">
        <f t="shared" si="282"/>
        <v>0</v>
      </c>
      <c r="AL922">
        <f t="shared" si="282"/>
        <v>0</v>
      </c>
      <c r="AM922">
        <f t="shared" si="277"/>
        <v>21.679200000000002</v>
      </c>
      <c r="AN922">
        <f t="shared" si="278"/>
        <v>1</v>
      </c>
      <c r="AO922">
        <f t="shared" si="279"/>
        <v>0</v>
      </c>
      <c r="AP922">
        <f t="shared" si="280"/>
        <v>0</v>
      </c>
      <c r="AQ922" t="str">
        <f t="shared" si="281"/>
        <v/>
      </c>
    </row>
    <row r="923" spans="1:43" x14ac:dyDescent="0.2">
      <c r="A923">
        <v>922</v>
      </c>
      <c r="B923">
        <v>2</v>
      </c>
      <c r="C923" t="s">
        <v>1256</v>
      </c>
      <c r="D923" t="s">
        <v>13</v>
      </c>
      <c r="E923">
        <v>50</v>
      </c>
      <c r="F923">
        <v>1</v>
      </c>
      <c r="G923">
        <v>0</v>
      </c>
      <c r="H923" t="s">
        <v>627</v>
      </c>
      <c r="I923">
        <v>26</v>
      </c>
      <c r="K923" t="s">
        <v>15</v>
      </c>
      <c r="M923" t="b">
        <f t="shared" si="267"/>
        <v>0</v>
      </c>
      <c r="N923" t="str">
        <f>IF(E923&lt;&gt;"",INDEX(group!$A$1:$C$10,MATCH(E923,group!A:A,1),3),"NA")</f>
        <v>50 - 59</v>
      </c>
      <c r="O923" t="str">
        <f>VLOOKUP(H923,group!E:F,2,0)</f>
        <v>SC</v>
      </c>
      <c r="P923" t="str">
        <f>IF(I923&lt;&gt;"",INDEX(group!$L$1:$N$100,MATCH(I923,group!L:L,1),3),"NA")</f>
        <v>20 - 29</v>
      </c>
      <c r="Q923">
        <f t="shared" si="268"/>
        <v>922</v>
      </c>
      <c r="R923">
        <f t="shared" si="269"/>
        <v>0</v>
      </c>
      <c r="S923">
        <f t="shared" si="270"/>
        <v>1</v>
      </c>
      <c r="T923">
        <f t="shared" si="271"/>
        <v>0</v>
      </c>
      <c r="U923">
        <f t="shared" si="272"/>
        <v>1</v>
      </c>
      <c r="V923">
        <f t="shared" si="273"/>
        <v>0</v>
      </c>
      <c r="W923">
        <f t="shared" si="274"/>
        <v>50</v>
      </c>
      <c r="X923">
        <f t="shared" si="275"/>
        <v>1</v>
      </c>
      <c r="Y923">
        <f t="shared" si="276"/>
        <v>0</v>
      </c>
      <c r="Z923">
        <f t="shared" si="265"/>
        <v>0</v>
      </c>
      <c r="AA923">
        <f t="shared" si="282"/>
        <v>0</v>
      </c>
      <c r="AB923">
        <f t="shared" si="282"/>
        <v>0</v>
      </c>
      <c r="AC923">
        <f t="shared" si="282"/>
        <v>0</v>
      </c>
      <c r="AD923">
        <f t="shared" si="282"/>
        <v>0</v>
      </c>
      <c r="AE923">
        <f t="shared" si="282"/>
        <v>0</v>
      </c>
      <c r="AF923">
        <f t="shared" si="282"/>
        <v>0</v>
      </c>
      <c r="AG923">
        <f t="shared" si="282"/>
        <v>0</v>
      </c>
      <c r="AH923">
        <f t="shared" si="282"/>
        <v>1</v>
      </c>
      <c r="AI923">
        <f t="shared" si="282"/>
        <v>0</v>
      </c>
      <c r="AJ923">
        <f t="shared" si="282"/>
        <v>0</v>
      </c>
      <c r="AK923">
        <f t="shared" si="282"/>
        <v>0</v>
      </c>
      <c r="AL923">
        <f t="shared" si="282"/>
        <v>0</v>
      </c>
      <c r="AM923">
        <f t="shared" si="277"/>
        <v>26</v>
      </c>
      <c r="AN923">
        <f t="shared" si="278"/>
        <v>0</v>
      </c>
      <c r="AO923">
        <f t="shared" si="279"/>
        <v>0</v>
      </c>
      <c r="AP923">
        <f t="shared" si="280"/>
        <v>1</v>
      </c>
      <c r="AQ923" t="str">
        <f t="shared" si="281"/>
        <v/>
      </c>
    </row>
    <row r="924" spans="1:43" x14ac:dyDescent="0.2">
      <c r="A924">
        <v>923</v>
      </c>
      <c r="B924">
        <v>2</v>
      </c>
      <c r="C924" t="s">
        <v>1257</v>
      </c>
      <c r="D924" t="s">
        <v>13</v>
      </c>
      <c r="E924">
        <v>24</v>
      </c>
      <c r="F924">
        <v>2</v>
      </c>
      <c r="G924">
        <v>0</v>
      </c>
      <c r="H924" t="s">
        <v>1258</v>
      </c>
      <c r="I924">
        <v>31.5</v>
      </c>
      <c r="K924" t="s">
        <v>15</v>
      </c>
      <c r="M924" t="b">
        <f t="shared" si="267"/>
        <v>0</v>
      </c>
      <c r="N924" t="str">
        <f>IF(E924&lt;&gt;"",INDEX(group!$A$1:$C$10,MATCH(E924,group!A:A,1),3),"NA")</f>
        <v>20 - 29</v>
      </c>
      <c r="O924" t="str">
        <f>VLOOKUP(H924,group!E:F,2,0)</f>
        <v>CA</v>
      </c>
      <c r="P924" t="str">
        <f>IF(I924&lt;&gt;"",INDEX(group!$L$1:$N$100,MATCH(I924,group!L:L,1),3),"NA")</f>
        <v>30 - 39</v>
      </c>
      <c r="Q924">
        <f t="shared" si="268"/>
        <v>923</v>
      </c>
      <c r="R924">
        <f t="shared" si="269"/>
        <v>0</v>
      </c>
      <c r="S924">
        <f t="shared" si="270"/>
        <v>1</v>
      </c>
      <c r="T924">
        <f t="shared" si="271"/>
        <v>0</v>
      </c>
      <c r="U924">
        <f t="shared" si="272"/>
        <v>1</v>
      </c>
      <c r="V924">
        <f t="shared" si="273"/>
        <v>0</v>
      </c>
      <c r="W924">
        <f t="shared" si="274"/>
        <v>24</v>
      </c>
      <c r="X924">
        <f t="shared" si="275"/>
        <v>2</v>
      </c>
      <c r="Y924">
        <f t="shared" si="276"/>
        <v>0</v>
      </c>
      <c r="Z924">
        <f t="shared" si="265"/>
        <v>0</v>
      </c>
      <c r="AA924">
        <f t="shared" si="282"/>
        <v>0</v>
      </c>
      <c r="AB924">
        <f t="shared" si="282"/>
        <v>1</v>
      </c>
      <c r="AC924">
        <f t="shared" si="282"/>
        <v>0</v>
      </c>
      <c r="AD924">
        <f t="shared" si="282"/>
        <v>0</v>
      </c>
      <c r="AE924">
        <f t="shared" si="282"/>
        <v>0</v>
      </c>
      <c r="AF924">
        <f t="shared" si="282"/>
        <v>0</v>
      </c>
      <c r="AG924">
        <f t="shared" si="282"/>
        <v>0</v>
      </c>
      <c r="AH924">
        <f t="shared" si="282"/>
        <v>0</v>
      </c>
      <c r="AI924">
        <f t="shared" si="282"/>
        <v>0</v>
      </c>
      <c r="AJ924">
        <f t="shared" si="282"/>
        <v>0</v>
      </c>
      <c r="AK924">
        <f t="shared" si="282"/>
        <v>0</v>
      </c>
      <c r="AL924">
        <f t="shared" si="282"/>
        <v>0</v>
      </c>
      <c r="AM924">
        <f t="shared" si="277"/>
        <v>31.5</v>
      </c>
      <c r="AN924">
        <f t="shared" si="278"/>
        <v>0</v>
      </c>
      <c r="AO924">
        <f t="shared" si="279"/>
        <v>0</v>
      </c>
      <c r="AP924">
        <f t="shared" si="280"/>
        <v>1</v>
      </c>
      <c r="AQ924" t="str">
        <f t="shared" si="281"/>
        <v/>
      </c>
    </row>
    <row r="925" spans="1:43" x14ac:dyDescent="0.2">
      <c r="A925">
        <v>924</v>
      </c>
      <c r="B925">
        <v>3</v>
      </c>
      <c r="C925" t="s">
        <v>1259</v>
      </c>
      <c r="D925" t="s">
        <v>17</v>
      </c>
      <c r="E925">
        <v>33</v>
      </c>
      <c r="F925">
        <v>1</v>
      </c>
      <c r="G925">
        <v>2</v>
      </c>
      <c r="H925" t="s">
        <v>154</v>
      </c>
      <c r="I925">
        <v>20.574999999999999</v>
      </c>
      <c r="K925" t="s">
        <v>15</v>
      </c>
      <c r="M925" t="b">
        <f t="shared" si="267"/>
        <v>0</v>
      </c>
      <c r="N925" t="str">
        <f>IF(E925&lt;&gt;"",INDEX(group!$A$1:$C$10,MATCH(E925,group!A:A,1),3),"NA")</f>
        <v>30 - 39</v>
      </c>
      <c r="O925" t="str">
        <f>VLOOKUP(H925,group!E:F,2,0)</f>
        <v>CA</v>
      </c>
      <c r="P925" t="str">
        <f>IF(I925&lt;&gt;"",INDEX(group!$L$1:$N$100,MATCH(I925,group!L:L,1),3),"NA")</f>
        <v>20 - 29</v>
      </c>
      <c r="Q925">
        <f t="shared" si="268"/>
        <v>924</v>
      </c>
      <c r="R925">
        <f t="shared" si="269"/>
        <v>0</v>
      </c>
      <c r="S925">
        <f t="shared" si="270"/>
        <v>0</v>
      </c>
      <c r="T925">
        <f t="shared" si="271"/>
        <v>1</v>
      </c>
      <c r="U925">
        <f t="shared" si="272"/>
        <v>0</v>
      </c>
      <c r="V925">
        <f t="shared" si="273"/>
        <v>1</v>
      </c>
      <c r="W925">
        <f t="shared" si="274"/>
        <v>33</v>
      </c>
      <c r="X925">
        <f t="shared" si="275"/>
        <v>1</v>
      </c>
      <c r="Y925">
        <f t="shared" si="276"/>
        <v>2</v>
      </c>
      <c r="Z925">
        <f t="shared" si="265"/>
        <v>0</v>
      </c>
      <c r="AA925">
        <f t="shared" si="282"/>
        <v>0</v>
      </c>
      <c r="AB925">
        <f t="shared" si="282"/>
        <v>1</v>
      </c>
      <c r="AC925">
        <f t="shared" si="282"/>
        <v>0</v>
      </c>
      <c r="AD925">
        <f t="shared" si="282"/>
        <v>0</v>
      </c>
      <c r="AE925">
        <f t="shared" si="282"/>
        <v>0</v>
      </c>
      <c r="AF925">
        <f t="shared" si="282"/>
        <v>0</v>
      </c>
      <c r="AG925">
        <f t="shared" si="282"/>
        <v>0</v>
      </c>
      <c r="AH925">
        <f t="shared" si="282"/>
        <v>0</v>
      </c>
      <c r="AI925">
        <f t="shared" si="282"/>
        <v>0</v>
      </c>
      <c r="AJ925">
        <f t="shared" si="282"/>
        <v>0</v>
      </c>
      <c r="AK925">
        <f t="shared" si="282"/>
        <v>0</v>
      </c>
      <c r="AL925">
        <f t="shared" si="282"/>
        <v>0</v>
      </c>
      <c r="AM925">
        <f t="shared" si="277"/>
        <v>20.574999999999999</v>
      </c>
      <c r="AN925">
        <f t="shared" si="278"/>
        <v>0</v>
      </c>
      <c r="AO925">
        <f t="shared" si="279"/>
        <v>0</v>
      </c>
      <c r="AP925">
        <f t="shared" si="280"/>
        <v>1</v>
      </c>
      <c r="AQ925" t="str">
        <f t="shared" si="281"/>
        <v/>
      </c>
    </row>
    <row r="926" spans="1:43" x14ac:dyDescent="0.2">
      <c r="A926">
        <v>925</v>
      </c>
      <c r="B926">
        <v>3</v>
      </c>
      <c r="C926" t="s">
        <v>1260</v>
      </c>
      <c r="D926" t="s">
        <v>17</v>
      </c>
      <c r="F926">
        <v>1</v>
      </c>
      <c r="G926">
        <v>2</v>
      </c>
      <c r="H926" t="s">
        <v>1088</v>
      </c>
      <c r="I926">
        <v>23.45</v>
      </c>
      <c r="K926" t="s">
        <v>15</v>
      </c>
      <c r="M926" t="b">
        <f t="shared" si="267"/>
        <v>1</v>
      </c>
      <c r="N926" t="str">
        <f>IF(E926&lt;&gt;"",INDEX(group!$A$1:$C$10,MATCH(E926,group!A:A,1),3),"NA")</f>
        <v>NA</v>
      </c>
      <c r="O926" t="str">
        <f>VLOOKUP(H926,group!E:F,2,0)</f>
        <v>W</v>
      </c>
      <c r="P926" t="str">
        <f>IF(I926&lt;&gt;"",INDEX(group!$L$1:$N$100,MATCH(I926,group!L:L,1),3),"NA")</f>
        <v>20 - 29</v>
      </c>
      <c r="Q926">
        <f t="shared" si="268"/>
        <v>925</v>
      </c>
      <c r="R926">
        <f t="shared" si="269"/>
        <v>0</v>
      </c>
      <c r="S926">
        <f t="shared" si="270"/>
        <v>0</v>
      </c>
      <c r="T926">
        <f t="shared" si="271"/>
        <v>1</v>
      </c>
      <c r="U926">
        <f t="shared" si="272"/>
        <v>0</v>
      </c>
      <c r="V926">
        <f t="shared" si="273"/>
        <v>1</v>
      </c>
      <c r="W926">
        <f t="shared" si="274"/>
        <v>29.9</v>
      </c>
      <c r="X926">
        <f t="shared" si="275"/>
        <v>1</v>
      </c>
      <c r="Y926">
        <f t="shared" si="276"/>
        <v>2</v>
      </c>
      <c r="Z926">
        <f t="shared" si="265"/>
        <v>0</v>
      </c>
      <c r="AA926">
        <f t="shared" si="282"/>
        <v>0</v>
      </c>
      <c r="AB926">
        <f t="shared" si="282"/>
        <v>0</v>
      </c>
      <c r="AC926">
        <f t="shared" si="282"/>
        <v>0</v>
      </c>
      <c r="AD926">
        <f t="shared" si="282"/>
        <v>0</v>
      </c>
      <c r="AE926">
        <f t="shared" si="282"/>
        <v>0</v>
      </c>
      <c r="AF926">
        <f t="shared" si="282"/>
        <v>0</v>
      </c>
      <c r="AG926">
        <f t="shared" si="282"/>
        <v>0</v>
      </c>
      <c r="AH926">
        <f t="shared" si="282"/>
        <v>0</v>
      </c>
      <c r="AI926">
        <f t="shared" si="282"/>
        <v>0</v>
      </c>
      <c r="AJ926">
        <f t="shared" si="282"/>
        <v>0</v>
      </c>
      <c r="AK926">
        <f t="shared" si="282"/>
        <v>0</v>
      </c>
      <c r="AL926">
        <f t="shared" si="282"/>
        <v>1</v>
      </c>
      <c r="AM926">
        <f t="shared" si="277"/>
        <v>23.45</v>
      </c>
      <c r="AN926">
        <f t="shared" si="278"/>
        <v>0</v>
      </c>
      <c r="AO926">
        <f t="shared" si="279"/>
        <v>0</v>
      </c>
      <c r="AP926">
        <f t="shared" si="280"/>
        <v>1</v>
      </c>
      <c r="AQ926" t="str">
        <f t="shared" si="281"/>
        <v/>
      </c>
    </row>
    <row r="927" spans="1:43" x14ac:dyDescent="0.2">
      <c r="A927">
        <v>926</v>
      </c>
      <c r="B927">
        <v>1</v>
      </c>
      <c r="C927" t="s">
        <v>1261</v>
      </c>
      <c r="D927" t="s">
        <v>13</v>
      </c>
      <c r="E927">
        <v>30</v>
      </c>
      <c r="F927">
        <v>1</v>
      </c>
      <c r="G927">
        <v>0</v>
      </c>
      <c r="H927">
        <v>13236</v>
      </c>
      <c r="I927">
        <v>57.75</v>
      </c>
      <c r="J927" t="s">
        <v>373</v>
      </c>
      <c r="K927" t="s">
        <v>20</v>
      </c>
      <c r="M927" t="b">
        <f t="shared" si="267"/>
        <v>0</v>
      </c>
      <c r="N927" t="str">
        <f>IF(E927&lt;&gt;"",INDEX(group!$A$1:$C$10,MATCH(E927,group!A:A,1),3),"NA")</f>
        <v>30 - 39</v>
      </c>
      <c r="O927" t="str">
        <f>VLOOKUP(H927,group!E:F,2,0)</f>
        <v>numeric</v>
      </c>
      <c r="P927" t="str">
        <f>IF(I927&lt;&gt;"",INDEX(group!$L$1:$N$100,MATCH(I927,group!L:L,1),3),"NA")</f>
        <v>50 - 59</v>
      </c>
      <c r="Q927">
        <f t="shared" si="268"/>
        <v>926</v>
      </c>
      <c r="R927">
        <f t="shared" si="269"/>
        <v>1</v>
      </c>
      <c r="S927">
        <f t="shared" si="270"/>
        <v>0</v>
      </c>
      <c r="T927">
        <f t="shared" si="271"/>
        <v>0</v>
      </c>
      <c r="U927">
        <f t="shared" si="272"/>
        <v>1</v>
      </c>
      <c r="V927">
        <f t="shared" si="273"/>
        <v>0</v>
      </c>
      <c r="W927">
        <f t="shared" si="274"/>
        <v>30</v>
      </c>
      <c r="X927">
        <f t="shared" si="275"/>
        <v>1</v>
      </c>
      <c r="Y927">
        <f t="shared" si="276"/>
        <v>0</v>
      </c>
      <c r="Z927">
        <f t="shared" si="265"/>
        <v>0</v>
      </c>
      <c r="AA927">
        <f t="shared" si="282"/>
        <v>0</v>
      </c>
      <c r="AB927">
        <f t="shared" si="282"/>
        <v>0</v>
      </c>
      <c r="AC927">
        <f t="shared" si="282"/>
        <v>0</v>
      </c>
      <c r="AD927">
        <f t="shared" si="282"/>
        <v>1</v>
      </c>
      <c r="AE927">
        <f t="shared" si="282"/>
        <v>0</v>
      </c>
      <c r="AF927">
        <f t="shared" si="282"/>
        <v>0</v>
      </c>
      <c r="AG927">
        <f t="shared" si="282"/>
        <v>0</v>
      </c>
      <c r="AH927">
        <f t="shared" si="282"/>
        <v>0</v>
      </c>
      <c r="AI927">
        <f t="shared" si="282"/>
        <v>0</v>
      </c>
      <c r="AJ927">
        <f t="shared" si="282"/>
        <v>0</v>
      </c>
      <c r="AK927">
        <f t="shared" si="282"/>
        <v>0</v>
      </c>
      <c r="AL927">
        <f t="shared" si="282"/>
        <v>0</v>
      </c>
      <c r="AM927">
        <f t="shared" si="277"/>
        <v>57.75</v>
      </c>
      <c r="AN927">
        <f t="shared" si="278"/>
        <v>1</v>
      </c>
      <c r="AO927">
        <f t="shared" si="279"/>
        <v>0</v>
      </c>
      <c r="AP927">
        <f t="shared" si="280"/>
        <v>0</v>
      </c>
      <c r="AQ927" t="str">
        <f t="shared" si="281"/>
        <v/>
      </c>
    </row>
    <row r="928" spans="1:43" x14ac:dyDescent="0.2">
      <c r="A928">
        <v>927</v>
      </c>
      <c r="B928">
        <v>3</v>
      </c>
      <c r="C928" t="s">
        <v>1262</v>
      </c>
      <c r="D928" t="s">
        <v>13</v>
      </c>
      <c r="E928">
        <v>18.5</v>
      </c>
      <c r="F928">
        <v>0</v>
      </c>
      <c r="G928">
        <v>0</v>
      </c>
      <c r="H928">
        <v>2682</v>
      </c>
      <c r="I928">
        <v>7.2291999999999996</v>
      </c>
      <c r="K928" t="s">
        <v>20</v>
      </c>
      <c r="M928" t="b">
        <f t="shared" si="267"/>
        <v>0</v>
      </c>
      <c r="N928" t="str">
        <f>IF(E928&lt;&gt;"",INDEX(group!$A$1:$C$10,MATCH(E928,group!A:A,1),3),"NA")</f>
        <v>10 - 19</v>
      </c>
      <c r="O928" t="str">
        <f>VLOOKUP(H928,group!E:F,2,0)</f>
        <v>numeric</v>
      </c>
      <c r="P928" t="str">
        <f>IF(I928&lt;&gt;"",INDEX(group!$L$1:$N$100,MATCH(I928,group!L:L,1),3),"NA")</f>
        <v>0 - 9</v>
      </c>
      <c r="Q928">
        <f t="shared" si="268"/>
        <v>927</v>
      </c>
      <c r="R928">
        <f t="shared" si="269"/>
        <v>0</v>
      </c>
      <c r="S928">
        <f t="shared" si="270"/>
        <v>0</v>
      </c>
      <c r="T928">
        <f t="shared" si="271"/>
        <v>1</v>
      </c>
      <c r="U928">
        <f t="shared" si="272"/>
        <v>1</v>
      </c>
      <c r="V928">
        <f t="shared" si="273"/>
        <v>0</v>
      </c>
      <c r="W928">
        <f t="shared" si="274"/>
        <v>18.5</v>
      </c>
      <c r="X928">
        <f t="shared" si="275"/>
        <v>0</v>
      </c>
      <c r="Y928">
        <f t="shared" si="276"/>
        <v>0</v>
      </c>
      <c r="Z928">
        <f t="shared" si="265"/>
        <v>0</v>
      </c>
      <c r="AA928">
        <f t="shared" si="282"/>
        <v>0</v>
      </c>
      <c r="AB928">
        <f t="shared" si="282"/>
        <v>0</v>
      </c>
      <c r="AC928">
        <f t="shared" si="282"/>
        <v>0</v>
      </c>
      <c r="AD928">
        <f t="shared" si="282"/>
        <v>1</v>
      </c>
      <c r="AE928">
        <f t="shared" si="282"/>
        <v>0</v>
      </c>
      <c r="AF928">
        <f t="shared" si="282"/>
        <v>0</v>
      </c>
      <c r="AG928">
        <f t="shared" si="282"/>
        <v>0</v>
      </c>
      <c r="AH928">
        <f t="shared" si="282"/>
        <v>0</v>
      </c>
      <c r="AI928">
        <f t="shared" si="282"/>
        <v>0</v>
      </c>
      <c r="AJ928">
        <f t="shared" si="282"/>
        <v>0</v>
      </c>
      <c r="AK928">
        <f t="shared" si="282"/>
        <v>0</v>
      </c>
      <c r="AL928">
        <f t="shared" ref="AA928:AL950" si="283">IF($O928&amp;"_ticket"=AL$1,1,0)</f>
        <v>0</v>
      </c>
      <c r="AM928">
        <f t="shared" si="277"/>
        <v>7.2291999999999996</v>
      </c>
      <c r="AN928">
        <f t="shared" si="278"/>
        <v>1</v>
      </c>
      <c r="AO928">
        <f t="shared" si="279"/>
        <v>0</v>
      </c>
      <c r="AP928">
        <f t="shared" si="280"/>
        <v>0</v>
      </c>
      <c r="AQ928" t="str">
        <f t="shared" si="281"/>
        <v/>
      </c>
    </row>
    <row r="929" spans="1:43" x14ac:dyDescent="0.2">
      <c r="A929">
        <v>928</v>
      </c>
      <c r="B929">
        <v>3</v>
      </c>
      <c r="C929" t="s">
        <v>1263</v>
      </c>
      <c r="D929" t="s">
        <v>17</v>
      </c>
      <c r="F929">
        <v>0</v>
      </c>
      <c r="G929">
        <v>0</v>
      </c>
      <c r="H929">
        <v>342712</v>
      </c>
      <c r="I929">
        <v>8.0500000000000007</v>
      </c>
      <c r="K929" t="s">
        <v>15</v>
      </c>
      <c r="M929" t="b">
        <f t="shared" si="267"/>
        <v>1</v>
      </c>
      <c r="N929" t="str">
        <f>IF(E929&lt;&gt;"",INDEX(group!$A$1:$C$10,MATCH(E929,group!A:A,1),3),"NA")</f>
        <v>NA</v>
      </c>
      <c r="O929" t="str">
        <f>VLOOKUP(H929,group!E:F,2,0)</f>
        <v>numeric</v>
      </c>
      <c r="P929" t="str">
        <f>IF(I929&lt;&gt;"",INDEX(group!$L$1:$N$100,MATCH(I929,group!L:L,1),3),"NA")</f>
        <v>0 - 9</v>
      </c>
      <c r="Q929">
        <f t="shared" si="268"/>
        <v>928</v>
      </c>
      <c r="R929">
        <f t="shared" si="269"/>
        <v>0</v>
      </c>
      <c r="S929">
        <f t="shared" si="270"/>
        <v>0</v>
      </c>
      <c r="T929">
        <f t="shared" si="271"/>
        <v>1</v>
      </c>
      <c r="U929">
        <f t="shared" si="272"/>
        <v>0</v>
      </c>
      <c r="V929">
        <f t="shared" si="273"/>
        <v>1</v>
      </c>
      <c r="W929">
        <f t="shared" si="274"/>
        <v>29.9</v>
      </c>
      <c r="X929">
        <f t="shared" si="275"/>
        <v>0</v>
      </c>
      <c r="Y929">
        <f t="shared" si="276"/>
        <v>0</v>
      </c>
      <c r="Z929">
        <f t="shared" si="265"/>
        <v>0</v>
      </c>
      <c r="AA929">
        <f t="shared" si="283"/>
        <v>0</v>
      </c>
      <c r="AB929">
        <f t="shared" si="283"/>
        <v>0</v>
      </c>
      <c r="AC929">
        <f t="shared" si="283"/>
        <v>0</v>
      </c>
      <c r="AD929">
        <f t="shared" si="283"/>
        <v>1</v>
      </c>
      <c r="AE929">
        <f t="shared" si="283"/>
        <v>0</v>
      </c>
      <c r="AF929">
        <f t="shared" si="283"/>
        <v>0</v>
      </c>
      <c r="AG929">
        <f t="shared" si="283"/>
        <v>0</v>
      </c>
      <c r="AH929">
        <f t="shared" si="283"/>
        <v>0</v>
      </c>
      <c r="AI929">
        <f t="shared" si="283"/>
        <v>0</v>
      </c>
      <c r="AJ929">
        <f t="shared" si="283"/>
        <v>0</v>
      </c>
      <c r="AK929">
        <f t="shared" si="283"/>
        <v>0</v>
      </c>
      <c r="AL929">
        <f t="shared" si="283"/>
        <v>0</v>
      </c>
      <c r="AM929">
        <f t="shared" si="277"/>
        <v>8.0500000000000007</v>
      </c>
      <c r="AN929">
        <f t="shared" si="278"/>
        <v>0</v>
      </c>
      <c r="AO929">
        <f t="shared" si="279"/>
        <v>0</v>
      </c>
      <c r="AP929">
        <f t="shared" si="280"/>
        <v>1</v>
      </c>
      <c r="AQ929" t="str">
        <f t="shared" si="281"/>
        <v/>
      </c>
    </row>
    <row r="930" spans="1:43" x14ac:dyDescent="0.2">
      <c r="A930">
        <v>929</v>
      </c>
      <c r="B930">
        <v>3</v>
      </c>
      <c r="C930" t="s">
        <v>1264</v>
      </c>
      <c r="D930" t="s">
        <v>17</v>
      </c>
      <c r="E930">
        <v>21</v>
      </c>
      <c r="F930">
        <v>0</v>
      </c>
      <c r="G930">
        <v>0</v>
      </c>
      <c r="H930">
        <v>315087</v>
      </c>
      <c r="I930">
        <v>8.6624999999999996</v>
      </c>
      <c r="K930" t="s">
        <v>15</v>
      </c>
      <c r="M930" t="b">
        <f t="shared" si="267"/>
        <v>0</v>
      </c>
      <c r="N930" t="str">
        <f>IF(E930&lt;&gt;"",INDEX(group!$A$1:$C$10,MATCH(E930,group!A:A,1),3),"NA")</f>
        <v>20 - 29</v>
      </c>
      <c r="O930" t="str">
        <f>VLOOKUP(H930,group!E:F,2,0)</f>
        <v>numeric</v>
      </c>
      <c r="P930" t="str">
        <f>IF(I930&lt;&gt;"",INDEX(group!$L$1:$N$100,MATCH(I930,group!L:L,1),3),"NA")</f>
        <v>0 - 9</v>
      </c>
      <c r="Q930">
        <f t="shared" si="268"/>
        <v>929</v>
      </c>
      <c r="R930">
        <f t="shared" si="269"/>
        <v>0</v>
      </c>
      <c r="S930">
        <f t="shared" si="270"/>
        <v>0</v>
      </c>
      <c r="T930">
        <f t="shared" si="271"/>
        <v>1</v>
      </c>
      <c r="U930">
        <f t="shared" si="272"/>
        <v>0</v>
      </c>
      <c r="V930">
        <f t="shared" si="273"/>
        <v>1</v>
      </c>
      <c r="W930">
        <f t="shared" si="274"/>
        <v>21</v>
      </c>
      <c r="X930">
        <f t="shared" si="275"/>
        <v>0</v>
      </c>
      <c r="Y930">
        <f t="shared" si="276"/>
        <v>0</v>
      </c>
      <c r="Z930">
        <f t="shared" si="265"/>
        <v>0</v>
      </c>
      <c r="AA930">
        <f t="shared" si="283"/>
        <v>0</v>
      </c>
      <c r="AB930">
        <f t="shared" si="283"/>
        <v>0</v>
      </c>
      <c r="AC930">
        <f t="shared" si="283"/>
        <v>0</v>
      </c>
      <c r="AD930">
        <f t="shared" si="283"/>
        <v>1</v>
      </c>
      <c r="AE930">
        <f t="shared" si="283"/>
        <v>0</v>
      </c>
      <c r="AF930">
        <f t="shared" si="283"/>
        <v>0</v>
      </c>
      <c r="AG930">
        <f t="shared" si="283"/>
        <v>0</v>
      </c>
      <c r="AH930">
        <f t="shared" si="283"/>
        <v>0</v>
      </c>
      <c r="AI930">
        <f t="shared" si="283"/>
        <v>0</v>
      </c>
      <c r="AJ930">
        <f t="shared" si="283"/>
        <v>0</v>
      </c>
      <c r="AK930">
        <f t="shared" si="283"/>
        <v>0</v>
      </c>
      <c r="AL930">
        <f t="shared" si="283"/>
        <v>0</v>
      </c>
      <c r="AM930">
        <f t="shared" si="277"/>
        <v>8.6624999999999996</v>
      </c>
      <c r="AN930">
        <f t="shared" si="278"/>
        <v>0</v>
      </c>
      <c r="AO930">
        <f t="shared" si="279"/>
        <v>0</v>
      </c>
      <c r="AP930">
        <f t="shared" si="280"/>
        <v>1</v>
      </c>
      <c r="AQ930" t="str">
        <f t="shared" si="281"/>
        <v/>
      </c>
    </row>
    <row r="931" spans="1:43" x14ac:dyDescent="0.2">
      <c r="A931">
        <v>930</v>
      </c>
      <c r="B931">
        <v>3</v>
      </c>
      <c r="C931" t="s">
        <v>1265</v>
      </c>
      <c r="D931" t="s">
        <v>13</v>
      </c>
      <c r="E931">
        <v>25</v>
      </c>
      <c r="F931">
        <v>0</v>
      </c>
      <c r="G931">
        <v>0</v>
      </c>
      <c r="H931">
        <v>345768</v>
      </c>
      <c r="I931">
        <v>9.5</v>
      </c>
      <c r="K931" t="s">
        <v>15</v>
      </c>
      <c r="M931" t="b">
        <f t="shared" si="267"/>
        <v>0</v>
      </c>
      <c r="N931" t="str">
        <f>IF(E931&lt;&gt;"",INDEX(group!$A$1:$C$10,MATCH(E931,group!A:A,1),3),"NA")</f>
        <v>20 - 29</v>
      </c>
      <c r="O931" t="str">
        <f>VLOOKUP(H931,group!E:F,2,0)</f>
        <v>numeric</v>
      </c>
      <c r="P931" t="str">
        <f>IF(I931&lt;&gt;"",INDEX(group!$L$1:$N$100,MATCH(I931,group!L:L,1),3),"NA")</f>
        <v>0 - 9</v>
      </c>
      <c r="Q931">
        <f t="shared" si="268"/>
        <v>930</v>
      </c>
      <c r="R931">
        <f t="shared" si="269"/>
        <v>0</v>
      </c>
      <c r="S931">
        <f t="shared" si="270"/>
        <v>0</v>
      </c>
      <c r="T931">
        <f t="shared" si="271"/>
        <v>1</v>
      </c>
      <c r="U931">
        <f t="shared" si="272"/>
        <v>1</v>
      </c>
      <c r="V931">
        <f t="shared" si="273"/>
        <v>0</v>
      </c>
      <c r="W931">
        <f t="shared" si="274"/>
        <v>25</v>
      </c>
      <c r="X931">
        <f t="shared" si="275"/>
        <v>0</v>
      </c>
      <c r="Y931">
        <f t="shared" si="276"/>
        <v>0</v>
      </c>
      <c r="Z931">
        <f t="shared" si="265"/>
        <v>0</v>
      </c>
      <c r="AA931">
        <f t="shared" si="283"/>
        <v>0</v>
      </c>
      <c r="AB931">
        <f t="shared" si="283"/>
        <v>0</v>
      </c>
      <c r="AC931">
        <f t="shared" si="283"/>
        <v>0</v>
      </c>
      <c r="AD931">
        <f t="shared" si="283"/>
        <v>1</v>
      </c>
      <c r="AE931">
        <f t="shared" si="283"/>
        <v>0</v>
      </c>
      <c r="AF931">
        <f t="shared" si="283"/>
        <v>0</v>
      </c>
      <c r="AG931">
        <f t="shared" si="283"/>
        <v>0</v>
      </c>
      <c r="AH931">
        <f t="shared" si="283"/>
        <v>0</v>
      </c>
      <c r="AI931">
        <f t="shared" si="283"/>
        <v>0</v>
      </c>
      <c r="AJ931">
        <f t="shared" si="283"/>
        <v>0</v>
      </c>
      <c r="AK931">
        <f t="shared" si="283"/>
        <v>0</v>
      </c>
      <c r="AL931">
        <f t="shared" si="283"/>
        <v>0</v>
      </c>
      <c r="AM931">
        <f t="shared" si="277"/>
        <v>9.5</v>
      </c>
      <c r="AN931">
        <f t="shared" si="278"/>
        <v>0</v>
      </c>
      <c r="AO931">
        <f t="shared" si="279"/>
        <v>0</v>
      </c>
      <c r="AP931">
        <f t="shared" si="280"/>
        <v>1</v>
      </c>
      <c r="AQ931" t="str">
        <f t="shared" si="281"/>
        <v/>
      </c>
    </row>
    <row r="932" spans="1:43" x14ac:dyDescent="0.2">
      <c r="A932">
        <v>931</v>
      </c>
      <c r="B932">
        <v>3</v>
      </c>
      <c r="C932" t="s">
        <v>1266</v>
      </c>
      <c r="D932" t="s">
        <v>13</v>
      </c>
      <c r="F932">
        <v>0</v>
      </c>
      <c r="G932">
        <v>0</v>
      </c>
      <c r="H932">
        <v>1601</v>
      </c>
      <c r="I932">
        <v>56.495800000000003</v>
      </c>
      <c r="K932" t="s">
        <v>15</v>
      </c>
      <c r="M932" t="b">
        <f t="shared" si="267"/>
        <v>1</v>
      </c>
      <c r="N932" t="str">
        <f>IF(E932&lt;&gt;"",INDEX(group!$A$1:$C$10,MATCH(E932,group!A:A,1),3),"NA")</f>
        <v>NA</v>
      </c>
      <c r="O932" t="str">
        <f>VLOOKUP(H932,group!E:F,2,0)</f>
        <v>numeric</v>
      </c>
      <c r="P932" t="str">
        <f>IF(I932&lt;&gt;"",INDEX(group!$L$1:$N$100,MATCH(I932,group!L:L,1),3),"NA")</f>
        <v>50 - 59</v>
      </c>
      <c r="Q932">
        <f t="shared" si="268"/>
        <v>931</v>
      </c>
      <c r="R932">
        <f t="shared" si="269"/>
        <v>0</v>
      </c>
      <c r="S932">
        <f t="shared" si="270"/>
        <v>0</v>
      </c>
      <c r="T932">
        <f t="shared" si="271"/>
        <v>1</v>
      </c>
      <c r="U932">
        <f t="shared" si="272"/>
        <v>1</v>
      </c>
      <c r="V932">
        <f t="shared" si="273"/>
        <v>0</v>
      </c>
      <c r="W932">
        <f t="shared" si="274"/>
        <v>29.9</v>
      </c>
      <c r="X932">
        <f t="shared" si="275"/>
        <v>0</v>
      </c>
      <c r="Y932">
        <f t="shared" si="276"/>
        <v>0</v>
      </c>
      <c r="Z932">
        <f t="shared" si="265"/>
        <v>0</v>
      </c>
      <c r="AA932">
        <f t="shared" si="283"/>
        <v>0</v>
      </c>
      <c r="AB932">
        <f t="shared" si="283"/>
        <v>0</v>
      </c>
      <c r="AC932">
        <f t="shared" si="283"/>
        <v>0</v>
      </c>
      <c r="AD932">
        <f t="shared" si="283"/>
        <v>1</v>
      </c>
      <c r="AE932">
        <f t="shared" si="283"/>
        <v>0</v>
      </c>
      <c r="AF932">
        <f t="shared" si="283"/>
        <v>0</v>
      </c>
      <c r="AG932">
        <f t="shared" si="283"/>
        <v>0</v>
      </c>
      <c r="AH932">
        <f t="shared" si="283"/>
        <v>0</v>
      </c>
      <c r="AI932">
        <f t="shared" si="283"/>
        <v>0</v>
      </c>
      <c r="AJ932">
        <f t="shared" si="283"/>
        <v>0</v>
      </c>
      <c r="AK932">
        <f t="shared" si="283"/>
        <v>0</v>
      </c>
      <c r="AL932">
        <f t="shared" si="283"/>
        <v>0</v>
      </c>
      <c r="AM932">
        <f t="shared" si="277"/>
        <v>56.495800000000003</v>
      </c>
      <c r="AN932">
        <f t="shared" si="278"/>
        <v>0</v>
      </c>
      <c r="AO932">
        <f t="shared" si="279"/>
        <v>0</v>
      </c>
      <c r="AP932">
        <f t="shared" si="280"/>
        <v>1</v>
      </c>
      <c r="AQ932" t="str">
        <f t="shared" si="281"/>
        <v/>
      </c>
    </row>
    <row r="933" spans="1:43" x14ac:dyDescent="0.2">
      <c r="A933">
        <v>932</v>
      </c>
      <c r="B933">
        <v>3</v>
      </c>
      <c r="C933" t="s">
        <v>1267</v>
      </c>
      <c r="D933" t="s">
        <v>13</v>
      </c>
      <c r="E933">
        <v>39</v>
      </c>
      <c r="F933">
        <v>0</v>
      </c>
      <c r="G933">
        <v>1</v>
      </c>
      <c r="H933">
        <v>349256</v>
      </c>
      <c r="I933">
        <v>13.416700000000001</v>
      </c>
      <c r="K933" t="s">
        <v>20</v>
      </c>
      <c r="M933" t="b">
        <f t="shared" si="267"/>
        <v>0</v>
      </c>
      <c r="N933" t="str">
        <f>IF(E933&lt;&gt;"",INDEX(group!$A$1:$C$10,MATCH(E933,group!A:A,1),3),"NA")</f>
        <v>30 - 39</v>
      </c>
      <c r="O933" t="str">
        <f>VLOOKUP(H933,group!E:F,2,0)</f>
        <v>numeric</v>
      </c>
      <c r="P933" t="str">
        <f>IF(I933&lt;&gt;"",INDEX(group!$L$1:$N$100,MATCH(I933,group!L:L,1),3),"NA")</f>
        <v>10 - 19</v>
      </c>
      <c r="Q933">
        <f t="shared" si="268"/>
        <v>932</v>
      </c>
      <c r="R933">
        <f t="shared" si="269"/>
        <v>0</v>
      </c>
      <c r="S933">
        <f t="shared" si="270"/>
        <v>0</v>
      </c>
      <c r="T933">
        <f t="shared" si="271"/>
        <v>1</v>
      </c>
      <c r="U933">
        <f t="shared" si="272"/>
        <v>1</v>
      </c>
      <c r="V933">
        <f t="shared" si="273"/>
        <v>0</v>
      </c>
      <c r="W933">
        <f t="shared" si="274"/>
        <v>39</v>
      </c>
      <c r="X933">
        <f t="shared" si="275"/>
        <v>0</v>
      </c>
      <c r="Y933">
        <f t="shared" si="276"/>
        <v>1</v>
      </c>
      <c r="Z933">
        <f t="shared" ref="Z933:Z996" si="284">IF($O933&amp;"_ticket"=Z$1,1,0)</f>
        <v>0</v>
      </c>
      <c r="AA933">
        <f t="shared" si="283"/>
        <v>0</v>
      </c>
      <c r="AB933">
        <f t="shared" si="283"/>
        <v>0</v>
      </c>
      <c r="AC933">
        <f t="shared" si="283"/>
        <v>0</v>
      </c>
      <c r="AD933">
        <f t="shared" si="283"/>
        <v>1</v>
      </c>
      <c r="AE933">
        <f t="shared" si="283"/>
        <v>0</v>
      </c>
      <c r="AF933">
        <f t="shared" si="283"/>
        <v>0</v>
      </c>
      <c r="AG933">
        <f t="shared" si="283"/>
        <v>0</v>
      </c>
      <c r="AH933">
        <f t="shared" si="283"/>
        <v>0</v>
      </c>
      <c r="AI933">
        <f t="shared" si="283"/>
        <v>0</v>
      </c>
      <c r="AJ933">
        <f t="shared" si="283"/>
        <v>0</v>
      </c>
      <c r="AK933">
        <f t="shared" si="283"/>
        <v>0</v>
      </c>
      <c r="AL933">
        <f t="shared" si="283"/>
        <v>0</v>
      </c>
      <c r="AM933">
        <f t="shared" si="277"/>
        <v>13.416700000000001</v>
      </c>
      <c r="AN933">
        <f t="shared" si="278"/>
        <v>1</v>
      </c>
      <c r="AO933">
        <f t="shared" si="279"/>
        <v>0</v>
      </c>
      <c r="AP933">
        <f t="shared" si="280"/>
        <v>0</v>
      </c>
      <c r="AQ933" t="str">
        <f t="shared" si="281"/>
        <v/>
      </c>
    </row>
    <row r="934" spans="1:43" x14ac:dyDescent="0.2">
      <c r="A934">
        <v>933</v>
      </c>
      <c r="B934">
        <v>1</v>
      </c>
      <c r="C934" t="s">
        <v>1268</v>
      </c>
      <c r="D934" t="s">
        <v>13</v>
      </c>
      <c r="F934">
        <v>0</v>
      </c>
      <c r="G934">
        <v>0</v>
      </c>
      <c r="H934">
        <v>113778</v>
      </c>
      <c r="I934">
        <v>26.55</v>
      </c>
      <c r="J934" t="s">
        <v>1269</v>
      </c>
      <c r="K934" t="s">
        <v>15</v>
      </c>
      <c r="M934" t="b">
        <f t="shared" si="267"/>
        <v>1</v>
      </c>
      <c r="N934" t="str">
        <f>IF(E934&lt;&gt;"",INDEX(group!$A$1:$C$10,MATCH(E934,group!A:A,1),3),"NA")</f>
        <v>NA</v>
      </c>
      <c r="O934" t="str">
        <f>VLOOKUP(H934,group!E:F,2,0)</f>
        <v>numeric</v>
      </c>
      <c r="P934" t="str">
        <f>IF(I934&lt;&gt;"",INDEX(group!$L$1:$N$100,MATCH(I934,group!L:L,1),3),"NA")</f>
        <v>20 - 29</v>
      </c>
      <c r="Q934">
        <f t="shared" si="268"/>
        <v>933</v>
      </c>
      <c r="R934">
        <f t="shared" si="269"/>
        <v>1</v>
      </c>
      <c r="S934">
        <f t="shared" si="270"/>
        <v>0</v>
      </c>
      <c r="T934">
        <f t="shared" si="271"/>
        <v>0</v>
      </c>
      <c r="U934">
        <f t="shared" si="272"/>
        <v>1</v>
      </c>
      <c r="V934">
        <f t="shared" si="273"/>
        <v>0</v>
      </c>
      <c r="W934">
        <f t="shared" si="274"/>
        <v>29.9</v>
      </c>
      <c r="X934">
        <f t="shared" si="275"/>
        <v>0</v>
      </c>
      <c r="Y934">
        <f t="shared" si="276"/>
        <v>0</v>
      </c>
      <c r="Z934">
        <f t="shared" si="284"/>
        <v>0</v>
      </c>
      <c r="AA934">
        <f t="shared" si="283"/>
        <v>0</v>
      </c>
      <c r="AB934">
        <f t="shared" si="283"/>
        <v>0</v>
      </c>
      <c r="AC934">
        <f t="shared" si="283"/>
        <v>0</v>
      </c>
      <c r="AD934">
        <f t="shared" si="283"/>
        <v>1</v>
      </c>
      <c r="AE934">
        <f t="shared" si="283"/>
        <v>0</v>
      </c>
      <c r="AF934">
        <f t="shared" si="283"/>
        <v>0</v>
      </c>
      <c r="AG934">
        <f t="shared" si="283"/>
        <v>0</v>
      </c>
      <c r="AH934">
        <f t="shared" si="283"/>
        <v>0</v>
      </c>
      <c r="AI934">
        <f t="shared" si="283"/>
        <v>0</v>
      </c>
      <c r="AJ934">
        <f t="shared" si="283"/>
        <v>0</v>
      </c>
      <c r="AK934">
        <f t="shared" si="283"/>
        <v>0</v>
      </c>
      <c r="AL934">
        <f t="shared" si="283"/>
        <v>0</v>
      </c>
      <c r="AM934">
        <f t="shared" si="277"/>
        <v>26.55</v>
      </c>
      <c r="AN934">
        <f t="shared" si="278"/>
        <v>0</v>
      </c>
      <c r="AO934">
        <f t="shared" si="279"/>
        <v>0</v>
      </c>
      <c r="AP934">
        <f t="shared" si="280"/>
        <v>1</v>
      </c>
      <c r="AQ934" t="str">
        <f t="shared" si="281"/>
        <v/>
      </c>
    </row>
    <row r="935" spans="1:43" x14ac:dyDescent="0.2">
      <c r="A935">
        <v>934</v>
      </c>
      <c r="B935">
        <v>3</v>
      </c>
      <c r="C935" t="s">
        <v>1270</v>
      </c>
      <c r="D935" t="s">
        <v>13</v>
      </c>
      <c r="E935">
        <v>41</v>
      </c>
      <c r="F935">
        <v>0</v>
      </c>
      <c r="G935">
        <v>0</v>
      </c>
      <c r="H935" t="s">
        <v>1271</v>
      </c>
      <c r="I935">
        <v>7.85</v>
      </c>
      <c r="K935" t="s">
        <v>15</v>
      </c>
      <c r="M935" t="b">
        <f t="shared" si="267"/>
        <v>0</v>
      </c>
      <c r="N935" t="str">
        <f>IF(E935&lt;&gt;"",INDEX(group!$A$1:$C$10,MATCH(E935,group!A:A,1),3),"NA")</f>
        <v>40 - 49</v>
      </c>
      <c r="O935" t="str">
        <f>VLOOKUP(H935,group!E:F,2,0)</f>
        <v>SOTON</v>
      </c>
      <c r="P935" t="str">
        <f>IF(I935&lt;&gt;"",INDEX(group!$L$1:$N$100,MATCH(I935,group!L:L,1),3),"NA")</f>
        <v>0 - 9</v>
      </c>
      <c r="Q935">
        <f t="shared" si="268"/>
        <v>934</v>
      </c>
      <c r="R935">
        <f t="shared" si="269"/>
        <v>0</v>
      </c>
      <c r="S935">
        <f t="shared" si="270"/>
        <v>0</v>
      </c>
      <c r="T935">
        <f t="shared" si="271"/>
        <v>1</v>
      </c>
      <c r="U935">
        <f t="shared" si="272"/>
        <v>1</v>
      </c>
      <c r="V935">
        <f t="shared" si="273"/>
        <v>0</v>
      </c>
      <c r="W935">
        <f t="shared" si="274"/>
        <v>41</v>
      </c>
      <c r="X935">
        <f t="shared" si="275"/>
        <v>0</v>
      </c>
      <c r="Y935">
        <f t="shared" si="276"/>
        <v>0</v>
      </c>
      <c r="Z935">
        <f t="shared" si="284"/>
        <v>0</v>
      </c>
      <c r="AA935">
        <f t="shared" si="283"/>
        <v>0</v>
      </c>
      <c r="AB935">
        <f t="shared" si="283"/>
        <v>0</v>
      </c>
      <c r="AC935">
        <f t="shared" si="283"/>
        <v>0</v>
      </c>
      <c r="AD935">
        <f t="shared" si="283"/>
        <v>0</v>
      </c>
      <c r="AE935">
        <f t="shared" si="283"/>
        <v>0</v>
      </c>
      <c r="AF935">
        <f t="shared" si="283"/>
        <v>0</v>
      </c>
      <c r="AG935">
        <f t="shared" si="283"/>
        <v>0</v>
      </c>
      <c r="AH935">
        <f t="shared" si="283"/>
        <v>0</v>
      </c>
      <c r="AI935">
        <f t="shared" si="283"/>
        <v>0</v>
      </c>
      <c r="AJ935">
        <f t="shared" si="283"/>
        <v>1</v>
      </c>
      <c r="AK935">
        <f t="shared" si="283"/>
        <v>0</v>
      </c>
      <c r="AL935">
        <f t="shared" si="283"/>
        <v>0</v>
      </c>
      <c r="AM935">
        <f t="shared" si="277"/>
        <v>7.85</v>
      </c>
      <c r="AN935">
        <f t="shared" si="278"/>
        <v>0</v>
      </c>
      <c r="AO935">
        <f t="shared" si="279"/>
        <v>0</v>
      </c>
      <c r="AP935">
        <f t="shared" si="280"/>
        <v>1</v>
      </c>
      <c r="AQ935" t="str">
        <f t="shared" si="281"/>
        <v/>
      </c>
    </row>
    <row r="936" spans="1:43" x14ac:dyDescent="0.2">
      <c r="A936">
        <v>935</v>
      </c>
      <c r="B936">
        <v>2</v>
      </c>
      <c r="C936" t="s">
        <v>1272</v>
      </c>
      <c r="D936" t="s">
        <v>17</v>
      </c>
      <c r="E936">
        <v>30</v>
      </c>
      <c r="F936">
        <v>0</v>
      </c>
      <c r="G936">
        <v>0</v>
      </c>
      <c r="H936">
        <v>237249</v>
      </c>
      <c r="I936">
        <v>13</v>
      </c>
      <c r="K936" t="s">
        <v>15</v>
      </c>
      <c r="M936" t="b">
        <f t="shared" si="267"/>
        <v>0</v>
      </c>
      <c r="N936" t="str">
        <f>IF(E936&lt;&gt;"",INDEX(group!$A$1:$C$10,MATCH(E936,group!A:A,1),3),"NA")</f>
        <v>30 - 39</v>
      </c>
      <c r="O936" t="str">
        <f>VLOOKUP(H936,group!E:F,2,0)</f>
        <v>numeric</v>
      </c>
      <c r="P936" t="str">
        <f>IF(I936&lt;&gt;"",INDEX(group!$L$1:$N$100,MATCH(I936,group!L:L,1),3),"NA")</f>
        <v>10 - 19</v>
      </c>
      <c r="Q936">
        <f t="shared" si="268"/>
        <v>935</v>
      </c>
      <c r="R936">
        <f t="shared" si="269"/>
        <v>0</v>
      </c>
      <c r="S936">
        <f t="shared" si="270"/>
        <v>1</v>
      </c>
      <c r="T936">
        <f t="shared" si="271"/>
        <v>0</v>
      </c>
      <c r="U936">
        <f t="shared" si="272"/>
        <v>0</v>
      </c>
      <c r="V936">
        <f t="shared" si="273"/>
        <v>1</v>
      </c>
      <c r="W936">
        <f t="shared" si="274"/>
        <v>30</v>
      </c>
      <c r="X936">
        <f t="shared" si="275"/>
        <v>0</v>
      </c>
      <c r="Y936">
        <f t="shared" si="276"/>
        <v>0</v>
      </c>
      <c r="Z936">
        <f t="shared" si="284"/>
        <v>0</v>
      </c>
      <c r="AA936">
        <f t="shared" si="283"/>
        <v>0</v>
      </c>
      <c r="AB936">
        <f t="shared" si="283"/>
        <v>0</v>
      </c>
      <c r="AC936">
        <f t="shared" si="283"/>
        <v>0</v>
      </c>
      <c r="AD936">
        <f t="shared" si="283"/>
        <v>1</v>
      </c>
      <c r="AE936">
        <f t="shared" si="283"/>
        <v>0</v>
      </c>
      <c r="AF936">
        <f t="shared" si="283"/>
        <v>0</v>
      </c>
      <c r="AG936">
        <f t="shared" si="283"/>
        <v>0</v>
      </c>
      <c r="AH936">
        <f t="shared" si="283"/>
        <v>0</v>
      </c>
      <c r="AI936">
        <f t="shared" si="283"/>
        <v>0</v>
      </c>
      <c r="AJ936">
        <f t="shared" si="283"/>
        <v>0</v>
      </c>
      <c r="AK936">
        <f t="shared" si="283"/>
        <v>0</v>
      </c>
      <c r="AL936">
        <f t="shared" si="283"/>
        <v>0</v>
      </c>
      <c r="AM936">
        <f t="shared" si="277"/>
        <v>13</v>
      </c>
      <c r="AN936">
        <f t="shared" si="278"/>
        <v>0</v>
      </c>
      <c r="AO936">
        <f t="shared" si="279"/>
        <v>0</v>
      </c>
      <c r="AP936">
        <f t="shared" si="280"/>
        <v>1</v>
      </c>
      <c r="AQ936" t="str">
        <f t="shared" si="281"/>
        <v/>
      </c>
    </row>
    <row r="937" spans="1:43" x14ac:dyDescent="0.2">
      <c r="A937">
        <v>936</v>
      </c>
      <c r="B937">
        <v>1</v>
      </c>
      <c r="C937" t="s">
        <v>1273</v>
      </c>
      <c r="D937" t="s">
        <v>17</v>
      </c>
      <c r="E937">
        <v>45</v>
      </c>
      <c r="F937">
        <v>1</v>
      </c>
      <c r="G937">
        <v>0</v>
      </c>
      <c r="H937">
        <v>11753</v>
      </c>
      <c r="I937">
        <v>52.554200000000002</v>
      </c>
      <c r="J937" t="s">
        <v>882</v>
      </c>
      <c r="K937" t="s">
        <v>15</v>
      </c>
      <c r="M937" t="b">
        <f t="shared" si="267"/>
        <v>0</v>
      </c>
      <c r="N937" t="str">
        <f>IF(E937&lt;&gt;"",INDEX(group!$A$1:$C$10,MATCH(E937,group!A:A,1),3),"NA")</f>
        <v>40 - 49</v>
      </c>
      <c r="O937" t="str">
        <f>VLOOKUP(H937,group!E:F,2,0)</f>
        <v>numeric</v>
      </c>
      <c r="P937" t="str">
        <f>IF(I937&lt;&gt;"",INDEX(group!$L$1:$N$100,MATCH(I937,group!L:L,1),3),"NA")</f>
        <v>50 - 59</v>
      </c>
      <c r="Q937">
        <f t="shared" si="268"/>
        <v>936</v>
      </c>
      <c r="R937">
        <f t="shared" si="269"/>
        <v>1</v>
      </c>
      <c r="S937">
        <f t="shared" si="270"/>
        <v>0</v>
      </c>
      <c r="T937">
        <f t="shared" si="271"/>
        <v>0</v>
      </c>
      <c r="U937">
        <f t="shared" si="272"/>
        <v>0</v>
      </c>
      <c r="V937">
        <f t="shared" si="273"/>
        <v>1</v>
      </c>
      <c r="W937">
        <f t="shared" si="274"/>
        <v>45</v>
      </c>
      <c r="X937">
        <f t="shared" si="275"/>
        <v>1</v>
      </c>
      <c r="Y937">
        <f t="shared" si="276"/>
        <v>0</v>
      </c>
      <c r="Z937">
        <f t="shared" si="284"/>
        <v>0</v>
      </c>
      <c r="AA937">
        <f t="shared" si="283"/>
        <v>0</v>
      </c>
      <c r="AB937">
        <f t="shared" si="283"/>
        <v>0</v>
      </c>
      <c r="AC937">
        <f t="shared" si="283"/>
        <v>0</v>
      </c>
      <c r="AD937">
        <f t="shared" si="283"/>
        <v>1</v>
      </c>
      <c r="AE937">
        <f t="shared" si="283"/>
        <v>0</v>
      </c>
      <c r="AF937">
        <f t="shared" si="283"/>
        <v>0</v>
      </c>
      <c r="AG937">
        <f t="shared" si="283"/>
        <v>0</v>
      </c>
      <c r="AH937">
        <f t="shared" si="283"/>
        <v>0</v>
      </c>
      <c r="AI937">
        <f t="shared" si="283"/>
        <v>0</v>
      </c>
      <c r="AJ937">
        <f t="shared" si="283"/>
        <v>0</v>
      </c>
      <c r="AK937">
        <f t="shared" si="283"/>
        <v>0</v>
      </c>
      <c r="AL937">
        <f t="shared" si="283"/>
        <v>0</v>
      </c>
      <c r="AM937">
        <f t="shared" si="277"/>
        <v>52.554200000000002</v>
      </c>
      <c r="AN937">
        <f t="shared" si="278"/>
        <v>0</v>
      </c>
      <c r="AO937">
        <f t="shared" si="279"/>
        <v>0</v>
      </c>
      <c r="AP937">
        <f t="shared" si="280"/>
        <v>1</v>
      </c>
      <c r="AQ937" t="str">
        <f t="shared" si="281"/>
        <v/>
      </c>
    </row>
    <row r="938" spans="1:43" x14ac:dyDescent="0.2">
      <c r="A938">
        <v>937</v>
      </c>
      <c r="B938">
        <v>3</v>
      </c>
      <c r="C938" t="s">
        <v>1274</v>
      </c>
      <c r="D938" t="s">
        <v>13</v>
      </c>
      <c r="E938">
        <v>25</v>
      </c>
      <c r="F938">
        <v>0</v>
      </c>
      <c r="G938">
        <v>0</v>
      </c>
      <c r="H938" t="s">
        <v>1275</v>
      </c>
      <c r="I938">
        <v>7.9249999999999998</v>
      </c>
      <c r="K938" t="s">
        <v>15</v>
      </c>
      <c r="M938" t="b">
        <f t="shared" si="267"/>
        <v>0</v>
      </c>
      <c r="N938" t="str">
        <f>IF(E938&lt;&gt;"",INDEX(group!$A$1:$C$10,MATCH(E938,group!A:A,1),3),"NA")</f>
        <v>20 - 29</v>
      </c>
      <c r="O938" t="str">
        <f>VLOOKUP(H938,group!E:F,2,0)</f>
        <v>STON</v>
      </c>
      <c r="P938" t="str">
        <f>IF(I938&lt;&gt;"",INDEX(group!$L$1:$N$100,MATCH(I938,group!L:L,1),3),"NA")</f>
        <v>0 - 9</v>
      </c>
      <c r="Q938">
        <f t="shared" si="268"/>
        <v>937</v>
      </c>
      <c r="R938">
        <f t="shared" si="269"/>
        <v>0</v>
      </c>
      <c r="S938">
        <f t="shared" si="270"/>
        <v>0</v>
      </c>
      <c r="T938">
        <f t="shared" si="271"/>
        <v>1</v>
      </c>
      <c r="U938">
        <f t="shared" si="272"/>
        <v>1</v>
      </c>
      <c r="V938">
        <f t="shared" si="273"/>
        <v>0</v>
      </c>
      <c r="W938">
        <f t="shared" si="274"/>
        <v>25</v>
      </c>
      <c r="X938">
        <f t="shared" si="275"/>
        <v>0</v>
      </c>
      <c r="Y938">
        <f t="shared" si="276"/>
        <v>0</v>
      </c>
      <c r="Z938">
        <f t="shared" si="284"/>
        <v>0</v>
      </c>
      <c r="AA938">
        <f t="shared" si="283"/>
        <v>0</v>
      </c>
      <c r="AB938">
        <f t="shared" si="283"/>
        <v>0</v>
      </c>
      <c r="AC938">
        <f t="shared" si="283"/>
        <v>0</v>
      </c>
      <c r="AD938">
        <f t="shared" si="283"/>
        <v>0</v>
      </c>
      <c r="AE938">
        <f t="shared" si="283"/>
        <v>0</v>
      </c>
      <c r="AF938">
        <f t="shared" si="283"/>
        <v>0</v>
      </c>
      <c r="AG938">
        <f t="shared" si="283"/>
        <v>0</v>
      </c>
      <c r="AH938">
        <f t="shared" si="283"/>
        <v>0</v>
      </c>
      <c r="AI938">
        <f t="shared" si="283"/>
        <v>0</v>
      </c>
      <c r="AJ938">
        <f t="shared" si="283"/>
        <v>0</v>
      </c>
      <c r="AK938">
        <f t="shared" si="283"/>
        <v>1</v>
      </c>
      <c r="AL938">
        <f t="shared" si="283"/>
        <v>0</v>
      </c>
      <c r="AM938">
        <f t="shared" si="277"/>
        <v>7.9249999999999998</v>
      </c>
      <c r="AN938">
        <f t="shared" si="278"/>
        <v>0</v>
      </c>
      <c r="AO938">
        <f t="shared" si="279"/>
        <v>0</v>
      </c>
      <c r="AP938">
        <f t="shared" si="280"/>
        <v>1</v>
      </c>
      <c r="AQ938" t="str">
        <f t="shared" si="281"/>
        <v/>
      </c>
    </row>
    <row r="939" spans="1:43" x14ac:dyDescent="0.2">
      <c r="A939">
        <v>938</v>
      </c>
      <c r="B939">
        <v>1</v>
      </c>
      <c r="C939" t="s">
        <v>1276</v>
      </c>
      <c r="D939" t="s">
        <v>13</v>
      </c>
      <c r="E939">
        <v>45</v>
      </c>
      <c r="F939">
        <v>0</v>
      </c>
      <c r="G939">
        <v>0</v>
      </c>
      <c r="H939" t="s">
        <v>1277</v>
      </c>
      <c r="I939">
        <v>29.7</v>
      </c>
      <c r="J939" t="s">
        <v>1278</v>
      </c>
      <c r="K939" t="s">
        <v>20</v>
      </c>
      <c r="M939" t="b">
        <f t="shared" si="267"/>
        <v>0</v>
      </c>
      <c r="N939" t="str">
        <f>IF(E939&lt;&gt;"",INDEX(group!$A$1:$C$10,MATCH(E939,group!A:A,1),3),"NA")</f>
        <v>40 - 49</v>
      </c>
      <c r="O939" t="str">
        <f>VLOOKUP(H939,group!E:F,2,0)</f>
        <v>PC</v>
      </c>
      <c r="P939" t="str">
        <f>IF(I939&lt;&gt;"",INDEX(group!$L$1:$N$100,MATCH(I939,group!L:L,1),3),"NA")</f>
        <v>20 - 29</v>
      </c>
      <c r="Q939">
        <f t="shared" si="268"/>
        <v>938</v>
      </c>
      <c r="R939">
        <f t="shared" si="269"/>
        <v>1</v>
      </c>
      <c r="S939">
        <f t="shared" si="270"/>
        <v>0</v>
      </c>
      <c r="T939">
        <f t="shared" si="271"/>
        <v>0</v>
      </c>
      <c r="U939">
        <f t="shared" si="272"/>
        <v>1</v>
      </c>
      <c r="V939">
        <f t="shared" si="273"/>
        <v>0</v>
      </c>
      <c r="W939">
        <f t="shared" si="274"/>
        <v>45</v>
      </c>
      <c r="X939">
        <f t="shared" si="275"/>
        <v>0</v>
      </c>
      <c r="Y939">
        <f t="shared" si="276"/>
        <v>0</v>
      </c>
      <c r="Z939">
        <f t="shared" si="284"/>
        <v>0</v>
      </c>
      <c r="AA939">
        <f t="shared" si="283"/>
        <v>0</v>
      </c>
      <c r="AB939">
        <f t="shared" si="283"/>
        <v>0</v>
      </c>
      <c r="AC939">
        <f t="shared" si="283"/>
        <v>0</v>
      </c>
      <c r="AD939">
        <f t="shared" si="283"/>
        <v>0</v>
      </c>
      <c r="AE939">
        <f t="shared" si="283"/>
        <v>0</v>
      </c>
      <c r="AF939">
        <f t="shared" si="283"/>
        <v>1</v>
      </c>
      <c r="AG939">
        <f t="shared" si="283"/>
        <v>0</v>
      </c>
      <c r="AH939">
        <f t="shared" si="283"/>
        <v>0</v>
      </c>
      <c r="AI939">
        <f t="shared" si="283"/>
        <v>0</v>
      </c>
      <c r="AJ939">
        <f t="shared" si="283"/>
        <v>0</v>
      </c>
      <c r="AK939">
        <f t="shared" si="283"/>
        <v>0</v>
      </c>
      <c r="AL939">
        <f t="shared" si="283"/>
        <v>0</v>
      </c>
      <c r="AM939">
        <f t="shared" si="277"/>
        <v>29.7</v>
      </c>
      <c r="AN939">
        <f t="shared" si="278"/>
        <v>1</v>
      </c>
      <c r="AO939">
        <f t="shared" si="279"/>
        <v>0</v>
      </c>
      <c r="AP939">
        <f t="shared" si="280"/>
        <v>0</v>
      </c>
      <c r="AQ939" t="str">
        <f t="shared" si="281"/>
        <v/>
      </c>
    </row>
    <row r="940" spans="1:43" x14ac:dyDescent="0.2">
      <c r="A940">
        <v>939</v>
      </c>
      <c r="B940">
        <v>3</v>
      </c>
      <c r="C940" t="s">
        <v>1279</v>
      </c>
      <c r="D940" t="s">
        <v>13</v>
      </c>
      <c r="F940">
        <v>0</v>
      </c>
      <c r="G940">
        <v>0</v>
      </c>
      <c r="H940">
        <v>370374</v>
      </c>
      <c r="I940">
        <v>7.75</v>
      </c>
      <c r="K940" t="s">
        <v>27</v>
      </c>
      <c r="M940" t="b">
        <f t="shared" si="267"/>
        <v>1</v>
      </c>
      <c r="N940" t="str">
        <f>IF(E940&lt;&gt;"",INDEX(group!$A$1:$C$10,MATCH(E940,group!A:A,1),3),"NA")</f>
        <v>NA</v>
      </c>
      <c r="O940" t="str">
        <f>VLOOKUP(H940,group!E:F,2,0)</f>
        <v>numeric</v>
      </c>
      <c r="P940" t="str">
        <f>IF(I940&lt;&gt;"",INDEX(group!$L$1:$N$100,MATCH(I940,group!L:L,1),3),"NA")</f>
        <v>0 - 9</v>
      </c>
      <c r="Q940">
        <f t="shared" si="268"/>
        <v>939</v>
      </c>
      <c r="R940">
        <f t="shared" si="269"/>
        <v>0</v>
      </c>
      <c r="S940">
        <f t="shared" si="270"/>
        <v>0</v>
      </c>
      <c r="T940">
        <f t="shared" si="271"/>
        <v>1</v>
      </c>
      <c r="U940">
        <f t="shared" si="272"/>
        <v>1</v>
      </c>
      <c r="V940">
        <f t="shared" si="273"/>
        <v>0</v>
      </c>
      <c r="W940">
        <f t="shared" si="274"/>
        <v>29.9</v>
      </c>
      <c r="X940">
        <f t="shared" si="275"/>
        <v>0</v>
      </c>
      <c r="Y940">
        <f t="shared" si="276"/>
        <v>0</v>
      </c>
      <c r="Z940">
        <f t="shared" si="284"/>
        <v>0</v>
      </c>
      <c r="AA940">
        <f t="shared" si="283"/>
        <v>0</v>
      </c>
      <c r="AB940">
        <f t="shared" si="283"/>
        <v>0</v>
      </c>
      <c r="AC940">
        <f t="shared" si="283"/>
        <v>0</v>
      </c>
      <c r="AD940">
        <f t="shared" si="283"/>
        <v>1</v>
      </c>
      <c r="AE940">
        <f t="shared" si="283"/>
        <v>0</v>
      </c>
      <c r="AF940">
        <f t="shared" si="283"/>
        <v>0</v>
      </c>
      <c r="AG940">
        <f t="shared" si="283"/>
        <v>0</v>
      </c>
      <c r="AH940">
        <f t="shared" si="283"/>
        <v>0</v>
      </c>
      <c r="AI940">
        <f t="shared" si="283"/>
        <v>0</v>
      </c>
      <c r="AJ940">
        <f t="shared" si="283"/>
        <v>0</v>
      </c>
      <c r="AK940">
        <f t="shared" si="283"/>
        <v>0</v>
      </c>
      <c r="AL940">
        <f t="shared" si="283"/>
        <v>0</v>
      </c>
      <c r="AM940">
        <f t="shared" si="277"/>
        <v>7.75</v>
      </c>
      <c r="AN940">
        <f t="shared" si="278"/>
        <v>0</v>
      </c>
      <c r="AO940">
        <f t="shared" si="279"/>
        <v>1</v>
      </c>
      <c r="AP940">
        <f t="shared" si="280"/>
        <v>0</v>
      </c>
      <c r="AQ940" t="str">
        <f t="shared" si="281"/>
        <v/>
      </c>
    </row>
    <row r="941" spans="1:43" x14ac:dyDescent="0.2">
      <c r="A941">
        <v>940</v>
      </c>
      <c r="B941">
        <v>1</v>
      </c>
      <c r="C941" t="s">
        <v>1280</v>
      </c>
      <c r="D941" t="s">
        <v>17</v>
      </c>
      <c r="E941">
        <v>60</v>
      </c>
      <c r="F941">
        <v>0</v>
      </c>
      <c r="G941">
        <v>0</v>
      </c>
      <c r="H941">
        <v>11813</v>
      </c>
      <c r="I941">
        <v>76.291700000000006</v>
      </c>
      <c r="J941" t="s">
        <v>333</v>
      </c>
      <c r="K941" t="s">
        <v>20</v>
      </c>
      <c r="M941" t="b">
        <f t="shared" si="267"/>
        <v>0</v>
      </c>
      <c r="N941" t="str">
        <f>IF(E941&lt;&gt;"",INDEX(group!$A$1:$C$10,MATCH(E941,group!A:A,1),3),"NA")</f>
        <v>60 - 69</v>
      </c>
      <c r="O941" t="str">
        <f>VLOOKUP(H941,group!E:F,2,0)</f>
        <v>numeric</v>
      </c>
      <c r="P941" t="str">
        <f>IF(I941&lt;&gt;"",INDEX(group!$L$1:$N$100,MATCH(I941,group!L:L,1),3),"NA")</f>
        <v>70 - 79</v>
      </c>
      <c r="Q941">
        <f t="shared" si="268"/>
        <v>940</v>
      </c>
      <c r="R941">
        <f t="shared" si="269"/>
        <v>1</v>
      </c>
      <c r="S941">
        <f t="shared" si="270"/>
        <v>0</v>
      </c>
      <c r="T941">
        <f t="shared" si="271"/>
        <v>0</v>
      </c>
      <c r="U941">
        <f t="shared" si="272"/>
        <v>0</v>
      </c>
      <c r="V941">
        <f t="shared" si="273"/>
        <v>1</v>
      </c>
      <c r="W941">
        <f t="shared" si="274"/>
        <v>60</v>
      </c>
      <c r="X941">
        <f t="shared" si="275"/>
        <v>0</v>
      </c>
      <c r="Y941">
        <f t="shared" si="276"/>
        <v>0</v>
      </c>
      <c r="Z941">
        <f t="shared" si="284"/>
        <v>0</v>
      </c>
      <c r="AA941">
        <f t="shared" si="283"/>
        <v>0</v>
      </c>
      <c r="AB941">
        <f t="shared" si="283"/>
        <v>0</v>
      </c>
      <c r="AC941">
        <f t="shared" si="283"/>
        <v>0</v>
      </c>
      <c r="AD941">
        <f t="shared" si="283"/>
        <v>1</v>
      </c>
      <c r="AE941">
        <f t="shared" si="283"/>
        <v>0</v>
      </c>
      <c r="AF941">
        <f t="shared" si="283"/>
        <v>0</v>
      </c>
      <c r="AG941">
        <f t="shared" si="283"/>
        <v>0</v>
      </c>
      <c r="AH941">
        <f t="shared" si="283"/>
        <v>0</v>
      </c>
      <c r="AI941">
        <f t="shared" si="283"/>
        <v>0</v>
      </c>
      <c r="AJ941">
        <f t="shared" si="283"/>
        <v>0</v>
      </c>
      <c r="AK941">
        <f t="shared" si="283"/>
        <v>0</v>
      </c>
      <c r="AL941">
        <f t="shared" si="283"/>
        <v>0</v>
      </c>
      <c r="AM941">
        <f t="shared" si="277"/>
        <v>76.291700000000006</v>
      </c>
      <c r="AN941">
        <f t="shared" si="278"/>
        <v>1</v>
      </c>
      <c r="AO941">
        <f t="shared" si="279"/>
        <v>0</v>
      </c>
      <c r="AP941">
        <f t="shared" si="280"/>
        <v>0</v>
      </c>
      <c r="AQ941" t="str">
        <f t="shared" si="281"/>
        <v/>
      </c>
    </row>
    <row r="942" spans="1:43" x14ac:dyDescent="0.2">
      <c r="A942">
        <v>941</v>
      </c>
      <c r="B942">
        <v>3</v>
      </c>
      <c r="C942" t="s">
        <v>1281</v>
      </c>
      <c r="D942" t="s">
        <v>17</v>
      </c>
      <c r="E942">
        <v>36</v>
      </c>
      <c r="F942">
        <v>0</v>
      </c>
      <c r="G942">
        <v>2</v>
      </c>
      <c r="H942" t="s">
        <v>522</v>
      </c>
      <c r="I942">
        <v>15.9</v>
      </c>
      <c r="K942" t="s">
        <v>15</v>
      </c>
      <c r="M942" t="b">
        <f t="shared" si="267"/>
        <v>0</v>
      </c>
      <c r="N942" t="str">
        <f>IF(E942&lt;&gt;"",INDEX(group!$A$1:$C$10,MATCH(E942,group!A:A,1),3),"NA")</f>
        <v>30 - 39</v>
      </c>
      <c r="O942" t="str">
        <f>VLOOKUP(H942,group!E:F,2,0)</f>
        <v>CA</v>
      </c>
      <c r="P942" t="str">
        <f>IF(I942&lt;&gt;"",INDEX(group!$L$1:$N$100,MATCH(I942,group!L:L,1),3),"NA")</f>
        <v>10 - 19</v>
      </c>
      <c r="Q942">
        <f t="shared" si="268"/>
        <v>941</v>
      </c>
      <c r="R942">
        <f t="shared" si="269"/>
        <v>0</v>
      </c>
      <c r="S942">
        <f t="shared" si="270"/>
        <v>0</v>
      </c>
      <c r="T942">
        <f t="shared" si="271"/>
        <v>1</v>
      </c>
      <c r="U942">
        <f t="shared" si="272"/>
        <v>0</v>
      </c>
      <c r="V942">
        <f t="shared" si="273"/>
        <v>1</v>
      </c>
      <c r="W942">
        <f t="shared" si="274"/>
        <v>36</v>
      </c>
      <c r="X942">
        <f t="shared" si="275"/>
        <v>0</v>
      </c>
      <c r="Y942">
        <f t="shared" si="276"/>
        <v>2</v>
      </c>
      <c r="Z942">
        <f t="shared" si="284"/>
        <v>0</v>
      </c>
      <c r="AA942">
        <f t="shared" si="283"/>
        <v>0</v>
      </c>
      <c r="AB942">
        <f t="shared" si="283"/>
        <v>1</v>
      </c>
      <c r="AC942">
        <f t="shared" si="283"/>
        <v>0</v>
      </c>
      <c r="AD942">
        <f t="shared" si="283"/>
        <v>0</v>
      </c>
      <c r="AE942">
        <f t="shared" si="283"/>
        <v>0</v>
      </c>
      <c r="AF942">
        <f t="shared" si="283"/>
        <v>0</v>
      </c>
      <c r="AG942">
        <f t="shared" si="283"/>
        <v>0</v>
      </c>
      <c r="AH942">
        <f t="shared" si="283"/>
        <v>0</v>
      </c>
      <c r="AI942">
        <f t="shared" si="283"/>
        <v>0</v>
      </c>
      <c r="AJ942">
        <f t="shared" si="283"/>
        <v>0</v>
      </c>
      <c r="AK942">
        <f t="shared" si="283"/>
        <v>0</v>
      </c>
      <c r="AL942">
        <f t="shared" si="283"/>
        <v>0</v>
      </c>
      <c r="AM942">
        <f t="shared" si="277"/>
        <v>15.9</v>
      </c>
      <c r="AN942">
        <f t="shared" si="278"/>
        <v>0</v>
      </c>
      <c r="AO942">
        <f t="shared" si="279"/>
        <v>0</v>
      </c>
      <c r="AP942">
        <f t="shared" si="280"/>
        <v>1</v>
      </c>
      <c r="AQ942" t="str">
        <f t="shared" si="281"/>
        <v/>
      </c>
    </row>
    <row r="943" spans="1:43" x14ac:dyDescent="0.2">
      <c r="A943">
        <v>942</v>
      </c>
      <c r="B943">
        <v>1</v>
      </c>
      <c r="C943" t="s">
        <v>1282</v>
      </c>
      <c r="D943" t="s">
        <v>13</v>
      </c>
      <c r="E943">
        <v>24</v>
      </c>
      <c r="F943">
        <v>1</v>
      </c>
      <c r="G943">
        <v>0</v>
      </c>
      <c r="H943">
        <v>13695</v>
      </c>
      <c r="I943">
        <v>60</v>
      </c>
      <c r="J943" t="s">
        <v>1283</v>
      </c>
      <c r="K943" t="s">
        <v>15</v>
      </c>
      <c r="M943" t="b">
        <f t="shared" si="267"/>
        <v>0</v>
      </c>
      <c r="N943" t="str">
        <f>IF(E943&lt;&gt;"",INDEX(group!$A$1:$C$10,MATCH(E943,group!A:A,1),3),"NA")</f>
        <v>20 - 29</v>
      </c>
      <c r="O943" t="str">
        <f>VLOOKUP(H943,group!E:F,2,0)</f>
        <v>numeric</v>
      </c>
      <c r="P943" t="str">
        <f>IF(I943&lt;&gt;"",INDEX(group!$L$1:$N$100,MATCH(I943,group!L:L,1),3),"NA")</f>
        <v>60 - 69</v>
      </c>
      <c r="Q943">
        <f t="shared" si="268"/>
        <v>942</v>
      </c>
      <c r="R943">
        <f t="shared" si="269"/>
        <v>1</v>
      </c>
      <c r="S943">
        <f t="shared" si="270"/>
        <v>0</v>
      </c>
      <c r="T943">
        <f t="shared" si="271"/>
        <v>0</v>
      </c>
      <c r="U943">
        <f t="shared" si="272"/>
        <v>1</v>
      </c>
      <c r="V943">
        <f t="shared" si="273"/>
        <v>0</v>
      </c>
      <c r="W943">
        <f t="shared" si="274"/>
        <v>24</v>
      </c>
      <c r="X943">
        <f t="shared" si="275"/>
        <v>1</v>
      </c>
      <c r="Y943">
        <f t="shared" si="276"/>
        <v>0</v>
      </c>
      <c r="Z943">
        <f t="shared" si="284"/>
        <v>0</v>
      </c>
      <c r="AA943">
        <f t="shared" si="283"/>
        <v>0</v>
      </c>
      <c r="AB943">
        <f t="shared" si="283"/>
        <v>0</v>
      </c>
      <c r="AC943">
        <f t="shared" si="283"/>
        <v>0</v>
      </c>
      <c r="AD943">
        <f t="shared" si="283"/>
        <v>1</v>
      </c>
      <c r="AE943">
        <f t="shared" si="283"/>
        <v>0</v>
      </c>
      <c r="AF943">
        <f t="shared" si="283"/>
        <v>0</v>
      </c>
      <c r="AG943">
        <f t="shared" si="283"/>
        <v>0</v>
      </c>
      <c r="AH943">
        <f t="shared" si="283"/>
        <v>0</v>
      </c>
      <c r="AI943">
        <f t="shared" si="283"/>
        <v>0</v>
      </c>
      <c r="AJ943">
        <f t="shared" si="283"/>
        <v>0</v>
      </c>
      <c r="AK943">
        <f t="shared" si="283"/>
        <v>0</v>
      </c>
      <c r="AL943">
        <f t="shared" si="283"/>
        <v>0</v>
      </c>
      <c r="AM943">
        <f t="shared" si="277"/>
        <v>60</v>
      </c>
      <c r="AN943">
        <f t="shared" si="278"/>
        <v>0</v>
      </c>
      <c r="AO943">
        <f t="shared" si="279"/>
        <v>0</v>
      </c>
      <c r="AP943">
        <f t="shared" si="280"/>
        <v>1</v>
      </c>
      <c r="AQ943" t="str">
        <f t="shared" si="281"/>
        <v/>
      </c>
    </row>
    <row r="944" spans="1:43" x14ac:dyDescent="0.2">
      <c r="A944">
        <v>943</v>
      </c>
      <c r="B944">
        <v>2</v>
      </c>
      <c r="C944" t="s">
        <v>1284</v>
      </c>
      <c r="D944" t="s">
        <v>13</v>
      </c>
      <c r="E944">
        <v>27</v>
      </c>
      <c r="F944">
        <v>0</v>
      </c>
      <c r="G944">
        <v>0</v>
      </c>
      <c r="H944" t="s">
        <v>1285</v>
      </c>
      <c r="I944">
        <v>15.033300000000001</v>
      </c>
      <c r="K944" t="s">
        <v>20</v>
      </c>
      <c r="M944" t="b">
        <f t="shared" si="267"/>
        <v>0</v>
      </c>
      <c r="N944" t="str">
        <f>IF(E944&lt;&gt;"",INDEX(group!$A$1:$C$10,MATCH(E944,group!A:A,1),3),"NA")</f>
        <v>20 - 29</v>
      </c>
      <c r="O944" t="str">
        <f>VLOOKUP(H944,group!E:F,2,0)</f>
        <v>SC</v>
      </c>
      <c r="P944" t="str">
        <f>IF(I944&lt;&gt;"",INDEX(group!$L$1:$N$100,MATCH(I944,group!L:L,1),3),"NA")</f>
        <v>10 - 19</v>
      </c>
      <c r="Q944">
        <f t="shared" si="268"/>
        <v>943</v>
      </c>
      <c r="R944">
        <f t="shared" si="269"/>
        <v>0</v>
      </c>
      <c r="S944">
        <f t="shared" si="270"/>
        <v>1</v>
      </c>
      <c r="T944">
        <f t="shared" si="271"/>
        <v>0</v>
      </c>
      <c r="U944">
        <f t="shared" si="272"/>
        <v>1</v>
      </c>
      <c r="V944">
        <f t="shared" si="273"/>
        <v>0</v>
      </c>
      <c r="W944">
        <f t="shared" si="274"/>
        <v>27</v>
      </c>
      <c r="X944">
        <f t="shared" si="275"/>
        <v>0</v>
      </c>
      <c r="Y944">
        <f t="shared" si="276"/>
        <v>0</v>
      </c>
      <c r="Z944">
        <f t="shared" si="284"/>
        <v>0</v>
      </c>
      <c r="AA944">
        <f t="shared" si="283"/>
        <v>0</v>
      </c>
      <c r="AB944">
        <f t="shared" si="283"/>
        <v>0</v>
      </c>
      <c r="AC944">
        <f t="shared" si="283"/>
        <v>0</v>
      </c>
      <c r="AD944">
        <f t="shared" si="283"/>
        <v>0</v>
      </c>
      <c r="AE944">
        <f t="shared" si="283"/>
        <v>0</v>
      </c>
      <c r="AF944">
        <f t="shared" si="283"/>
        <v>0</v>
      </c>
      <c r="AG944">
        <f t="shared" si="283"/>
        <v>0</v>
      </c>
      <c r="AH944">
        <f t="shared" si="283"/>
        <v>1</v>
      </c>
      <c r="AI944">
        <f t="shared" si="283"/>
        <v>0</v>
      </c>
      <c r="AJ944">
        <f t="shared" si="283"/>
        <v>0</v>
      </c>
      <c r="AK944">
        <f t="shared" si="283"/>
        <v>0</v>
      </c>
      <c r="AL944">
        <f t="shared" si="283"/>
        <v>0</v>
      </c>
      <c r="AM944">
        <f t="shared" si="277"/>
        <v>15.033300000000001</v>
      </c>
      <c r="AN944">
        <f t="shared" si="278"/>
        <v>1</v>
      </c>
      <c r="AO944">
        <f t="shared" si="279"/>
        <v>0</v>
      </c>
      <c r="AP944">
        <f t="shared" si="280"/>
        <v>0</v>
      </c>
      <c r="AQ944" t="str">
        <f t="shared" si="281"/>
        <v/>
      </c>
    </row>
    <row r="945" spans="1:43" x14ac:dyDescent="0.2">
      <c r="A945">
        <v>944</v>
      </c>
      <c r="B945">
        <v>2</v>
      </c>
      <c r="C945" t="s">
        <v>1286</v>
      </c>
      <c r="D945" t="s">
        <v>17</v>
      </c>
      <c r="E945">
        <v>20</v>
      </c>
      <c r="F945">
        <v>2</v>
      </c>
      <c r="G945">
        <v>1</v>
      </c>
      <c r="H945">
        <v>29105</v>
      </c>
      <c r="I945">
        <v>23</v>
      </c>
      <c r="K945" t="s">
        <v>15</v>
      </c>
      <c r="M945" t="b">
        <f t="shared" si="267"/>
        <v>0</v>
      </c>
      <c r="N945" t="str">
        <f>IF(E945&lt;&gt;"",INDEX(group!$A$1:$C$10,MATCH(E945,group!A:A,1),3),"NA")</f>
        <v>20 - 29</v>
      </c>
      <c r="O945" t="str">
        <f>VLOOKUP(H945,group!E:F,2,0)</f>
        <v>numeric</v>
      </c>
      <c r="P945" t="str">
        <f>IF(I945&lt;&gt;"",INDEX(group!$L$1:$N$100,MATCH(I945,group!L:L,1),3),"NA")</f>
        <v>20 - 29</v>
      </c>
      <c r="Q945">
        <f t="shared" si="268"/>
        <v>944</v>
      </c>
      <c r="R945">
        <f t="shared" si="269"/>
        <v>0</v>
      </c>
      <c r="S945">
        <f t="shared" si="270"/>
        <v>1</v>
      </c>
      <c r="T945">
        <f t="shared" si="271"/>
        <v>0</v>
      </c>
      <c r="U945">
        <f t="shared" si="272"/>
        <v>0</v>
      </c>
      <c r="V945">
        <f t="shared" si="273"/>
        <v>1</v>
      </c>
      <c r="W945">
        <f t="shared" si="274"/>
        <v>20</v>
      </c>
      <c r="X945">
        <f t="shared" si="275"/>
        <v>2</v>
      </c>
      <c r="Y945">
        <f t="shared" si="276"/>
        <v>1</v>
      </c>
      <c r="Z945">
        <f t="shared" si="284"/>
        <v>0</v>
      </c>
      <c r="AA945">
        <f t="shared" si="283"/>
        <v>0</v>
      </c>
      <c r="AB945">
        <f t="shared" si="283"/>
        <v>0</v>
      </c>
      <c r="AC945">
        <f t="shared" si="283"/>
        <v>0</v>
      </c>
      <c r="AD945">
        <f t="shared" si="283"/>
        <v>1</v>
      </c>
      <c r="AE945">
        <f t="shared" si="283"/>
        <v>0</v>
      </c>
      <c r="AF945">
        <f t="shared" si="283"/>
        <v>0</v>
      </c>
      <c r="AG945">
        <f t="shared" si="283"/>
        <v>0</v>
      </c>
      <c r="AH945">
        <f t="shared" si="283"/>
        <v>0</v>
      </c>
      <c r="AI945">
        <f t="shared" si="283"/>
        <v>0</v>
      </c>
      <c r="AJ945">
        <f t="shared" si="283"/>
        <v>0</v>
      </c>
      <c r="AK945">
        <f t="shared" si="283"/>
        <v>0</v>
      </c>
      <c r="AL945">
        <f t="shared" si="283"/>
        <v>0</v>
      </c>
      <c r="AM945">
        <f t="shared" si="277"/>
        <v>23</v>
      </c>
      <c r="AN945">
        <f t="shared" si="278"/>
        <v>0</v>
      </c>
      <c r="AO945">
        <f t="shared" si="279"/>
        <v>0</v>
      </c>
      <c r="AP945">
        <f t="shared" si="280"/>
        <v>1</v>
      </c>
      <c r="AQ945" t="str">
        <f t="shared" si="281"/>
        <v/>
      </c>
    </row>
    <row r="946" spans="1:43" x14ac:dyDescent="0.2">
      <c r="A946">
        <v>945</v>
      </c>
      <c r="B946">
        <v>1</v>
      </c>
      <c r="C946" t="s">
        <v>1287</v>
      </c>
      <c r="D946" t="s">
        <v>17</v>
      </c>
      <c r="E946">
        <v>28</v>
      </c>
      <c r="F946">
        <v>3</v>
      </c>
      <c r="G946">
        <v>2</v>
      </c>
      <c r="H946">
        <v>19950</v>
      </c>
      <c r="I946">
        <v>263</v>
      </c>
      <c r="J946" t="s">
        <v>57</v>
      </c>
      <c r="K946" t="s">
        <v>15</v>
      </c>
      <c r="M946" t="b">
        <f t="shared" si="267"/>
        <v>0</v>
      </c>
      <c r="N946" t="str">
        <f>IF(E946&lt;&gt;"",INDEX(group!$A$1:$C$10,MATCH(E946,group!A:A,1),3),"NA")</f>
        <v>20 - 29</v>
      </c>
      <c r="O946" t="str">
        <f>VLOOKUP(H946,group!E:F,2,0)</f>
        <v>numeric</v>
      </c>
      <c r="P946" t="str">
        <f>IF(I946&lt;&gt;"",INDEX(group!$L$1:$N$100,MATCH(I946,group!L:L,1),3),"NA")</f>
        <v>250 - 269</v>
      </c>
      <c r="Q946">
        <f t="shared" si="268"/>
        <v>945</v>
      </c>
      <c r="R946">
        <f t="shared" si="269"/>
        <v>1</v>
      </c>
      <c r="S946">
        <f t="shared" si="270"/>
        <v>0</v>
      </c>
      <c r="T946">
        <f t="shared" si="271"/>
        <v>0</v>
      </c>
      <c r="U946">
        <f t="shared" si="272"/>
        <v>0</v>
      </c>
      <c r="V946">
        <f t="shared" si="273"/>
        <v>1</v>
      </c>
      <c r="W946">
        <f t="shared" si="274"/>
        <v>28</v>
      </c>
      <c r="X946">
        <f t="shared" si="275"/>
        <v>3</v>
      </c>
      <c r="Y946">
        <f t="shared" si="276"/>
        <v>2</v>
      </c>
      <c r="Z946">
        <f t="shared" si="284"/>
        <v>0</v>
      </c>
      <c r="AA946">
        <f t="shared" si="283"/>
        <v>0</v>
      </c>
      <c r="AB946">
        <f t="shared" si="283"/>
        <v>0</v>
      </c>
      <c r="AC946">
        <f t="shared" si="283"/>
        <v>0</v>
      </c>
      <c r="AD946">
        <f t="shared" si="283"/>
        <v>1</v>
      </c>
      <c r="AE946">
        <f t="shared" si="283"/>
        <v>0</v>
      </c>
      <c r="AF946">
        <f t="shared" si="283"/>
        <v>0</v>
      </c>
      <c r="AG946">
        <f t="shared" si="283"/>
        <v>0</v>
      </c>
      <c r="AH946">
        <f t="shared" si="283"/>
        <v>0</v>
      </c>
      <c r="AI946">
        <f t="shared" si="283"/>
        <v>0</v>
      </c>
      <c r="AJ946">
        <f t="shared" si="283"/>
        <v>0</v>
      </c>
      <c r="AK946">
        <f t="shared" si="283"/>
        <v>0</v>
      </c>
      <c r="AL946">
        <f t="shared" si="283"/>
        <v>0</v>
      </c>
      <c r="AM946">
        <f t="shared" si="277"/>
        <v>263</v>
      </c>
      <c r="AN946">
        <f t="shared" si="278"/>
        <v>0</v>
      </c>
      <c r="AO946">
        <f t="shared" si="279"/>
        <v>0</v>
      </c>
      <c r="AP946">
        <f t="shared" si="280"/>
        <v>1</v>
      </c>
      <c r="AQ946" t="str">
        <f t="shared" si="281"/>
        <v/>
      </c>
    </row>
    <row r="947" spans="1:43" x14ac:dyDescent="0.2">
      <c r="A947">
        <v>946</v>
      </c>
      <c r="B947">
        <v>2</v>
      </c>
      <c r="C947" t="s">
        <v>1288</v>
      </c>
      <c r="D947" t="s">
        <v>13</v>
      </c>
      <c r="F947">
        <v>0</v>
      </c>
      <c r="G947">
        <v>0</v>
      </c>
      <c r="H947" t="s">
        <v>1289</v>
      </c>
      <c r="I947">
        <v>15.5792</v>
      </c>
      <c r="K947" t="s">
        <v>20</v>
      </c>
      <c r="M947" t="b">
        <f t="shared" si="267"/>
        <v>1</v>
      </c>
      <c r="N947" t="str">
        <f>IF(E947&lt;&gt;"",INDEX(group!$A$1:$C$10,MATCH(E947,group!A:A,1),3),"NA")</f>
        <v>NA</v>
      </c>
      <c r="O947" t="str">
        <f>VLOOKUP(H947,group!E:F,2,0)</f>
        <v>SC</v>
      </c>
      <c r="P947" t="str">
        <f>IF(I947&lt;&gt;"",INDEX(group!$L$1:$N$100,MATCH(I947,group!L:L,1),3),"NA")</f>
        <v>10 - 19</v>
      </c>
      <c r="Q947">
        <f t="shared" si="268"/>
        <v>946</v>
      </c>
      <c r="R947">
        <f t="shared" si="269"/>
        <v>0</v>
      </c>
      <c r="S947">
        <f t="shared" si="270"/>
        <v>1</v>
      </c>
      <c r="T947">
        <f t="shared" si="271"/>
        <v>0</v>
      </c>
      <c r="U947">
        <f t="shared" si="272"/>
        <v>1</v>
      </c>
      <c r="V947">
        <f t="shared" si="273"/>
        <v>0</v>
      </c>
      <c r="W947">
        <f t="shared" si="274"/>
        <v>29.9</v>
      </c>
      <c r="X947">
        <f t="shared" si="275"/>
        <v>0</v>
      </c>
      <c r="Y947">
        <f t="shared" si="276"/>
        <v>0</v>
      </c>
      <c r="Z947">
        <f t="shared" si="284"/>
        <v>0</v>
      </c>
      <c r="AA947">
        <f t="shared" si="283"/>
        <v>0</v>
      </c>
      <c r="AB947">
        <f t="shared" si="283"/>
        <v>0</v>
      </c>
      <c r="AC947">
        <f t="shared" si="283"/>
        <v>0</v>
      </c>
      <c r="AD947">
        <f t="shared" si="283"/>
        <v>0</v>
      </c>
      <c r="AE947">
        <f t="shared" si="283"/>
        <v>0</v>
      </c>
      <c r="AF947">
        <f t="shared" si="283"/>
        <v>0</v>
      </c>
      <c r="AG947">
        <f t="shared" si="283"/>
        <v>0</v>
      </c>
      <c r="AH947">
        <f t="shared" si="283"/>
        <v>1</v>
      </c>
      <c r="AI947">
        <f t="shared" si="283"/>
        <v>0</v>
      </c>
      <c r="AJ947">
        <f t="shared" si="283"/>
        <v>0</v>
      </c>
      <c r="AK947">
        <f t="shared" si="283"/>
        <v>0</v>
      </c>
      <c r="AL947">
        <f t="shared" si="283"/>
        <v>0</v>
      </c>
      <c r="AM947">
        <f t="shared" si="277"/>
        <v>15.5792</v>
      </c>
      <c r="AN947">
        <f t="shared" si="278"/>
        <v>1</v>
      </c>
      <c r="AO947">
        <f t="shared" si="279"/>
        <v>0</v>
      </c>
      <c r="AP947">
        <f t="shared" si="280"/>
        <v>0</v>
      </c>
      <c r="AQ947" t="str">
        <f t="shared" si="281"/>
        <v/>
      </c>
    </row>
    <row r="948" spans="1:43" x14ac:dyDescent="0.2">
      <c r="A948">
        <v>947</v>
      </c>
      <c r="B948">
        <v>3</v>
      </c>
      <c r="C948" t="s">
        <v>1290</v>
      </c>
      <c r="D948" t="s">
        <v>13</v>
      </c>
      <c r="E948">
        <v>10</v>
      </c>
      <c r="F948">
        <v>4</v>
      </c>
      <c r="G948">
        <v>1</v>
      </c>
      <c r="H948">
        <v>382652</v>
      </c>
      <c r="I948">
        <v>29.125</v>
      </c>
      <c r="K948" t="s">
        <v>27</v>
      </c>
      <c r="M948" t="b">
        <f t="shared" si="267"/>
        <v>0</v>
      </c>
      <c r="N948" t="str">
        <f>IF(E948&lt;&gt;"",INDEX(group!$A$1:$C$10,MATCH(E948,group!A:A,1),3),"NA")</f>
        <v>10 - 19</v>
      </c>
      <c r="O948" t="str">
        <f>VLOOKUP(H948,group!E:F,2,0)</f>
        <v>numeric</v>
      </c>
      <c r="P948" t="str">
        <f>IF(I948&lt;&gt;"",INDEX(group!$L$1:$N$100,MATCH(I948,group!L:L,1),3),"NA")</f>
        <v>20 - 29</v>
      </c>
      <c r="Q948">
        <f t="shared" si="268"/>
        <v>947</v>
      </c>
      <c r="R948">
        <f t="shared" si="269"/>
        <v>0</v>
      </c>
      <c r="S948">
        <f t="shared" si="270"/>
        <v>0</v>
      </c>
      <c r="T948">
        <f t="shared" si="271"/>
        <v>1</v>
      </c>
      <c r="U948">
        <f t="shared" si="272"/>
        <v>1</v>
      </c>
      <c r="V948">
        <f t="shared" si="273"/>
        <v>0</v>
      </c>
      <c r="W948">
        <f t="shared" si="274"/>
        <v>10</v>
      </c>
      <c r="X948">
        <f t="shared" si="275"/>
        <v>4</v>
      </c>
      <c r="Y948">
        <f t="shared" si="276"/>
        <v>1</v>
      </c>
      <c r="Z948">
        <f t="shared" si="284"/>
        <v>0</v>
      </c>
      <c r="AA948">
        <f t="shared" si="283"/>
        <v>0</v>
      </c>
      <c r="AB948">
        <f t="shared" si="283"/>
        <v>0</v>
      </c>
      <c r="AC948">
        <f t="shared" si="283"/>
        <v>0</v>
      </c>
      <c r="AD948">
        <f t="shared" si="283"/>
        <v>1</v>
      </c>
      <c r="AE948">
        <f t="shared" si="283"/>
        <v>0</v>
      </c>
      <c r="AF948">
        <f t="shared" si="283"/>
        <v>0</v>
      </c>
      <c r="AG948">
        <f t="shared" si="283"/>
        <v>0</v>
      </c>
      <c r="AH948">
        <f t="shared" si="283"/>
        <v>0</v>
      </c>
      <c r="AI948">
        <f t="shared" si="283"/>
        <v>0</v>
      </c>
      <c r="AJ948">
        <f t="shared" si="283"/>
        <v>0</v>
      </c>
      <c r="AK948">
        <f t="shared" si="283"/>
        <v>0</v>
      </c>
      <c r="AL948">
        <f t="shared" si="283"/>
        <v>0</v>
      </c>
      <c r="AM948">
        <f t="shared" si="277"/>
        <v>29.125</v>
      </c>
      <c r="AN948">
        <f t="shared" si="278"/>
        <v>0</v>
      </c>
      <c r="AO948">
        <f t="shared" si="279"/>
        <v>1</v>
      </c>
      <c r="AP948">
        <f t="shared" si="280"/>
        <v>0</v>
      </c>
      <c r="AQ948" t="str">
        <f t="shared" si="281"/>
        <v/>
      </c>
    </row>
    <row r="949" spans="1:43" x14ac:dyDescent="0.2">
      <c r="A949">
        <v>948</v>
      </c>
      <c r="B949">
        <v>3</v>
      </c>
      <c r="C949" t="s">
        <v>1291</v>
      </c>
      <c r="D949" t="s">
        <v>13</v>
      </c>
      <c r="E949">
        <v>35</v>
      </c>
      <c r="F949">
        <v>0</v>
      </c>
      <c r="G949">
        <v>0</v>
      </c>
      <c r="H949">
        <v>349230</v>
      </c>
      <c r="I949">
        <v>7.8958000000000004</v>
      </c>
      <c r="K949" t="s">
        <v>15</v>
      </c>
      <c r="M949" t="b">
        <f t="shared" si="267"/>
        <v>0</v>
      </c>
      <c r="N949" t="str">
        <f>IF(E949&lt;&gt;"",INDEX(group!$A$1:$C$10,MATCH(E949,group!A:A,1),3),"NA")</f>
        <v>30 - 39</v>
      </c>
      <c r="O949" t="str">
        <f>VLOOKUP(H949,group!E:F,2,0)</f>
        <v>numeric</v>
      </c>
      <c r="P949" t="str">
        <f>IF(I949&lt;&gt;"",INDEX(group!$L$1:$N$100,MATCH(I949,group!L:L,1),3),"NA")</f>
        <v>0 - 9</v>
      </c>
      <c r="Q949">
        <f t="shared" si="268"/>
        <v>948</v>
      </c>
      <c r="R949">
        <f t="shared" si="269"/>
        <v>0</v>
      </c>
      <c r="S949">
        <f t="shared" si="270"/>
        <v>0</v>
      </c>
      <c r="T949">
        <f t="shared" si="271"/>
        <v>1</v>
      </c>
      <c r="U949">
        <f t="shared" si="272"/>
        <v>1</v>
      </c>
      <c r="V949">
        <f t="shared" si="273"/>
        <v>0</v>
      </c>
      <c r="W949">
        <f t="shared" si="274"/>
        <v>35</v>
      </c>
      <c r="X949">
        <f t="shared" si="275"/>
        <v>0</v>
      </c>
      <c r="Y949">
        <f t="shared" si="276"/>
        <v>0</v>
      </c>
      <c r="Z949">
        <f t="shared" si="284"/>
        <v>0</v>
      </c>
      <c r="AA949">
        <f t="shared" si="283"/>
        <v>0</v>
      </c>
      <c r="AB949">
        <f t="shared" si="283"/>
        <v>0</v>
      </c>
      <c r="AC949">
        <f t="shared" si="283"/>
        <v>0</v>
      </c>
      <c r="AD949">
        <f t="shared" si="283"/>
        <v>1</v>
      </c>
      <c r="AE949">
        <f t="shared" si="283"/>
        <v>0</v>
      </c>
      <c r="AF949">
        <f t="shared" si="283"/>
        <v>0</v>
      </c>
      <c r="AG949">
        <f t="shared" si="283"/>
        <v>0</v>
      </c>
      <c r="AH949">
        <f t="shared" si="283"/>
        <v>0</v>
      </c>
      <c r="AI949">
        <f t="shared" si="283"/>
        <v>0</v>
      </c>
      <c r="AJ949">
        <f t="shared" si="283"/>
        <v>0</v>
      </c>
      <c r="AK949">
        <f t="shared" si="283"/>
        <v>0</v>
      </c>
      <c r="AL949">
        <f t="shared" si="283"/>
        <v>0</v>
      </c>
      <c r="AM949">
        <f t="shared" si="277"/>
        <v>7.8958000000000004</v>
      </c>
      <c r="AN949">
        <f t="shared" si="278"/>
        <v>0</v>
      </c>
      <c r="AO949">
        <f t="shared" si="279"/>
        <v>0</v>
      </c>
      <c r="AP949">
        <f t="shared" si="280"/>
        <v>1</v>
      </c>
      <c r="AQ949" t="str">
        <f t="shared" si="281"/>
        <v/>
      </c>
    </row>
    <row r="950" spans="1:43" x14ac:dyDescent="0.2">
      <c r="A950">
        <v>949</v>
      </c>
      <c r="B950">
        <v>3</v>
      </c>
      <c r="C950" t="s">
        <v>1292</v>
      </c>
      <c r="D950" t="s">
        <v>13</v>
      </c>
      <c r="E950">
        <v>25</v>
      </c>
      <c r="F950">
        <v>0</v>
      </c>
      <c r="G950">
        <v>0</v>
      </c>
      <c r="H950">
        <v>348122</v>
      </c>
      <c r="I950">
        <v>7.65</v>
      </c>
      <c r="J950" t="s">
        <v>981</v>
      </c>
      <c r="K950" t="s">
        <v>15</v>
      </c>
      <c r="M950" t="b">
        <f t="shared" si="267"/>
        <v>0</v>
      </c>
      <c r="N950" t="str">
        <f>IF(E950&lt;&gt;"",INDEX(group!$A$1:$C$10,MATCH(E950,group!A:A,1),3),"NA")</f>
        <v>20 - 29</v>
      </c>
      <c r="O950" t="str">
        <f>VLOOKUP(H950,group!E:F,2,0)</f>
        <v>numeric</v>
      </c>
      <c r="P950" t="str">
        <f>IF(I950&lt;&gt;"",INDEX(group!$L$1:$N$100,MATCH(I950,group!L:L,1),3),"NA")</f>
        <v>0 - 9</v>
      </c>
      <c r="Q950">
        <f t="shared" si="268"/>
        <v>949</v>
      </c>
      <c r="R950">
        <f t="shared" si="269"/>
        <v>0</v>
      </c>
      <c r="S950">
        <f t="shared" si="270"/>
        <v>0</v>
      </c>
      <c r="T950">
        <f t="shared" si="271"/>
        <v>1</v>
      </c>
      <c r="U950">
        <f t="shared" si="272"/>
        <v>1</v>
      </c>
      <c r="V950">
        <f t="shared" si="273"/>
        <v>0</v>
      </c>
      <c r="W950">
        <f t="shared" si="274"/>
        <v>25</v>
      </c>
      <c r="X950">
        <f t="shared" si="275"/>
        <v>0</v>
      </c>
      <c r="Y950">
        <f t="shared" si="276"/>
        <v>0</v>
      </c>
      <c r="Z950">
        <f t="shared" si="284"/>
        <v>0</v>
      </c>
      <c r="AA950">
        <f t="shared" si="283"/>
        <v>0</v>
      </c>
      <c r="AB950">
        <f t="shared" si="283"/>
        <v>0</v>
      </c>
      <c r="AC950">
        <f t="shared" ref="AA950:AL971" si="285">IF($O950&amp;"_ticket"=AC$1,1,0)</f>
        <v>0</v>
      </c>
      <c r="AD950">
        <f t="shared" si="285"/>
        <v>1</v>
      </c>
      <c r="AE950">
        <f t="shared" si="285"/>
        <v>0</v>
      </c>
      <c r="AF950">
        <f t="shared" si="285"/>
        <v>0</v>
      </c>
      <c r="AG950">
        <f t="shared" si="285"/>
        <v>0</v>
      </c>
      <c r="AH950">
        <f t="shared" si="285"/>
        <v>0</v>
      </c>
      <c r="AI950">
        <f t="shared" si="285"/>
        <v>0</v>
      </c>
      <c r="AJ950">
        <f t="shared" si="285"/>
        <v>0</v>
      </c>
      <c r="AK950">
        <f t="shared" si="285"/>
        <v>0</v>
      </c>
      <c r="AL950">
        <f t="shared" si="285"/>
        <v>0</v>
      </c>
      <c r="AM950">
        <f t="shared" si="277"/>
        <v>7.65</v>
      </c>
      <c r="AN950">
        <f t="shared" si="278"/>
        <v>0</v>
      </c>
      <c r="AO950">
        <f t="shared" si="279"/>
        <v>0</v>
      </c>
      <c r="AP950">
        <f t="shared" si="280"/>
        <v>1</v>
      </c>
      <c r="AQ950" t="str">
        <f t="shared" si="281"/>
        <v/>
      </c>
    </row>
    <row r="951" spans="1:43" x14ac:dyDescent="0.2">
      <c r="A951">
        <v>950</v>
      </c>
      <c r="B951">
        <v>3</v>
      </c>
      <c r="C951" t="s">
        <v>1293</v>
      </c>
      <c r="D951" t="s">
        <v>13</v>
      </c>
      <c r="F951">
        <v>1</v>
      </c>
      <c r="G951">
        <v>0</v>
      </c>
      <c r="H951">
        <v>386525</v>
      </c>
      <c r="I951">
        <v>16.100000000000001</v>
      </c>
      <c r="K951" t="s">
        <v>15</v>
      </c>
      <c r="M951" t="b">
        <f t="shared" si="267"/>
        <v>1</v>
      </c>
      <c r="N951" t="str">
        <f>IF(E951&lt;&gt;"",INDEX(group!$A$1:$C$10,MATCH(E951,group!A:A,1),3),"NA")</f>
        <v>NA</v>
      </c>
      <c r="O951" t="str">
        <f>VLOOKUP(H951,group!E:F,2,0)</f>
        <v>numeric</v>
      </c>
      <c r="P951" t="str">
        <f>IF(I951&lt;&gt;"",INDEX(group!$L$1:$N$100,MATCH(I951,group!L:L,1),3),"NA")</f>
        <v>10 - 19</v>
      </c>
      <c r="Q951">
        <f t="shared" si="268"/>
        <v>950</v>
      </c>
      <c r="R951">
        <f t="shared" si="269"/>
        <v>0</v>
      </c>
      <c r="S951">
        <f t="shared" si="270"/>
        <v>0</v>
      </c>
      <c r="T951">
        <f t="shared" si="271"/>
        <v>1</v>
      </c>
      <c r="U951">
        <f t="shared" si="272"/>
        <v>1</v>
      </c>
      <c r="V951">
        <f t="shared" si="273"/>
        <v>0</v>
      </c>
      <c r="W951">
        <f t="shared" si="274"/>
        <v>29.9</v>
      </c>
      <c r="X951">
        <f t="shared" si="275"/>
        <v>1</v>
      </c>
      <c r="Y951">
        <f t="shared" si="276"/>
        <v>0</v>
      </c>
      <c r="Z951">
        <f t="shared" si="284"/>
        <v>0</v>
      </c>
      <c r="AA951">
        <f t="shared" si="285"/>
        <v>0</v>
      </c>
      <c r="AB951">
        <f t="shared" si="285"/>
        <v>0</v>
      </c>
      <c r="AC951">
        <f t="shared" si="285"/>
        <v>0</v>
      </c>
      <c r="AD951">
        <f t="shared" si="285"/>
        <v>1</v>
      </c>
      <c r="AE951">
        <f t="shared" si="285"/>
        <v>0</v>
      </c>
      <c r="AF951">
        <f t="shared" si="285"/>
        <v>0</v>
      </c>
      <c r="AG951">
        <f t="shared" si="285"/>
        <v>0</v>
      </c>
      <c r="AH951">
        <f t="shared" si="285"/>
        <v>0</v>
      </c>
      <c r="AI951">
        <f t="shared" si="285"/>
        <v>0</v>
      </c>
      <c r="AJ951">
        <f t="shared" si="285"/>
        <v>0</v>
      </c>
      <c r="AK951">
        <f t="shared" si="285"/>
        <v>0</v>
      </c>
      <c r="AL951">
        <f t="shared" si="285"/>
        <v>0</v>
      </c>
      <c r="AM951">
        <f t="shared" si="277"/>
        <v>16.100000000000001</v>
      </c>
      <c r="AN951">
        <f t="shared" si="278"/>
        <v>0</v>
      </c>
      <c r="AO951">
        <f t="shared" si="279"/>
        <v>0</v>
      </c>
      <c r="AP951">
        <f t="shared" si="280"/>
        <v>1</v>
      </c>
      <c r="AQ951" t="str">
        <f t="shared" si="281"/>
        <v/>
      </c>
    </row>
    <row r="952" spans="1:43" x14ac:dyDescent="0.2">
      <c r="A952">
        <v>951</v>
      </c>
      <c r="B952">
        <v>1</v>
      </c>
      <c r="C952" t="s">
        <v>1294</v>
      </c>
      <c r="D952" t="s">
        <v>17</v>
      </c>
      <c r="E952">
        <v>36</v>
      </c>
      <c r="F952">
        <v>0</v>
      </c>
      <c r="G952">
        <v>0</v>
      </c>
      <c r="H952" t="s">
        <v>472</v>
      </c>
      <c r="I952">
        <v>262.375</v>
      </c>
      <c r="J952" t="s">
        <v>1295</v>
      </c>
      <c r="K952" t="s">
        <v>20</v>
      </c>
      <c r="M952" t="b">
        <f t="shared" si="267"/>
        <v>0</v>
      </c>
      <c r="N952" t="str">
        <f>IF(E952&lt;&gt;"",INDEX(group!$A$1:$C$10,MATCH(E952,group!A:A,1),3),"NA")</f>
        <v>30 - 39</v>
      </c>
      <c r="O952" t="str">
        <f>VLOOKUP(H952,group!E:F,2,0)</f>
        <v>PC</v>
      </c>
      <c r="P952" t="str">
        <f>IF(I952&lt;&gt;"",INDEX(group!$L$1:$N$100,MATCH(I952,group!L:L,1),3),"NA")</f>
        <v>250 - 269</v>
      </c>
      <c r="Q952">
        <f t="shared" si="268"/>
        <v>951</v>
      </c>
      <c r="R952">
        <f t="shared" si="269"/>
        <v>1</v>
      </c>
      <c r="S952">
        <f t="shared" si="270"/>
        <v>0</v>
      </c>
      <c r="T952">
        <f t="shared" si="271"/>
        <v>0</v>
      </c>
      <c r="U952">
        <f t="shared" si="272"/>
        <v>0</v>
      </c>
      <c r="V952">
        <f t="shared" si="273"/>
        <v>1</v>
      </c>
      <c r="W952">
        <f t="shared" si="274"/>
        <v>36</v>
      </c>
      <c r="X952">
        <f t="shared" si="275"/>
        <v>0</v>
      </c>
      <c r="Y952">
        <f t="shared" si="276"/>
        <v>0</v>
      </c>
      <c r="Z952">
        <f t="shared" si="284"/>
        <v>0</v>
      </c>
      <c r="AA952">
        <f t="shared" si="285"/>
        <v>0</v>
      </c>
      <c r="AB952">
        <f t="shared" si="285"/>
        <v>0</v>
      </c>
      <c r="AC952">
        <f t="shared" si="285"/>
        <v>0</v>
      </c>
      <c r="AD952">
        <f t="shared" si="285"/>
        <v>0</v>
      </c>
      <c r="AE952">
        <f t="shared" si="285"/>
        <v>0</v>
      </c>
      <c r="AF952">
        <f t="shared" si="285"/>
        <v>1</v>
      </c>
      <c r="AG952">
        <f t="shared" si="285"/>
        <v>0</v>
      </c>
      <c r="AH952">
        <f t="shared" si="285"/>
        <v>0</v>
      </c>
      <c r="AI952">
        <f t="shared" si="285"/>
        <v>0</v>
      </c>
      <c r="AJ952">
        <f t="shared" si="285"/>
        <v>0</v>
      </c>
      <c r="AK952">
        <f t="shared" si="285"/>
        <v>0</v>
      </c>
      <c r="AL952">
        <f t="shared" si="285"/>
        <v>0</v>
      </c>
      <c r="AM952">
        <f t="shared" si="277"/>
        <v>262.375</v>
      </c>
      <c r="AN952">
        <f t="shared" si="278"/>
        <v>1</v>
      </c>
      <c r="AO952">
        <f t="shared" si="279"/>
        <v>0</v>
      </c>
      <c r="AP952">
        <f t="shared" si="280"/>
        <v>0</v>
      </c>
      <c r="AQ952" t="str">
        <f t="shared" si="281"/>
        <v/>
      </c>
    </row>
    <row r="953" spans="1:43" x14ac:dyDescent="0.2">
      <c r="A953">
        <v>952</v>
      </c>
      <c r="B953">
        <v>3</v>
      </c>
      <c r="C953" t="s">
        <v>1296</v>
      </c>
      <c r="D953" t="s">
        <v>13</v>
      </c>
      <c r="E953">
        <v>17</v>
      </c>
      <c r="F953">
        <v>0</v>
      </c>
      <c r="G953">
        <v>0</v>
      </c>
      <c r="H953">
        <v>349232</v>
      </c>
      <c r="I953">
        <v>7.8958000000000004</v>
      </c>
      <c r="K953" t="s">
        <v>15</v>
      </c>
      <c r="M953" t="b">
        <f t="shared" si="267"/>
        <v>0</v>
      </c>
      <c r="N953" t="str">
        <f>IF(E953&lt;&gt;"",INDEX(group!$A$1:$C$10,MATCH(E953,group!A:A,1),3),"NA")</f>
        <v>10 - 19</v>
      </c>
      <c r="O953" t="str">
        <f>VLOOKUP(H953,group!E:F,2,0)</f>
        <v>numeric</v>
      </c>
      <c r="P953" t="str">
        <f>IF(I953&lt;&gt;"",INDEX(group!$L$1:$N$100,MATCH(I953,group!L:L,1),3),"NA")</f>
        <v>0 - 9</v>
      </c>
      <c r="Q953">
        <f t="shared" si="268"/>
        <v>952</v>
      </c>
      <c r="R953">
        <f t="shared" si="269"/>
        <v>0</v>
      </c>
      <c r="S953">
        <f t="shared" si="270"/>
        <v>0</v>
      </c>
      <c r="T953">
        <f t="shared" si="271"/>
        <v>1</v>
      </c>
      <c r="U953">
        <f t="shared" si="272"/>
        <v>1</v>
      </c>
      <c r="V953">
        <f t="shared" si="273"/>
        <v>0</v>
      </c>
      <c r="W953">
        <f t="shared" si="274"/>
        <v>17</v>
      </c>
      <c r="X953">
        <f t="shared" si="275"/>
        <v>0</v>
      </c>
      <c r="Y953">
        <f t="shared" si="276"/>
        <v>0</v>
      </c>
      <c r="Z953">
        <f t="shared" si="284"/>
        <v>0</v>
      </c>
      <c r="AA953">
        <f t="shared" si="285"/>
        <v>0</v>
      </c>
      <c r="AB953">
        <f t="shared" si="285"/>
        <v>0</v>
      </c>
      <c r="AC953">
        <f t="shared" si="285"/>
        <v>0</v>
      </c>
      <c r="AD953">
        <f t="shared" si="285"/>
        <v>1</v>
      </c>
      <c r="AE953">
        <f t="shared" si="285"/>
        <v>0</v>
      </c>
      <c r="AF953">
        <f t="shared" si="285"/>
        <v>0</v>
      </c>
      <c r="AG953">
        <f t="shared" si="285"/>
        <v>0</v>
      </c>
      <c r="AH953">
        <f t="shared" si="285"/>
        <v>0</v>
      </c>
      <c r="AI953">
        <f t="shared" si="285"/>
        <v>0</v>
      </c>
      <c r="AJ953">
        <f t="shared" si="285"/>
        <v>0</v>
      </c>
      <c r="AK953">
        <f t="shared" si="285"/>
        <v>0</v>
      </c>
      <c r="AL953">
        <f t="shared" si="285"/>
        <v>0</v>
      </c>
      <c r="AM953">
        <f t="shared" si="277"/>
        <v>7.8958000000000004</v>
      </c>
      <c r="AN953">
        <f t="shared" si="278"/>
        <v>0</v>
      </c>
      <c r="AO953">
        <f t="shared" si="279"/>
        <v>0</v>
      </c>
      <c r="AP953">
        <f t="shared" si="280"/>
        <v>1</v>
      </c>
      <c r="AQ953" t="str">
        <f t="shared" si="281"/>
        <v/>
      </c>
    </row>
    <row r="954" spans="1:43" x14ac:dyDescent="0.2">
      <c r="A954">
        <v>953</v>
      </c>
      <c r="B954">
        <v>2</v>
      </c>
      <c r="C954" t="s">
        <v>1297</v>
      </c>
      <c r="D954" t="s">
        <v>13</v>
      </c>
      <c r="E954">
        <v>32</v>
      </c>
      <c r="F954">
        <v>0</v>
      </c>
      <c r="G954">
        <v>0</v>
      </c>
      <c r="H954">
        <v>237216</v>
      </c>
      <c r="I954">
        <v>13.5</v>
      </c>
      <c r="K954" t="s">
        <v>15</v>
      </c>
      <c r="M954" t="b">
        <f t="shared" si="267"/>
        <v>0</v>
      </c>
      <c r="N954" t="str">
        <f>IF(E954&lt;&gt;"",INDEX(group!$A$1:$C$10,MATCH(E954,group!A:A,1),3),"NA")</f>
        <v>30 - 39</v>
      </c>
      <c r="O954" t="str">
        <f>VLOOKUP(H954,group!E:F,2,0)</f>
        <v>numeric</v>
      </c>
      <c r="P954" t="str">
        <f>IF(I954&lt;&gt;"",INDEX(group!$L$1:$N$100,MATCH(I954,group!L:L,1),3),"NA")</f>
        <v>10 - 19</v>
      </c>
      <c r="Q954">
        <f t="shared" si="268"/>
        <v>953</v>
      </c>
      <c r="R954">
        <f t="shared" si="269"/>
        <v>0</v>
      </c>
      <c r="S954">
        <f t="shared" si="270"/>
        <v>1</v>
      </c>
      <c r="T954">
        <f t="shared" si="271"/>
        <v>0</v>
      </c>
      <c r="U954">
        <f t="shared" si="272"/>
        <v>1</v>
      </c>
      <c r="V954">
        <f t="shared" si="273"/>
        <v>0</v>
      </c>
      <c r="W954">
        <f t="shared" si="274"/>
        <v>32</v>
      </c>
      <c r="X954">
        <f t="shared" si="275"/>
        <v>0</v>
      </c>
      <c r="Y954">
        <f t="shared" si="276"/>
        <v>0</v>
      </c>
      <c r="Z954">
        <f t="shared" si="284"/>
        <v>0</v>
      </c>
      <c r="AA954">
        <f t="shared" si="285"/>
        <v>0</v>
      </c>
      <c r="AB954">
        <f t="shared" si="285"/>
        <v>0</v>
      </c>
      <c r="AC954">
        <f t="shared" si="285"/>
        <v>0</v>
      </c>
      <c r="AD954">
        <f t="shared" si="285"/>
        <v>1</v>
      </c>
      <c r="AE954">
        <f t="shared" si="285"/>
        <v>0</v>
      </c>
      <c r="AF954">
        <f t="shared" si="285"/>
        <v>0</v>
      </c>
      <c r="AG954">
        <f t="shared" si="285"/>
        <v>0</v>
      </c>
      <c r="AH954">
        <f t="shared" si="285"/>
        <v>0</v>
      </c>
      <c r="AI954">
        <f t="shared" si="285"/>
        <v>0</v>
      </c>
      <c r="AJ954">
        <f t="shared" si="285"/>
        <v>0</v>
      </c>
      <c r="AK954">
        <f t="shared" si="285"/>
        <v>0</v>
      </c>
      <c r="AL954">
        <f t="shared" si="285"/>
        <v>0</v>
      </c>
      <c r="AM954">
        <f t="shared" si="277"/>
        <v>13.5</v>
      </c>
      <c r="AN954">
        <f t="shared" si="278"/>
        <v>0</v>
      </c>
      <c r="AO954">
        <f t="shared" si="279"/>
        <v>0</v>
      </c>
      <c r="AP954">
        <f t="shared" si="280"/>
        <v>1</v>
      </c>
      <c r="AQ954" t="str">
        <f t="shared" si="281"/>
        <v/>
      </c>
    </row>
    <row r="955" spans="1:43" x14ac:dyDescent="0.2">
      <c r="A955">
        <v>954</v>
      </c>
      <c r="B955">
        <v>3</v>
      </c>
      <c r="C955" t="s">
        <v>1298</v>
      </c>
      <c r="D955" t="s">
        <v>13</v>
      </c>
      <c r="E955">
        <v>18</v>
      </c>
      <c r="F955">
        <v>0</v>
      </c>
      <c r="G955">
        <v>0</v>
      </c>
      <c r="H955">
        <v>347090</v>
      </c>
      <c r="I955">
        <v>7.75</v>
      </c>
      <c r="K955" t="s">
        <v>15</v>
      </c>
      <c r="M955" t="b">
        <f t="shared" si="267"/>
        <v>0</v>
      </c>
      <c r="N955" t="str">
        <f>IF(E955&lt;&gt;"",INDEX(group!$A$1:$C$10,MATCH(E955,group!A:A,1),3),"NA")</f>
        <v>10 - 19</v>
      </c>
      <c r="O955" t="str">
        <f>VLOOKUP(H955,group!E:F,2,0)</f>
        <v>numeric</v>
      </c>
      <c r="P955" t="str">
        <f>IF(I955&lt;&gt;"",INDEX(group!$L$1:$N$100,MATCH(I955,group!L:L,1),3),"NA")</f>
        <v>0 - 9</v>
      </c>
      <c r="Q955">
        <f t="shared" si="268"/>
        <v>954</v>
      </c>
      <c r="R955">
        <f t="shared" si="269"/>
        <v>0</v>
      </c>
      <c r="S955">
        <f t="shared" si="270"/>
        <v>0</v>
      </c>
      <c r="T955">
        <f t="shared" si="271"/>
        <v>1</v>
      </c>
      <c r="U955">
        <f t="shared" si="272"/>
        <v>1</v>
      </c>
      <c r="V955">
        <f t="shared" si="273"/>
        <v>0</v>
      </c>
      <c r="W955">
        <f t="shared" si="274"/>
        <v>18</v>
      </c>
      <c r="X955">
        <f t="shared" si="275"/>
        <v>0</v>
      </c>
      <c r="Y955">
        <f t="shared" si="276"/>
        <v>0</v>
      </c>
      <c r="Z955">
        <f t="shared" si="284"/>
        <v>0</v>
      </c>
      <c r="AA955">
        <f t="shared" si="285"/>
        <v>0</v>
      </c>
      <c r="AB955">
        <f t="shared" si="285"/>
        <v>0</v>
      </c>
      <c r="AC955">
        <f t="shared" si="285"/>
        <v>0</v>
      </c>
      <c r="AD955">
        <f t="shared" si="285"/>
        <v>1</v>
      </c>
      <c r="AE955">
        <f t="shared" si="285"/>
        <v>0</v>
      </c>
      <c r="AF955">
        <f t="shared" si="285"/>
        <v>0</v>
      </c>
      <c r="AG955">
        <f t="shared" si="285"/>
        <v>0</v>
      </c>
      <c r="AH955">
        <f t="shared" si="285"/>
        <v>0</v>
      </c>
      <c r="AI955">
        <f t="shared" si="285"/>
        <v>0</v>
      </c>
      <c r="AJ955">
        <f t="shared" si="285"/>
        <v>0</v>
      </c>
      <c r="AK955">
        <f t="shared" si="285"/>
        <v>0</v>
      </c>
      <c r="AL955">
        <f t="shared" si="285"/>
        <v>0</v>
      </c>
      <c r="AM955">
        <f t="shared" si="277"/>
        <v>7.75</v>
      </c>
      <c r="AN955">
        <f t="shared" si="278"/>
        <v>0</v>
      </c>
      <c r="AO955">
        <f t="shared" si="279"/>
        <v>0</v>
      </c>
      <c r="AP955">
        <f t="shared" si="280"/>
        <v>1</v>
      </c>
      <c r="AQ955" t="str">
        <f t="shared" si="281"/>
        <v/>
      </c>
    </row>
    <row r="956" spans="1:43" x14ac:dyDescent="0.2">
      <c r="A956">
        <v>955</v>
      </c>
      <c r="B956">
        <v>3</v>
      </c>
      <c r="C956" t="s">
        <v>1299</v>
      </c>
      <c r="D956" t="s">
        <v>17</v>
      </c>
      <c r="E956">
        <v>22</v>
      </c>
      <c r="F956">
        <v>0</v>
      </c>
      <c r="G956">
        <v>0</v>
      </c>
      <c r="H956">
        <v>334914</v>
      </c>
      <c r="I956">
        <v>7.7249999999999996</v>
      </c>
      <c r="K956" t="s">
        <v>27</v>
      </c>
      <c r="M956" t="b">
        <f t="shared" si="267"/>
        <v>0</v>
      </c>
      <c r="N956" t="str">
        <f>IF(E956&lt;&gt;"",INDEX(group!$A$1:$C$10,MATCH(E956,group!A:A,1),3),"NA")</f>
        <v>20 - 29</v>
      </c>
      <c r="O956" t="str">
        <f>VLOOKUP(H956,group!E:F,2,0)</f>
        <v>numeric</v>
      </c>
      <c r="P956" t="str">
        <f>IF(I956&lt;&gt;"",INDEX(group!$L$1:$N$100,MATCH(I956,group!L:L,1),3),"NA")</f>
        <v>0 - 9</v>
      </c>
      <c r="Q956">
        <f t="shared" si="268"/>
        <v>955</v>
      </c>
      <c r="R956">
        <f t="shared" si="269"/>
        <v>0</v>
      </c>
      <c r="S956">
        <f t="shared" si="270"/>
        <v>0</v>
      </c>
      <c r="T956">
        <f t="shared" si="271"/>
        <v>1</v>
      </c>
      <c r="U956">
        <f t="shared" si="272"/>
        <v>0</v>
      </c>
      <c r="V956">
        <f t="shared" si="273"/>
        <v>1</v>
      </c>
      <c r="W956">
        <f t="shared" si="274"/>
        <v>22</v>
      </c>
      <c r="X956">
        <f t="shared" si="275"/>
        <v>0</v>
      </c>
      <c r="Y956">
        <f t="shared" si="276"/>
        <v>0</v>
      </c>
      <c r="Z956">
        <f t="shared" si="284"/>
        <v>0</v>
      </c>
      <c r="AA956">
        <f t="shared" si="285"/>
        <v>0</v>
      </c>
      <c r="AB956">
        <f t="shared" si="285"/>
        <v>0</v>
      </c>
      <c r="AC956">
        <f t="shared" si="285"/>
        <v>0</v>
      </c>
      <c r="AD956">
        <f t="shared" si="285"/>
        <v>1</v>
      </c>
      <c r="AE956">
        <f t="shared" si="285"/>
        <v>0</v>
      </c>
      <c r="AF956">
        <f t="shared" si="285"/>
        <v>0</v>
      </c>
      <c r="AG956">
        <f t="shared" si="285"/>
        <v>0</v>
      </c>
      <c r="AH956">
        <f t="shared" si="285"/>
        <v>0</v>
      </c>
      <c r="AI956">
        <f t="shared" si="285"/>
        <v>0</v>
      </c>
      <c r="AJ956">
        <f t="shared" si="285"/>
        <v>0</v>
      </c>
      <c r="AK956">
        <f t="shared" si="285"/>
        <v>0</v>
      </c>
      <c r="AL956">
        <f t="shared" si="285"/>
        <v>0</v>
      </c>
      <c r="AM956">
        <f t="shared" si="277"/>
        <v>7.7249999999999996</v>
      </c>
      <c r="AN956">
        <f t="shared" si="278"/>
        <v>0</v>
      </c>
      <c r="AO956">
        <f t="shared" si="279"/>
        <v>1</v>
      </c>
      <c r="AP956">
        <f t="shared" si="280"/>
        <v>0</v>
      </c>
      <c r="AQ956" t="str">
        <f t="shared" si="281"/>
        <v/>
      </c>
    </row>
    <row r="957" spans="1:43" x14ac:dyDescent="0.2">
      <c r="A957">
        <v>956</v>
      </c>
      <c r="B957">
        <v>1</v>
      </c>
      <c r="C957" t="s">
        <v>1300</v>
      </c>
      <c r="D957" t="s">
        <v>13</v>
      </c>
      <c r="E957">
        <v>13</v>
      </c>
      <c r="F957">
        <v>2</v>
      </c>
      <c r="G957">
        <v>2</v>
      </c>
      <c r="H957" t="s">
        <v>472</v>
      </c>
      <c r="I957">
        <v>262.375</v>
      </c>
      <c r="J957" t="s">
        <v>473</v>
      </c>
      <c r="K957" t="s">
        <v>20</v>
      </c>
      <c r="M957" t="b">
        <f t="shared" si="267"/>
        <v>0</v>
      </c>
      <c r="N957" t="str">
        <f>IF(E957&lt;&gt;"",INDEX(group!$A$1:$C$10,MATCH(E957,group!A:A,1),3),"NA")</f>
        <v>10 - 19</v>
      </c>
      <c r="O957" t="str">
        <f>VLOOKUP(H957,group!E:F,2,0)</f>
        <v>PC</v>
      </c>
      <c r="P957" t="str">
        <f>IF(I957&lt;&gt;"",INDEX(group!$L$1:$N$100,MATCH(I957,group!L:L,1),3),"NA")</f>
        <v>250 - 269</v>
      </c>
      <c r="Q957">
        <f t="shared" si="268"/>
        <v>956</v>
      </c>
      <c r="R957">
        <f t="shared" si="269"/>
        <v>1</v>
      </c>
      <c r="S957">
        <f t="shared" si="270"/>
        <v>0</v>
      </c>
      <c r="T957">
        <f t="shared" si="271"/>
        <v>0</v>
      </c>
      <c r="U957">
        <f t="shared" si="272"/>
        <v>1</v>
      </c>
      <c r="V957">
        <f t="shared" si="273"/>
        <v>0</v>
      </c>
      <c r="W957">
        <f t="shared" si="274"/>
        <v>13</v>
      </c>
      <c r="X957">
        <f t="shared" si="275"/>
        <v>2</v>
      </c>
      <c r="Y957">
        <f t="shared" si="276"/>
        <v>2</v>
      </c>
      <c r="Z957">
        <f t="shared" si="284"/>
        <v>0</v>
      </c>
      <c r="AA957">
        <f t="shared" si="285"/>
        <v>0</v>
      </c>
      <c r="AB957">
        <f t="shared" si="285"/>
        <v>0</v>
      </c>
      <c r="AC957">
        <f t="shared" si="285"/>
        <v>0</v>
      </c>
      <c r="AD957">
        <f t="shared" si="285"/>
        <v>0</v>
      </c>
      <c r="AE957">
        <f t="shared" si="285"/>
        <v>0</v>
      </c>
      <c r="AF957">
        <f t="shared" si="285"/>
        <v>1</v>
      </c>
      <c r="AG957">
        <f t="shared" si="285"/>
        <v>0</v>
      </c>
      <c r="AH957">
        <f t="shared" si="285"/>
        <v>0</v>
      </c>
      <c r="AI957">
        <f t="shared" si="285"/>
        <v>0</v>
      </c>
      <c r="AJ957">
        <f t="shared" si="285"/>
        <v>0</v>
      </c>
      <c r="AK957">
        <f t="shared" si="285"/>
        <v>0</v>
      </c>
      <c r="AL957">
        <f t="shared" si="285"/>
        <v>0</v>
      </c>
      <c r="AM957">
        <f t="shared" si="277"/>
        <v>262.375</v>
      </c>
      <c r="AN957">
        <f t="shared" si="278"/>
        <v>1</v>
      </c>
      <c r="AO957">
        <f t="shared" si="279"/>
        <v>0</v>
      </c>
      <c r="AP957">
        <f t="shared" si="280"/>
        <v>0</v>
      </c>
      <c r="AQ957" t="str">
        <f t="shared" si="281"/>
        <v/>
      </c>
    </row>
    <row r="958" spans="1:43" x14ac:dyDescent="0.2">
      <c r="A958">
        <v>957</v>
      </c>
      <c r="B958">
        <v>2</v>
      </c>
      <c r="C958" t="s">
        <v>1301</v>
      </c>
      <c r="D958" t="s">
        <v>17</v>
      </c>
      <c r="F958">
        <v>0</v>
      </c>
      <c r="G958">
        <v>0</v>
      </c>
      <c r="H958" t="s">
        <v>1302</v>
      </c>
      <c r="I958">
        <v>21</v>
      </c>
      <c r="K958" t="s">
        <v>15</v>
      </c>
      <c r="M958" t="b">
        <f t="shared" si="267"/>
        <v>1</v>
      </c>
      <c r="N958" t="str">
        <f>IF(E958&lt;&gt;"",INDEX(group!$A$1:$C$10,MATCH(E958,group!A:A,1),3),"NA")</f>
        <v>NA</v>
      </c>
      <c r="O958" t="str">
        <f>VLOOKUP(H958,group!E:F,2,0)</f>
        <v>FC</v>
      </c>
      <c r="P958" t="str">
        <f>IF(I958&lt;&gt;"",INDEX(group!$L$1:$N$100,MATCH(I958,group!L:L,1),3),"NA")</f>
        <v>20 - 29</v>
      </c>
      <c r="Q958">
        <f t="shared" si="268"/>
        <v>957</v>
      </c>
      <c r="R958">
        <f t="shared" si="269"/>
        <v>0</v>
      </c>
      <c r="S958">
        <f t="shared" si="270"/>
        <v>1</v>
      </c>
      <c r="T958">
        <f t="shared" si="271"/>
        <v>0</v>
      </c>
      <c r="U958">
        <f t="shared" si="272"/>
        <v>0</v>
      </c>
      <c r="V958">
        <f t="shared" si="273"/>
        <v>1</v>
      </c>
      <c r="W958">
        <f t="shared" si="274"/>
        <v>29.9</v>
      </c>
      <c r="X958">
        <f t="shared" si="275"/>
        <v>0</v>
      </c>
      <c r="Y958">
        <f t="shared" si="276"/>
        <v>0</v>
      </c>
      <c r="Z958">
        <f t="shared" si="284"/>
        <v>0</v>
      </c>
      <c r="AA958">
        <f t="shared" si="285"/>
        <v>0</v>
      </c>
      <c r="AB958">
        <f t="shared" si="285"/>
        <v>0</v>
      </c>
      <c r="AC958">
        <f t="shared" si="285"/>
        <v>1</v>
      </c>
      <c r="AD958">
        <f t="shared" si="285"/>
        <v>0</v>
      </c>
      <c r="AE958">
        <f t="shared" si="285"/>
        <v>0</v>
      </c>
      <c r="AF958">
        <f t="shared" si="285"/>
        <v>0</v>
      </c>
      <c r="AG958">
        <f t="shared" si="285"/>
        <v>0</v>
      </c>
      <c r="AH958">
        <f t="shared" si="285"/>
        <v>0</v>
      </c>
      <c r="AI958">
        <f t="shared" si="285"/>
        <v>0</v>
      </c>
      <c r="AJ958">
        <f t="shared" si="285"/>
        <v>0</v>
      </c>
      <c r="AK958">
        <f t="shared" si="285"/>
        <v>0</v>
      </c>
      <c r="AL958">
        <f t="shared" si="285"/>
        <v>0</v>
      </c>
      <c r="AM958">
        <f t="shared" si="277"/>
        <v>21</v>
      </c>
      <c r="AN958">
        <f t="shared" si="278"/>
        <v>0</v>
      </c>
      <c r="AO958">
        <f t="shared" si="279"/>
        <v>0</v>
      </c>
      <c r="AP958">
        <f t="shared" si="280"/>
        <v>1</v>
      </c>
      <c r="AQ958" t="str">
        <f t="shared" si="281"/>
        <v/>
      </c>
    </row>
    <row r="959" spans="1:43" x14ac:dyDescent="0.2">
      <c r="A959">
        <v>958</v>
      </c>
      <c r="B959">
        <v>3</v>
      </c>
      <c r="C959" t="s">
        <v>1303</v>
      </c>
      <c r="D959" t="s">
        <v>17</v>
      </c>
      <c r="E959">
        <v>18</v>
      </c>
      <c r="F959">
        <v>0</v>
      </c>
      <c r="G959">
        <v>0</v>
      </c>
      <c r="H959">
        <v>330963</v>
      </c>
      <c r="I959">
        <v>7.8792</v>
      </c>
      <c r="K959" t="s">
        <v>27</v>
      </c>
      <c r="M959" t="b">
        <f t="shared" si="267"/>
        <v>0</v>
      </c>
      <c r="N959" t="str">
        <f>IF(E959&lt;&gt;"",INDEX(group!$A$1:$C$10,MATCH(E959,group!A:A,1),3),"NA")</f>
        <v>10 - 19</v>
      </c>
      <c r="O959" t="str">
        <f>VLOOKUP(H959,group!E:F,2,0)</f>
        <v>numeric</v>
      </c>
      <c r="P959" t="str">
        <f>IF(I959&lt;&gt;"",INDEX(group!$L$1:$N$100,MATCH(I959,group!L:L,1),3),"NA")</f>
        <v>0 - 9</v>
      </c>
      <c r="Q959">
        <f t="shared" si="268"/>
        <v>958</v>
      </c>
      <c r="R959">
        <f t="shared" si="269"/>
        <v>0</v>
      </c>
      <c r="S959">
        <f t="shared" si="270"/>
        <v>0</v>
      </c>
      <c r="T959">
        <f t="shared" si="271"/>
        <v>1</v>
      </c>
      <c r="U959">
        <f t="shared" si="272"/>
        <v>0</v>
      </c>
      <c r="V959">
        <f t="shared" si="273"/>
        <v>1</v>
      </c>
      <c r="W959">
        <f t="shared" si="274"/>
        <v>18</v>
      </c>
      <c r="X959">
        <f t="shared" si="275"/>
        <v>0</v>
      </c>
      <c r="Y959">
        <f t="shared" si="276"/>
        <v>0</v>
      </c>
      <c r="Z959">
        <f t="shared" si="284"/>
        <v>0</v>
      </c>
      <c r="AA959">
        <f t="shared" si="285"/>
        <v>0</v>
      </c>
      <c r="AB959">
        <f t="shared" si="285"/>
        <v>0</v>
      </c>
      <c r="AC959">
        <f t="shared" si="285"/>
        <v>0</v>
      </c>
      <c r="AD959">
        <f t="shared" si="285"/>
        <v>1</v>
      </c>
      <c r="AE959">
        <f t="shared" si="285"/>
        <v>0</v>
      </c>
      <c r="AF959">
        <f t="shared" si="285"/>
        <v>0</v>
      </c>
      <c r="AG959">
        <f t="shared" si="285"/>
        <v>0</v>
      </c>
      <c r="AH959">
        <f t="shared" si="285"/>
        <v>0</v>
      </c>
      <c r="AI959">
        <f t="shared" si="285"/>
        <v>0</v>
      </c>
      <c r="AJ959">
        <f t="shared" si="285"/>
        <v>0</v>
      </c>
      <c r="AK959">
        <f t="shared" si="285"/>
        <v>0</v>
      </c>
      <c r="AL959">
        <f t="shared" si="285"/>
        <v>0</v>
      </c>
      <c r="AM959">
        <f t="shared" si="277"/>
        <v>7.8792</v>
      </c>
      <c r="AN959">
        <f t="shared" si="278"/>
        <v>0</v>
      </c>
      <c r="AO959">
        <f t="shared" si="279"/>
        <v>1</v>
      </c>
      <c r="AP959">
        <f t="shared" si="280"/>
        <v>0</v>
      </c>
      <c r="AQ959" t="str">
        <f t="shared" si="281"/>
        <v/>
      </c>
    </row>
    <row r="960" spans="1:43" x14ac:dyDescent="0.2">
      <c r="A960">
        <v>959</v>
      </c>
      <c r="B960">
        <v>1</v>
      </c>
      <c r="C960" t="s">
        <v>1304</v>
      </c>
      <c r="D960" t="s">
        <v>13</v>
      </c>
      <c r="E960">
        <v>47</v>
      </c>
      <c r="F960">
        <v>0</v>
      </c>
      <c r="G960">
        <v>0</v>
      </c>
      <c r="H960">
        <v>113796</v>
      </c>
      <c r="I960">
        <v>42.4</v>
      </c>
      <c r="K960" t="s">
        <v>15</v>
      </c>
      <c r="M960" t="b">
        <f t="shared" si="267"/>
        <v>0</v>
      </c>
      <c r="N960" t="str">
        <f>IF(E960&lt;&gt;"",INDEX(group!$A$1:$C$10,MATCH(E960,group!A:A,1),3),"NA")</f>
        <v>40 - 49</v>
      </c>
      <c r="O960" t="str">
        <f>VLOOKUP(H960,group!E:F,2,0)</f>
        <v>numeric</v>
      </c>
      <c r="P960" t="str">
        <f>IF(I960&lt;&gt;"",INDEX(group!$L$1:$N$100,MATCH(I960,group!L:L,1),3),"NA")</f>
        <v>40 - 49</v>
      </c>
      <c r="Q960">
        <f t="shared" si="268"/>
        <v>959</v>
      </c>
      <c r="R960">
        <f t="shared" si="269"/>
        <v>1</v>
      </c>
      <c r="S960">
        <f t="shared" si="270"/>
        <v>0</v>
      </c>
      <c r="T960">
        <f t="shared" si="271"/>
        <v>0</v>
      </c>
      <c r="U960">
        <f t="shared" si="272"/>
        <v>1</v>
      </c>
      <c r="V960">
        <f t="shared" si="273"/>
        <v>0</v>
      </c>
      <c r="W960">
        <f t="shared" si="274"/>
        <v>47</v>
      </c>
      <c r="X960">
        <f t="shared" si="275"/>
        <v>0</v>
      </c>
      <c r="Y960">
        <f t="shared" si="276"/>
        <v>0</v>
      </c>
      <c r="Z960">
        <f t="shared" si="284"/>
        <v>0</v>
      </c>
      <c r="AA960">
        <f t="shared" si="285"/>
        <v>0</v>
      </c>
      <c r="AB960">
        <f t="shared" si="285"/>
        <v>0</v>
      </c>
      <c r="AC960">
        <f t="shared" si="285"/>
        <v>0</v>
      </c>
      <c r="AD960">
        <f t="shared" si="285"/>
        <v>1</v>
      </c>
      <c r="AE960">
        <f t="shared" si="285"/>
        <v>0</v>
      </c>
      <c r="AF960">
        <f t="shared" si="285"/>
        <v>0</v>
      </c>
      <c r="AG960">
        <f t="shared" si="285"/>
        <v>0</v>
      </c>
      <c r="AH960">
        <f t="shared" si="285"/>
        <v>0</v>
      </c>
      <c r="AI960">
        <f t="shared" si="285"/>
        <v>0</v>
      </c>
      <c r="AJ960">
        <f t="shared" si="285"/>
        <v>0</v>
      </c>
      <c r="AK960">
        <f t="shared" si="285"/>
        <v>0</v>
      </c>
      <c r="AL960">
        <f t="shared" si="285"/>
        <v>0</v>
      </c>
      <c r="AM960">
        <f t="shared" si="277"/>
        <v>42.4</v>
      </c>
      <c r="AN960">
        <f t="shared" si="278"/>
        <v>0</v>
      </c>
      <c r="AO960">
        <f t="shared" si="279"/>
        <v>0</v>
      </c>
      <c r="AP960">
        <f t="shared" si="280"/>
        <v>1</v>
      </c>
      <c r="AQ960" t="str">
        <f t="shared" si="281"/>
        <v/>
      </c>
    </row>
    <row r="961" spans="1:43" x14ac:dyDescent="0.2">
      <c r="A961">
        <v>960</v>
      </c>
      <c r="B961">
        <v>1</v>
      </c>
      <c r="C961" t="s">
        <v>1305</v>
      </c>
      <c r="D961" t="s">
        <v>13</v>
      </c>
      <c r="E961">
        <v>31</v>
      </c>
      <c r="F961">
        <v>0</v>
      </c>
      <c r="G961">
        <v>0</v>
      </c>
      <c r="H961">
        <v>2543</v>
      </c>
      <c r="I961">
        <v>28.537500000000001</v>
      </c>
      <c r="J961" t="s">
        <v>1306</v>
      </c>
      <c r="K961" t="s">
        <v>20</v>
      </c>
      <c r="M961" t="b">
        <f t="shared" si="267"/>
        <v>0</v>
      </c>
      <c r="N961" t="str">
        <f>IF(E961&lt;&gt;"",INDEX(group!$A$1:$C$10,MATCH(E961,group!A:A,1),3),"NA")</f>
        <v>30 - 39</v>
      </c>
      <c r="O961" t="str">
        <f>VLOOKUP(H961,group!E:F,2,0)</f>
        <v>numeric</v>
      </c>
      <c r="P961" t="str">
        <f>IF(I961&lt;&gt;"",INDEX(group!$L$1:$N$100,MATCH(I961,group!L:L,1),3),"NA")</f>
        <v>20 - 29</v>
      </c>
      <c r="Q961">
        <f t="shared" si="268"/>
        <v>960</v>
      </c>
      <c r="R961">
        <f t="shared" si="269"/>
        <v>1</v>
      </c>
      <c r="S961">
        <f t="shared" si="270"/>
        <v>0</v>
      </c>
      <c r="T961">
        <f t="shared" si="271"/>
        <v>0</v>
      </c>
      <c r="U961">
        <f t="shared" si="272"/>
        <v>1</v>
      </c>
      <c r="V961">
        <f t="shared" si="273"/>
        <v>0</v>
      </c>
      <c r="W961">
        <f t="shared" si="274"/>
        <v>31</v>
      </c>
      <c r="X961">
        <f t="shared" si="275"/>
        <v>0</v>
      </c>
      <c r="Y961">
        <f t="shared" si="276"/>
        <v>0</v>
      </c>
      <c r="Z961">
        <f t="shared" si="284"/>
        <v>0</v>
      </c>
      <c r="AA961">
        <f t="shared" si="285"/>
        <v>0</v>
      </c>
      <c r="AB961">
        <f t="shared" si="285"/>
        <v>0</v>
      </c>
      <c r="AC961">
        <f t="shared" si="285"/>
        <v>0</v>
      </c>
      <c r="AD961">
        <f t="shared" si="285"/>
        <v>1</v>
      </c>
      <c r="AE961">
        <f t="shared" si="285"/>
        <v>0</v>
      </c>
      <c r="AF961">
        <f t="shared" si="285"/>
        <v>0</v>
      </c>
      <c r="AG961">
        <f t="shared" si="285"/>
        <v>0</v>
      </c>
      <c r="AH961">
        <f t="shared" si="285"/>
        <v>0</v>
      </c>
      <c r="AI961">
        <f t="shared" si="285"/>
        <v>0</v>
      </c>
      <c r="AJ961">
        <f t="shared" si="285"/>
        <v>0</v>
      </c>
      <c r="AK961">
        <f t="shared" si="285"/>
        <v>0</v>
      </c>
      <c r="AL961">
        <f t="shared" si="285"/>
        <v>0</v>
      </c>
      <c r="AM961">
        <f t="shared" si="277"/>
        <v>28.537500000000001</v>
      </c>
      <c r="AN961">
        <f t="shared" si="278"/>
        <v>1</v>
      </c>
      <c r="AO961">
        <f t="shared" si="279"/>
        <v>0</v>
      </c>
      <c r="AP961">
        <f t="shared" si="280"/>
        <v>0</v>
      </c>
      <c r="AQ961" t="str">
        <f t="shared" si="281"/>
        <v/>
      </c>
    </row>
    <row r="962" spans="1:43" x14ac:dyDescent="0.2">
      <c r="A962">
        <v>961</v>
      </c>
      <c r="B962">
        <v>1</v>
      </c>
      <c r="C962" t="s">
        <v>1307</v>
      </c>
      <c r="D962" t="s">
        <v>17</v>
      </c>
      <c r="E962">
        <v>60</v>
      </c>
      <c r="F962">
        <v>1</v>
      </c>
      <c r="G962">
        <v>4</v>
      </c>
      <c r="H962">
        <v>19950</v>
      </c>
      <c r="I962">
        <v>263</v>
      </c>
      <c r="J962" t="s">
        <v>57</v>
      </c>
      <c r="K962" t="s">
        <v>15</v>
      </c>
      <c r="M962" t="b">
        <f t="shared" si="267"/>
        <v>0</v>
      </c>
      <c r="N962" t="str">
        <f>IF(E962&lt;&gt;"",INDEX(group!$A$1:$C$10,MATCH(E962,group!A:A,1),3),"NA")</f>
        <v>60 - 69</v>
      </c>
      <c r="O962" t="str">
        <f>VLOOKUP(H962,group!E:F,2,0)</f>
        <v>numeric</v>
      </c>
      <c r="P962" t="str">
        <f>IF(I962&lt;&gt;"",INDEX(group!$L$1:$N$100,MATCH(I962,group!L:L,1),3),"NA")</f>
        <v>250 - 269</v>
      </c>
      <c r="Q962">
        <f t="shared" si="268"/>
        <v>961</v>
      </c>
      <c r="R962">
        <f t="shared" si="269"/>
        <v>1</v>
      </c>
      <c r="S962">
        <f t="shared" si="270"/>
        <v>0</v>
      </c>
      <c r="T962">
        <f t="shared" si="271"/>
        <v>0</v>
      </c>
      <c r="U962">
        <f t="shared" si="272"/>
        <v>0</v>
      </c>
      <c r="V962">
        <f t="shared" si="273"/>
        <v>1</v>
      </c>
      <c r="W962">
        <f t="shared" si="274"/>
        <v>60</v>
      </c>
      <c r="X962">
        <f t="shared" si="275"/>
        <v>1</v>
      </c>
      <c r="Y962">
        <f t="shared" si="276"/>
        <v>4</v>
      </c>
      <c r="Z962">
        <f t="shared" si="284"/>
        <v>0</v>
      </c>
      <c r="AA962">
        <f t="shared" si="285"/>
        <v>0</v>
      </c>
      <c r="AB962">
        <f t="shared" si="285"/>
        <v>0</v>
      </c>
      <c r="AC962">
        <f t="shared" si="285"/>
        <v>0</v>
      </c>
      <c r="AD962">
        <f t="shared" si="285"/>
        <v>1</v>
      </c>
      <c r="AE962">
        <f t="shared" si="285"/>
        <v>0</v>
      </c>
      <c r="AF962">
        <f t="shared" si="285"/>
        <v>0</v>
      </c>
      <c r="AG962">
        <f t="shared" si="285"/>
        <v>0</v>
      </c>
      <c r="AH962">
        <f t="shared" si="285"/>
        <v>0</v>
      </c>
      <c r="AI962">
        <f t="shared" si="285"/>
        <v>0</v>
      </c>
      <c r="AJ962">
        <f t="shared" si="285"/>
        <v>0</v>
      </c>
      <c r="AK962">
        <f t="shared" si="285"/>
        <v>0</v>
      </c>
      <c r="AL962">
        <f t="shared" si="285"/>
        <v>0</v>
      </c>
      <c r="AM962">
        <f t="shared" si="277"/>
        <v>263</v>
      </c>
      <c r="AN962">
        <f t="shared" si="278"/>
        <v>0</v>
      </c>
      <c r="AO962">
        <f t="shared" si="279"/>
        <v>0</v>
      </c>
      <c r="AP962">
        <f t="shared" si="280"/>
        <v>1</v>
      </c>
      <c r="AQ962" t="str">
        <f t="shared" si="281"/>
        <v/>
      </c>
    </row>
    <row r="963" spans="1:43" x14ac:dyDescent="0.2">
      <c r="A963">
        <v>962</v>
      </c>
      <c r="B963">
        <v>3</v>
      </c>
      <c r="C963" t="s">
        <v>1308</v>
      </c>
      <c r="D963" t="s">
        <v>17</v>
      </c>
      <c r="E963">
        <v>24</v>
      </c>
      <c r="F963">
        <v>0</v>
      </c>
      <c r="G963">
        <v>0</v>
      </c>
      <c r="H963">
        <v>382653</v>
      </c>
      <c r="I963">
        <v>7.75</v>
      </c>
      <c r="K963" t="s">
        <v>27</v>
      </c>
      <c r="M963" t="b">
        <f t="shared" ref="M963:M1026" si="286">COUNTA(A963:I963,K963)&lt;10</f>
        <v>0</v>
      </c>
      <c r="N963" t="str">
        <f>IF(E963&lt;&gt;"",INDEX(group!$A$1:$C$10,MATCH(E963,group!A:A,1),3),"NA")</f>
        <v>20 - 29</v>
      </c>
      <c r="O963" t="str">
        <f>VLOOKUP(H963,group!E:F,2,0)</f>
        <v>numeric</v>
      </c>
      <c r="P963" t="str">
        <f>IF(I963&lt;&gt;"",INDEX(group!$L$1:$N$100,MATCH(I963,group!L:L,1),3),"NA")</f>
        <v>0 - 9</v>
      </c>
      <c r="Q963">
        <f t="shared" ref="Q963:Q1026" si="287">A963</f>
        <v>962</v>
      </c>
      <c r="R963">
        <f t="shared" ref="R963:R1026" si="288">IF(B963=1,1,0)</f>
        <v>0</v>
      </c>
      <c r="S963">
        <f t="shared" ref="S963:S1026" si="289">IF(B963=2,1,0)</f>
        <v>0</v>
      </c>
      <c r="T963">
        <f t="shared" ref="T963:T1026" si="290">IF(B963=3,1,0)</f>
        <v>1</v>
      </c>
      <c r="U963">
        <f t="shared" ref="U963:U1026" si="291">IF(D963="male",1,0)</f>
        <v>0</v>
      </c>
      <c r="V963">
        <f t="shared" ref="V963:V1026" si="292">IF(D963="female",1,0)</f>
        <v>1</v>
      </c>
      <c r="W963">
        <f t="shared" ref="W963:W1026" si="293">IF(E963&lt;&gt;"",E963,29.9)</f>
        <v>24</v>
      </c>
      <c r="X963">
        <f t="shared" ref="X963:X1026" si="294">F963</f>
        <v>0</v>
      </c>
      <c r="Y963">
        <f t="shared" ref="Y963:Y1026" si="295">G963</f>
        <v>0</v>
      </c>
      <c r="Z963">
        <f t="shared" si="284"/>
        <v>0</v>
      </c>
      <c r="AA963">
        <f t="shared" si="285"/>
        <v>0</v>
      </c>
      <c r="AB963">
        <f t="shared" si="285"/>
        <v>0</v>
      </c>
      <c r="AC963">
        <f t="shared" si="285"/>
        <v>0</v>
      </c>
      <c r="AD963">
        <f t="shared" si="285"/>
        <v>1</v>
      </c>
      <c r="AE963">
        <f t="shared" si="285"/>
        <v>0</v>
      </c>
      <c r="AF963">
        <f t="shared" si="285"/>
        <v>0</v>
      </c>
      <c r="AG963">
        <f t="shared" si="285"/>
        <v>0</v>
      </c>
      <c r="AH963">
        <f t="shared" si="285"/>
        <v>0</v>
      </c>
      <c r="AI963">
        <f t="shared" si="285"/>
        <v>0</v>
      </c>
      <c r="AJ963">
        <f t="shared" si="285"/>
        <v>0</v>
      </c>
      <c r="AK963">
        <f t="shared" si="285"/>
        <v>0</v>
      </c>
      <c r="AL963">
        <f t="shared" si="285"/>
        <v>0</v>
      </c>
      <c r="AM963">
        <f t="shared" ref="AM963:AM1026" si="296">I963</f>
        <v>7.75</v>
      </c>
      <c r="AN963">
        <f t="shared" ref="AN963:AN1026" si="297">IF(K963="C",1,0)</f>
        <v>0</v>
      </c>
      <c r="AO963">
        <f t="shared" ref="AO963:AO1026" si="298">IF(K963="Q",1,0)</f>
        <v>1</v>
      </c>
      <c r="AP963">
        <f t="shared" ref="AP963:AP1026" si="299">IF(K963="S",1,0)</f>
        <v>0</v>
      </c>
      <c r="AQ963" t="str">
        <f t="shared" ref="AQ963:AQ1026" si="300">IF(L963&lt;&gt;"",L963,"")</f>
        <v/>
      </c>
    </row>
    <row r="964" spans="1:43" x14ac:dyDescent="0.2">
      <c r="A964">
        <v>963</v>
      </c>
      <c r="B964">
        <v>3</v>
      </c>
      <c r="C964" t="s">
        <v>1309</v>
      </c>
      <c r="D964" t="s">
        <v>13</v>
      </c>
      <c r="E964">
        <v>21</v>
      </c>
      <c r="F964">
        <v>0</v>
      </c>
      <c r="G964">
        <v>0</v>
      </c>
      <c r="H964">
        <v>349211</v>
      </c>
      <c r="I964">
        <v>7.8958000000000004</v>
      </c>
      <c r="K964" t="s">
        <v>15</v>
      </c>
      <c r="M964" t="b">
        <f t="shared" si="286"/>
        <v>0</v>
      </c>
      <c r="N964" t="str">
        <f>IF(E964&lt;&gt;"",INDEX(group!$A$1:$C$10,MATCH(E964,group!A:A,1),3),"NA")</f>
        <v>20 - 29</v>
      </c>
      <c r="O964" t="str">
        <f>VLOOKUP(H964,group!E:F,2,0)</f>
        <v>numeric</v>
      </c>
      <c r="P964" t="str">
        <f>IF(I964&lt;&gt;"",INDEX(group!$L$1:$N$100,MATCH(I964,group!L:L,1),3),"NA")</f>
        <v>0 - 9</v>
      </c>
      <c r="Q964">
        <f t="shared" si="287"/>
        <v>963</v>
      </c>
      <c r="R964">
        <f t="shared" si="288"/>
        <v>0</v>
      </c>
      <c r="S964">
        <f t="shared" si="289"/>
        <v>0</v>
      </c>
      <c r="T964">
        <f t="shared" si="290"/>
        <v>1</v>
      </c>
      <c r="U964">
        <f t="shared" si="291"/>
        <v>1</v>
      </c>
      <c r="V964">
        <f t="shared" si="292"/>
        <v>0</v>
      </c>
      <c r="W964">
        <f t="shared" si="293"/>
        <v>21</v>
      </c>
      <c r="X964">
        <f t="shared" si="294"/>
        <v>0</v>
      </c>
      <c r="Y964">
        <f t="shared" si="295"/>
        <v>0</v>
      </c>
      <c r="Z964">
        <f t="shared" si="284"/>
        <v>0</v>
      </c>
      <c r="AA964">
        <f t="shared" si="285"/>
        <v>0</v>
      </c>
      <c r="AB964">
        <f t="shared" si="285"/>
        <v>0</v>
      </c>
      <c r="AC964">
        <f t="shared" si="285"/>
        <v>0</v>
      </c>
      <c r="AD964">
        <f t="shared" si="285"/>
        <v>1</v>
      </c>
      <c r="AE964">
        <f t="shared" si="285"/>
        <v>0</v>
      </c>
      <c r="AF964">
        <f t="shared" si="285"/>
        <v>0</v>
      </c>
      <c r="AG964">
        <f t="shared" si="285"/>
        <v>0</v>
      </c>
      <c r="AH964">
        <f t="shared" si="285"/>
        <v>0</v>
      </c>
      <c r="AI964">
        <f t="shared" si="285"/>
        <v>0</v>
      </c>
      <c r="AJ964">
        <f t="shared" si="285"/>
        <v>0</v>
      </c>
      <c r="AK964">
        <f t="shared" si="285"/>
        <v>0</v>
      </c>
      <c r="AL964">
        <f t="shared" si="285"/>
        <v>0</v>
      </c>
      <c r="AM964">
        <f t="shared" si="296"/>
        <v>7.8958000000000004</v>
      </c>
      <c r="AN964">
        <f t="shared" si="297"/>
        <v>0</v>
      </c>
      <c r="AO964">
        <f t="shared" si="298"/>
        <v>0</v>
      </c>
      <c r="AP964">
        <f t="shared" si="299"/>
        <v>1</v>
      </c>
      <c r="AQ964" t="str">
        <f t="shared" si="300"/>
        <v/>
      </c>
    </row>
    <row r="965" spans="1:43" x14ac:dyDescent="0.2">
      <c r="A965">
        <v>964</v>
      </c>
      <c r="B965">
        <v>3</v>
      </c>
      <c r="C965" t="s">
        <v>1310</v>
      </c>
      <c r="D965" t="s">
        <v>17</v>
      </c>
      <c r="E965">
        <v>29</v>
      </c>
      <c r="F965">
        <v>0</v>
      </c>
      <c r="G965">
        <v>0</v>
      </c>
      <c r="H965">
        <v>3101297</v>
      </c>
      <c r="I965">
        <v>7.9249999999999998</v>
      </c>
      <c r="K965" t="s">
        <v>15</v>
      </c>
      <c r="M965" t="b">
        <f t="shared" si="286"/>
        <v>0</v>
      </c>
      <c r="N965" t="str">
        <f>IF(E965&lt;&gt;"",INDEX(group!$A$1:$C$10,MATCH(E965,group!A:A,1),3),"NA")</f>
        <v>20 - 29</v>
      </c>
      <c r="O965" t="str">
        <f>VLOOKUP(H965,group!E:F,2,0)</f>
        <v>numeric</v>
      </c>
      <c r="P965" t="str">
        <f>IF(I965&lt;&gt;"",INDEX(group!$L$1:$N$100,MATCH(I965,group!L:L,1),3),"NA")</f>
        <v>0 - 9</v>
      </c>
      <c r="Q965">
        <f t="shared" si="287"/>
        <v>964</v>
      </c>
      <c r="R965">
        <f t="shared" si="288"/>
        <v>0</v>
      </c>
      <c r="S965">
        <f t="shared" si="289"/>
        <v>0</v>
      </c>
      <c r="T965">
        <f t="shared" si="290"/>
        <v>1</v>
      </c>
      <c r="U965">
        <f t="shared" si="291"/>
        <v>0</v>
      </c>
      <c r="V965">
        <f t="shared" si="292"/>
        <v>1</v>
      </c>
      <c r="W965">
        <f t="shared" si="293"/>
        <v>29</v>
      </c>
      <c r="X965">
        <f t="shared" si="294"/>
        <v>0</v>
      </c>
      <c r="Y965">
        <f t="shared" si="295"/>
        <v>0</v>
      </c>
      <c r="Z965">
        <f t="shared" si="284"/>
        <v>0</v>
      </c>
      <c r="AA965">
        <f t="shared" si="285"/>
        <v>0</v>
      </c>
      <c r="AB965">
        <f t="shared" si="285"/>
        <v>0</v>
      </c>
      <c r="AC965">
        <f t="shared" si="285"/>
        <v>0</v>
      </c>
      <c r="AD965">
        <f t="shared" si="285"/>
        <v>1</v>
      </c>
      <c r="AE965">
        <f t="shared" si="285"/>
        <v>0</v>
      </c>
      <c r="AF965">
        <f t="shared" si="285"/>
        <v>0</v>
      </c>
      <c r="AG965">
        <f t="shared" si="285"/>
        <v>0</v>
      </c>
      <c r="AH965">
        <f t="shared" si="285"/>
        <v>0</v>
      </c>
      <c r="AI965">
        <f t="shared" si="285"/>
        <v>0</v>
      </c>
      <c r="AJ965">
        <f t="shared" si="285"/>
        <v>0</v>
      </c>
      <c r="AK965">
        <f t="shared" si="285"/>
        <v>0</v>
      </c>
      <c r="AL965">
        <f t="shared" si="285"/>
        <v>0</v>
      </c>
      <c r="AM965">
        <f t="shared" si="296"/>
        <v>7.9249999999999998</v>
      </c>
      <c r="AN965">
        <f t="shared" si="297"/>
        <v>0</v>
      </c>
      <c r="AO965">
        <f t="shared" si="298"/>
        <v>0</v>
      </c>
      <c r="AP965">
        <f t="shared" si="299"/>
        <v>1</v>
      </c>
      <c r="AQ965" t="str">
        <f t="shared" si="300"/>
        <v/>
      </c>
    </row>
    <row r="966" spans="1:43" x14ac:dyDescent="0.2">
      <c r="A966">
        <v>965</v>
      </c>
      <c r="B966">
        <v>1</v>
      </c>
      <c r="C966" t="s">
        <v>1311</v>
      </c>
      <c r="D966" t="s">
        <v>13</v>
      </c>
      <c r="E966">
        <v>28.5</v>
      </c>
      <c r="F966">
        <v>0</v>
      </c>
      <c r="G966">
        <v>0</v>
      </c>
      <c r="H966" t="s">
        <v>1312</v>
      </c>
      <c r="I966">
        <v>27.720800000000001</v>
      </c>
      <c r="J966" t="s">
        <v>1313</v>
      </c>
      <c r="K966" t="s">
        <v>20</v>
      </c>
      <c r="M966" t="b">
        <f t="shared" si="286"/>
        <v>0</v>
      </c>
      <c r="N966" t="str">
        <f>IF(E966&lt;&gt;"",INDEX(group!$A$1:$C$10,MATCH(E966,group!A:A,1),3),"NA")</f>
        <v>20 - 29</v>
      </c>
      <c r="O966" t="str">
        <f>VLOOKUP(H966,group!E:F,2,0)</f>
        <v>PC</v>
      </c>
      <c r="P966" t="str">
        <f>IF(I966&lt;&gt;"",INDEX(group!$L$1:$N$100,MATCH(I966,group!L:L,1),3),"NA")</f>
        <v>20 - 29</v>
      </c>
      <c r="Q966">
        <f t="shared" si="287"/>
        <v>965</v>
      </c>
      <c r="R966">
        <f t="shared" si="288"/>
        <v>1</v>
      </c>
      <c r="S966">
        <f t="shared" si="289"/>
        <v>0</v>
      </c>
      <c r="T966">
        <f t="shared" si="290"/>
        <v>0</v>
      </c>
      <c r="U966">
        <f t="shared" si="291"/>
        <v>1</v>
      </c>
      <c r="V966">
        <f t="shared" si="292"/>
        <v>0</v>
      </c>
      <c r="W966">
        <f t="shared" si="293"/>
        <v>28.5</v>
      </c>
      <c r="X966">
        <f t="shared" si="294"/>
        <v>0</v>
      </c>
      <c r="Y966">
        <f t="shared" si="295"/>
        <v>0</v>
      </c>
      <c r="Z966">
        <f t="shared" si="284"/>
        <v>0</v>
      </c>
      <c r="AA966">
        <f t="shared" si="285"/>
        <v>0</v>
      </c>
      <c r="AB966">
        <f t="shared" si="285"/>
        <v>0</v>
      </c>
      <c r="AC966">
        <f t="shared" si="285"/>
        <v>0</v>
      </c>
      <c r="AD966">
        <f t="shared" si="285"/>
        <v>0</v>
      </c>
      <c r="AE966">
        <f t="shared" si="285"/>
        <v>0</v>
      </c>
      <c r="AF966">
        <f t="shared" si="285"/>
        <v>1</v>
      </c>
      <c r="AG966">
        <f t="shared" si="285"/>
        <v>0</v>
      </c>
      <c r="AH966">
        <f t="shared" si="285"/>
        <v>0</v>
      </c>
      <c r="AI966">
        <f t="shared" si="285"/>
        <v>0</v>
      </c>
      <c r="AJ966">
        <f t="shared" si="285"/>
        <v>0</v>
      </c>
      <c r="AK966">
        <f t="shared" si="285"/>
        <v>0</v>
      </c>
      <c r="AL966">
        <f t="shared" si="285"/>
        <v>0</v>
      </c>
      <c r="AM966">
        <f t="shared" si="296"/>
        <v>27.720800000000001</v>
      </c>
      <c r="AN966">
        <f t="shared" si="297"/>
        <v>1</v>
      </c>
      <c r="AO966">
        <f t="shared" si="298"/>
        <v>0</v>
      </c>
      <c r="AP966">
        <f t="shared" si="299"/>
        <v>0</v>
      </c>
      <c r="AQ966" t="str">
        <f t="shared" si="300"/>
        <v/>
      </c>
    </row>
    <row r="967" spans="1:43" x14ac:dyDescent="0.2">
      <c r="A967">
        <v>966</v>
      </c>
      <c r="B967">
        <v>1</v>
      </c>
      <c r="C967" t="s">
        <v>1314</v>
      </c>
      <c r="D967" t="s">
        <v>17</v>
      </c>
      <c r="E967">
        <v>35</v>
      </c>
      <c r="F967">
        <v>0</v>
      </c>
      <c r="G967">
        <v>0</v>
      </c>
      <c r="H967">
        <v>113503</v>
      </c>
      <c r="I967">
        <v>211.5</v>
      </c>
      <c r="J967" t="s">
        <v>1315</v>
      </c>
      <c r="K967" t="s">
        <v>20</v>
      </c>
      <c r="M967" t="b">
        <f t="shared" si="286"/>
        <v>0</v>
      </c>
      <c r="N967" t="str">
        <f>IF(E967&lt;&gt;"",INDEX(group!$A$1:$C$10,MATCH(E967,group!A:A,1),3),"NA")</f>
        <v>30 - 39</v>
      </c>
      <c r="O967" t="str">
        <f>VLOOKUP(H967,group!E:F,2,0)</f>
        <v>numeric</v>
      </c>
      <c r="P967" t="str">
        <f>IF(I967&lt;&gt;"",INDEX(group!$L$1:$N$100,MATCH(I967,group!L:L,1),3),"NA")</f>
        <v>210 - 229</v>
      </c>
      <c r="Q967">
        <f t="shared" si="287"/>
        <v>966</v>
      </c>
      <c r="R967">
        <f t="shared" si="288"/>
        <v>1</v>
      </c>
      <c r="S967">
        <f t="shared" si="289"/>
        <v>0</v>
      </c>
      <c r="T967">
        <f t="shared" si="290"/>
        <v>0</v>
      </c>
      <c r="U967">
        <f t="shared" si="291"/>
        <v>0</v>
      </c>
      <c r="V967">
        <f t="shared" si="292"/>
        <v>1</v>
      </c>
      <c r="W967">
        <f t="shared" si="293"/>
        <v>35</v>
      </c>
      <c r="X967">
        <f t="shared" si="294"/>
        <v>0</v>
      </c>
      <c r="Y967">
        <f t="shared" si="295"/>
        <v>0</v>
      </c>
      <c r="Z967">
        <f t="shared" si="284"/>
        <v>0</v>
      </c>
      <c r="AA967">
        <f t="shared" si="285"/>
        <v>0</v>
      </c>
      <c r="AB967">
        <f t="shared" si="285"/>
        <v>0</v>
      </c>
      <c r="AC967">
        <f t="shared" si="285"/>
        <v>0</v>
      </c>
      <c r="AD967">
        <f t="shared" si="285"/>
        <v>1</v>
      </c>
      <c r="AE967">
        <f t="shared" si="285"/>
        <v>0</v>
      </c>
      <c r="AF967">
        <f t="shared" si="285"/>
        <v>0</v>
      </c>
      <c r="AG967">
        <f t="shared" si="285"/>
        <v>0</v>
      </c>
      <c r="AH967">
        <f t="shared" si="285"/>
        <v>0</v>
      </c>
      <c r="AI967">
        <f t="shared" si="285"/>
        <v>0</v>
      </c>
      <c r="AJ967">
        <f t="shared" si="285"/>
        <v>0</v>
      </c>
      <c r="AK967">
        <f t="shared" si="285"/>
        <v>0</v>
      </c>
      <c r="AL967">
        <f t="shared" si="285"/>
        <v>0</v>
      </c>
      <c r="AM967">
        <f t="shared" si="296"/>
        <v>211.5</v>
      </c>
      <c r="AN967">
        <f t="shared" si="297"/>
        <v>1</v>
      </c>
      <c r="AO967">
        <f t="shared" si="298"/>
        <v>0</v>
      </c>
      <c r="AP967">
        <f t="shared" si="299"/>
        <v>0</v>
      </c>
      <c r="AQ967" t="str">
        <f t="shared" si="300"/>
        <v/>
      </c>
    </row>
    <row r="968" spans="1:43" x14ac:dyDescent="0.2">
      <c r="A968">
        <v>967</v>
      </c>
      <c r="B968">
        <v>1</v>
      </c>
      <c r="C968" t="s">
        <v>1316</v>
      </c>
      <c r="D968" t="s">
        <v>13</v>
      </c>
      <c r="E968">
        <v>32.5</v>
      </c>
      <c r="F968">
        <v>0</v>
      </c>
      <c r="G968">
        <v>0</v>
      </c>
      <c r="H968">
        <v>113503</v>
      </c>
      <c r="I968">
        <v>211.5</v>
      </c>
      <c r="J968" t="s">
        <v>1317</v>
      </c>
      <c r="K968" t="s">
        <v>20</v>
      </c>
      <c r="M968" t="b">
        <f t="shared" si="286"/>
        <v>0</v>
      </c>
      <c r="N968" t="str">
        <f>IF(E968&lt;&gt;"",INDEX(group!$A$1:$C$10,MATCH(E968,group!A:A,1),3),"NA")</f>
        <v>30 - 39</v>
      </c>
      <c r="O968" t="str">
        <f>VLOOKUP(H968,group!E:F,2,0)</f>
        <v>numeric</v>
      </c>
      <c r="P968" t="str">
        <f>IF(I968&lt;&gt;"",INDEX(group!$L$1:$N$100,MATCH(I968,group!L:L,1),3),"NA")</f>
        <v>210 - 229</v>
      </c>
      <c r="Q968">
        <f t="shared" si="287"/>
        <v>967</v>
      </c>
      <c r="R968">
        <f t="shared" si="288"/>
        <v>1</v>
      </c>
      <c r="S968">
        <f t="shared" si="289"/>
        <v>0</v>
      </c>
      <c r="T968">
        <f t="shared" si="290"/>
        <v>0</v>
      </c>
      <c r="U968">
        <f t="shared" si="291"/>
        <v>1</v>
      </c>
      <c r="V968">
        <f t="shared" si="292"/>
        <v>0</v>
      </c>
      <c r="W968">
        <f t="shared" si="293"/>
        <v>32.5</v>
      </c>
      <c r="X968">
        <f t="shared" si="294"/>
        <v>0</v>
      </c>
      <c r="Y968">
        <f t="shared" si="295"/>
        <v>0</v>
      </c>
      <c r="Z968">
        <f t="shared" si="284"/>
        <v>0</v>
      </c>
      <c r="AA968">
        <f t="shared" si="285"/>
        <v>0</v>
      </c>
      <c r="AB968">
        <f t="shared" si="285"/>
        <v>0</v>
      </c>
      <c r="AC968">
        <f t="shared" si="285"/>
        <v>0</v>
      </c>
      <c r="AD968">
        <f t="shared" si="285"/>
        <v>1</v>
      </c>
      <c r="AE968">
        <f t="shared" si="285"/>
        <v>0</v>
      </c>
      <c r="AF968">
        <f t="shared" si="285"/>
        <v>0</v>
      </c>
      <c r="AG968">
        <f t="shared" si="285"/>
        <v>0</v>
      </c>
      <c r="AH968">
        <f t="shared" si="285"/>
        <v>0</v>
      </c>
      <c r="AI968">
        <f t="shared" si="285"/>
        <v>0</v>
      </c>
      <c r="AJ968">
        <f t="shared" si="285"/>
        <v>0</v>
      </c>
      <c r="AK968">
        <f t="shared" si="285"/>
        <v>0</v>
      </c>
      <c r="AL968">
        <f t="shared" si="285"/>
        <v>0</v>
      </c>
      <c r="AM968">
        <f t="shared" si="296"/>
        <v>211.5</v>
      </c>
      <c r="AN968">
        <f t="shared" si="297"/>
        <v>1</v>
      </c>
      <c r="AO968">
        <f t="shared" si="298"/>
        <v>0</v>
      </c>
      <c r="AP968">
        <f t="shared" si="299"/>
        <v>0</v>
      </c>
      <c r="AQ968" t="str">
        <f t="shared" si="300"/>
        <v/>
      </c>
    </row>
    <row r="969" spans="1:43" x14ac:dyDescent="0.2">
      <c r="A969">
        <v>968</v>
      </c>
      <c r="B969">
        <v>3</v>
      </c>
      <c r="C969" t="s">
        <v>1318</v>
      </c>
      <c r="D969" t="s">
        <v>13</v>
      </c>
      <c r="F969">
        <v>0</v>
      </c>
      <c r="G969">
        <v>0</v>
      </c>
      <c r="H969">
        <v>359306</v>
      </c>
      <c r="I969">
        <v>8.0500000000000007</v>
      </c>
      <c r="K969" t="s">
        <v>15</v>
      </c>
      <c r="M969" t="b">
        <f t="shared" si="286"/>
        <v>1</v>
      </c>
      <c r="N969" t="str">
        <f>IF(E969&lt;&gt;"",INDEX(group!$A$1:$C$10,MATCH(E969,group!A:A,1),3),"NA")</f>
        <v>NA</v>
      </c>
      <c r="O969" t="str">
        <f>VLOOKUP(H969,group!E:F,2,0)</f>
        <v>numeric</v>
      </c>
      <c r="P969" t="str">
        <f>IF(I969&lt;&gt;"",INDEX(group!$L$1:$N$100,MATCH(I969,group!L:L,1),3),"NA")</f>
        <v>0 - 9</v>
      </c>
      <c r="Q969">
        <f t="shared" si="287"/>
        <v>968</v>
      </c>
      <c r="R969">
        <f t="shared" si="288"/>
        <v>0</v>
      </c>
      <c r="S969">
        <f t="shared" si="289"/>
        <v>0</v>
      </c>
      <c r="T969">
        <f t="shared" si="290"/>
        <v>1</v>
      </c>
      <c r="U969">
        <f t="shared" si="291"/>
        <v>1</v>
      </c>
      <c r="V969">
        <f t="shared" si="292"/>
        <v>0</v>
      </c>
      <c r="W969">
        <f t="shared" si="293"/>
        <v>29.9</v>
      </c>
      <c r="X969">
        <f t="shared" si="294"/>
        <v>0</v>
      </c>
      <c r="Y969">
        <f t="shared" si="295"/>
        <v>0</v>
      </c>
      <c r="Z969">
        <f t="shared" si="284"/>
        <v>0</v>
      </c>
      <c r="AA969">
        <f t="shared" si="285"/>
        <v>0</v>
      </c>
      <c r="AB969">
        <f t="shared" si="285"/>
        <v>0</v>
      </c>
      <c r="AC969">
        <f t="shared" si="285"/>
        <v>0</v>
      </c>
      <c r="AD969">
        <f t="shared" si="285"/>
        <v>1</v>
      </c>
      <c r="AE969">
        <f t="shared" si="285"/>
        <v>0</v>
      </c>
      <c r="AF969">
        <f t="shared" si="285"/>
        <v>0</v>
      </c>
      <c r="AG969">
        <f t="shared" si="285"/>
        <v>0</v>
      </c>
      <c r="AH969">
        <f t="shared" si="285"/>
        <v>0</v>
      </c>
      <c r="AI969">
        <f t="shared" si="285"/>
        <v>0</v>
      </c>
      <c r="AJ969">
        <f t="shared" si="285"/>
        <v>0</v>
      </c>
      <c r="AK969">
        <f t="shared" si="285"/>
        <v>0</v>
      </c>
      <c r="AL969">
        <f t="shared" si="285"/>
        <v>0</v>
      </c>
      <c r="AM969">
        <f t="shared" si="296"/>
        <v>8.0500000000000007</v>
      </c>
      <c r="AN969">
        <f t="shared" si="297"/>
        <v>0</v>
      </c>
      <c r="AO969">
        <f t="shared" si="298"/>
        <v>0</v>
      </c>
      <c r="AP969">
        <f t="shared" si="299"/>
        <v>1</v>
      </c>
      <c r="AQ969" t="str">
        <f t="shared" si="300"/>
        <v/>
      </c>
    </row>
    <row r="970" spans="1:43" x14ac:dyDescent="0.2">
      <c r="A970">
        <v>969</v>
      </c>
      <c r="B970">
        <v>1</v>
      </c>
      <c r="C970" t="s">
        <v>1319</v>
      </c>
      <c r="D970" t="s">
        <v>17</v>
      </c>
      <c r="E970">
        <v>55</v>
      </c>
      <c r="F970">
        <v>2</v>
      </c>
      <c r="G970">
        <v>0</v>
      </c>
      <c r="H970">
        <v>11770</v>
      </c>
      <c r="I970">
        <v>25.7</v>
      </c>
      <c r="J970" t="s">
        <v>818</v>
      </c>
      <c r="K970" t="s">
        <v>15</v>
      </c>
      <c r="M970" t="b">
        <f t="shared" si="286"/>
        <v>0</v>
      </c>
      <c r="N970" t="str">
        <f>IF(E970&lt;&gt;"",INDEX(group!$A$1:$C$10,MATCH(E970,group!A:A,1),3),"NA")</f>
        <v>50 - 59</v>
      </c>
      <c r="O970" t="str">
        <f>VLOOKUP(H970,group!E:F,2,0)</f>
        <v>numeric</v>
      </c>
      <c r="P970" t="str">
        <f>IF(I970&lt;&gt;"",INDEX(group!$L$1:$N$100,MATCH(I970,group!L:L,1),3),"NA")</f>
        <v>20 - 29</v>
      </c>
      <c r="Q970">
        <f t="shared" si="287"/>
        <v>969</v>
      </c>
      <c r="R970">
        <f t="shared" si="288"/>
        <v>1</v>
      </c>
      <c r="S970">
        <f t="shared" si="289"/>
        <v>0</v>
      </c>
      <c r="T970">
        <f t="shared" si="290"/>
        <v>0</v>
      </c>
      <c r="U970">
        <f t="shared" si="291"/>
        <v>0</v>
      </c>
      <c r="V970">
        <f t="shared" si="292"/>
        <v>1</v>
      </c>
      <c r="W970">
        <f t="shared" si="293"/>
        <v>55</v>
      </c>
      <c r="X970">
        <f t="shared" si="294"/>
        <v>2</v>
      </c>
      <c r="Y970">
        <f t="shared" si="295"/>
        <v>0</v>
      </c>
      <c r="Z970">
        <f t="shared" si="284"/>
        <v>0</v>
      </c>
      <c r="AA970">
        <f t="shared" si="285"/>
        <v>0</v>
      </c>
      <c r="AB970">
        <f t="shared" si="285"/>
        <v>0</v>
      </c>
      <c r="AC970">
        <f t="shared" si="285"/>
        <v>0</v>
      </c>
      <c r="AD970">
        <f t="shared" si="285"/>
        <v>1</v>
      </c>
      <c r="AE970">
        <f t="shared" si="285"/>
        <v>0</v>
      </c>
      <c r="AF970">
        <f t="shared" si="285"/>
        <v>0</v>
      </c>
      <c r="AG970">
        <f t="shared" si="285"/>
        <v>0</v>
      </c>
      <c r="AH970">
        <f t="shared" si="285"/>
        <v>0</v>
      </c>
      <c r="AI970">
        <f t="shared" si="285"/>
        <v>0</v>
      </c>
      <c r="AJ970">
        <f t="shared" si="285"/>
        <v>0</v>
      </c>
      <c r="AK970">
        <f t="shared" si="285"/>
        <v>0</v>
      </c>
      <c r="AL970">
        <f t="shared" si="285"/>
        <v>0</v>
      </c>
      <c r="AM970">
        <f t="shared" si="296"/>
        <v>25.7</v>
      </c>
      <c r="AN970">
        <f t="shared" si="297"/>
        <v>0</v>
      </c>
      <c r="AO970">
        <f t="shared" si="298"/>
        <v>0</v>
      </c>
      <c r="AP970">
        <f t="shared" si="299"/>
        <v>1</v>
      </c>
      <c r="AQ970" t="str">
        <f t="shared" si="300"/>
        <v/>
      </c>
    </row>
    <row r="971" spans="1:43" x14ac:dyDescent="0.2">
      <c r="A971">
        <v>970</v>
      </c>
      <c r="B971">
        <v>2</v>
      </c>
      <c r="C971" t="s">
        <v>1320</v>
      </c>
      <c r="D971" t="s">
        <v>13</v>
      </c>
      <c r="E971">
        <v>30</v>
      </c>
      <c r="F971">
        <v>0</v>
      </c>
      <c r="G971">
        <v>0</v>
      </c>
      <c r="H971">
        <v>248744</v>
      </c>
      <c r="I971">
        <v>13</v>
      </c>
      <c r="K971" t="s">
        <v>15</v>
      </c>
      <c r="M971" t="b">
        <f t="shared" si="286"/>
        <v>0</v>
      </c>
      <c r="N971" t="str">
        <f>IF(E971&lt;&gt;"",INDEX(group!$A$1:$C$10,MATCH(E971,group!A:A,1),3),"NA")</f>
        <v>30 - 39</v>
      </c>
      <c r="O971" t="str">
        <f>VLOOKUP(H971,group!E:F,2,0)</f>
        <v>numeric</v>
      </c>
      <c r="P971" t="str">
        <f>IF(I971&lt;&gt;"",INDEX(group!$L$1:$N$100,MATCH(I971,group!L:L,1),3),"NA")</f>
        <v>10 - 19</v>
      </c>
      <c r="Q971">
        <f t="shared" si="287"/>
        <v>970</v>
      </c>
      <c r="R971">
        <f t="shared" si="288"/>
        <v>0</v>
      </c>
      <c r="S971">
        <f t="shared" si="289"/>
        <v>1</v>
      </c>
      <c r="T971">
        <f t="shared" si="290"/>
        <v>0</v>
      </c>
      <c r="U971">
        <f t="shared" si="291"/>
        <v>1</v>
      </c>
      <c r="V971">
        <f t="shared" si="292"/>
        <v>0</v>
      </c>
      <c r="W971">
        <f t="shared" si="293"/>
        <v>30</v>
      </c>
      <c r="X971">
        <f t="shared" si="294"/>
        <v>0</v>
      </c>
      <c r="Y971">
        <f t="shared" si="295"/>
        <v>0</v>
      </c>
      <c r="Z971">
        <f t="shared" si="284"/>
        <v>0</v>
      </c>
      <c r="AA971">
        <f t="shared" si="285"/>
        <v>0</v>
      </c>
      <c r="AB971">
        <f t="shared" si="285"/>
        <v>0</v>
      </c>
      <c r="AC971">
        <f t="shared" si="285"/>
        <v>0</v>
      </c>
      <c r="AD971">
        <f t="shared" si="285"/>
        <v>1</v>
      </c>
      <c r="AE971">
        <f t="shared" si="285"/>
        <v>0</v>
      </c>
      <c r="AF971">
        <f t="shared" ref="AA971:AL992" si="301">IF($O971&amp;"_ticket"=AF$1,1,0)</f>
        <v>0</v>
      </c>
      <c r="AG971">
        <f t="shared" si="301"/>
        <v>0</v>
      </c>
      <c r="AH971">
        <f t="shared" si="301"/>
        <v>0</v>
      </c>
      <c r="AI971">
        <f t="shared" si="301"/>
        <v>0</v>
      </c>
      <c r="AJ971">
        <f t="shared" si="301"/>
        <v>0</v>
      </c>
      <c r="AK971">
        <f t="shared" si="301"/>
        <v>0</v>
      </c>
      <c r="AL971">
        <f t="shared" si="301"/>
        <v>0</v>
      </c>
      <c r="AM971">
        <f t="shared" si="296"/>
        <v>13</v>
      </c>
      <c r="AN971">
        <f t="shared" si="297"/>
        <v>0</v>
      </c>
      <c r="AO971">
        <f t="shared" si="298"/>
        <v>0</v>
      </c>
      <c r="AP971">
        <f t="shared" si="299"/>
        <v>1</v>
      </c>
      <c r="AQ971" t="str">
        <f t="shared" si="300"/>
        <v/>
      </c>
    </row>
    <row r="972" spans="1:43" x14ac:dyDescent="0.2">
      <c r="A972">
        <v>971</v>
      </c>
      <c r="B972">
        <v>3</v>
      </c>
      <c r="C972" t="s">
        <v>1321</v>
      </c>
      <c r="D972" t="s">
        <v>17</v>
      </c>
      <c r="E972">
        <v>24</v>
      </c>
      <c r="F972">
        <v>0</v>
      </c>
      <c r="G972">
        <v>0</v>
      </c>
      <c r="H972">
        <v>368702</v>
      </c>
      <c r="I972">
        <v>7.75</v>
      </c>
      <c r="K972" t="s">
        <v>27</v>
      </c>
      <c r="M972" t="b">
        <f t="shared" si="286"/>
        <v>0</v>
      </c>
      <c r="N972" t="str">
        <f>IF(E972&lt;&gt;"",INDEX(group!$A$1:$C$10,MATCH(E972,group!A:A,1),3),"NA")</f>
        <v>20 - 29</v>
      </c>
      <c r="O972" t="str">
        <f>VLOOKUP(H972,group!E:F,2,0)</f>
        <v>numeric</v>
      </c>
      <c r="P972" t="str">
        <f>IF(I972&lt;&gt;"",INDEX(group!$L$1:$N$100,MATCH(I972,group!L:L,1),3),"NA")</f>
        <v>0 - 9</v>
      </c>
      <c r="Q972">
        <f t="shared" si="287"/>
        <v>971</v>
      </c>
      <c r="R972">
        <f t="shared" si="288"/>
        <v>0</v>
      </c>
      <c r="S972">
        <f t="shared" si="289"/>
        <v>0</v>
      </c>
      <c r="T972">
        <f t="shared" si="290"/>
        <v>1</v>
      </c>
      <c r="U972">
        <f t="shared" si="291"/>
        <v>0</v>
      </c>
      <c r="V972">
        <f t="shared" si="292"/>
        <v>1</v>
      </c>
      <c r="W972">
        <f t="shared" si="293"/>
        <v>24</v>
      </c>
      <c r="X972">
        <f t="shared" si="294"/>
        <v>0</v>
      </c>
      <c r="Y972">
        <f t="shared" si="295"/>
        <v>0</v>
      </c>
      <c r="Z972">
        <f t="shared" si="284"/>
        <v>0</v>
      </c>
      <c r="AA972">
        <f t="shared" si="301"/>
        <v>0</v>
      </c>
      <c r="AB972">
        <f t="shared" si="301"/>
        <v>0</v>
      </c>
      <c r="AC972">
        <f t="shared" si="301"/>
        <v>0</v>
      </c>
      <c r="AD972">
        <f t="shared" si="301"/>
        <v>1</v>
      </c>
      <c r="AE972">
        <f t="shared" si="301"/>
        <v>0</v>
      </c>
      <c r="AF972">
        <f t="shared" si="301"/>
        <v>0</v>
      </c>
      <c r="AG972">
        <f t="shared" si="301"/>
        <v>0</v>
      </c>
      <c r="AH972">
        <f t="shared" si="301"/>
        <v>0</v>
      </c>
      <c r="AI972">
        <f t="shared" si="301"/>
        <v>0</v>
      </c>
      <c r="AJ972">
        <f t="shared" si="301"/>
        <v>0</v>
      </c>
      <c r="AK972">
        <f t="shared" si="301"/>
        <v>0</v>
      </c>
      <c r="AL972">
        <f t="shared" si="301"/>
        <v>0</v>
      </c>
      <c r="AM972">
        <f t="shared" si="296"/>
        <v>7.75</v>
      </c>
      <c r="AN972">
        <f t="shared" si="297"/>
        <v>0</v>
      </c>
      <c r="AO972">
        <f t="shared" si="298"/>
        <v>1</v>
      </c>
      <c r="AP972">
        <f t="shared" si="299"/>
        <v>0</v>
      </c>
      <c r="AQ972" t="str">
        <f t="shared" si="300"/>
        <v/>
      </c>
    </row>
    <row r="973" spans="1:43" x14ac:dyDescent="0.2">
      <c r="A973">
        <v>972</v>
      </c>
      <c r="B973">
        <v>3</v>
      </c>
      <c r="C973" t="s">
        <v>1322</v>
      </c>
      <c r="D973" t="s">
        <v>13</v>
      </c>
      <c r="E973">
        <v>6</v>
      </c>
      <c r="F973">
        <v>1</v>
      </c>
      <c r="G973">
        <v>1</v>
      </c>
      <c r="H973">
        <v>2678</v>
      </c>
      <c r="I973">
        <v>15.245799999999999</v>
      </c>
      <c r="K973" t="s">
        <v>20</v>
      </c>
      <c r="M973" t="b">
        <f t="shared" si="286"/>
        <v>0</v>
      </c>
      <c r="N973" t="str">
        <f>IF(E973&lt;&gt;"",INDEX(group!$A$1:$C$10,MATCH(E973,group!A:A,1),3),"NA")</f>
        <v>0 - 9</v>
      </c>
      <c r="O973" t="str">
        <f>VLOOKUP(H973,group!E:F,2,0)</f>
        <v>numeric</v>
      </c>
      <c r="P973" t="str">
        <f>IF(I973&lt;&gt;"",INDEX(group!$L$1:$N$100,MATCH(I973,group!L:L,1),3),"NA")</f>
        <v>10 - 19</v>
      </c>
      <c r="Q973">
        <f t="shared" si="287"/>
        <v>972</v>
      </c>
      <c r="R973">
        <f t="shared" si="288"/>
        <v>0</v>
      </c>
      <c r="S973">
        <f t="shared" si="289"/>
        <v>0</v>
      </c>
      <c r="T973">
        <f t="shared" si="290"/>
        <v>1</v>
      </c>
      <c r="U973">
        <f t="shared" si="291"/>
        <v>1</v>
      </c>
      <c r="V973">
        <f t="shared" si="292"/>
        <v>0</v>
      </c>
      <c r="W973">
        <f t="shared" si="293"/>
        <v>6</v>
      </c>
      <c r="X973">
        <f t="shared" si="294"/>
        <v>1</v>
      </c>
      <c r="Y973">
        <f t="shared" si="295"/>
        <v>1</v>
      </c>
      <c r="Z973">
        <f t="shared" si="284"/>
        <v>0</v>
      </c>
      <c r="AA973">
        <f t="shared" si="301"/>
        <v>0</v>
      </c>
      <c r="AB973">
        <f t="shared" si="301"/>
        <v>0</v>
      </c>
      <c r="AC973">
        <f t="shared" si="301"/>
        <v>0</v>
      </c>
      <c r="AD973">
        <f t="shared" si="301"/>
        <v>1</v>
      </c>
      <c r="AE973">
        <f t="shared" si="301"/>
        <v>0</v>
      </c>
      <c r="AF973">
        <f t="shared" si="301"/>
        <v>0</v>
      </c>
      <c r="AG973">
        <f t="shared" si="301"/>
        <v>0</v>
      </c>
      <c r="AH973">
        <f t="shared" si="301"/>
        <v>0</v>
      </c>
      <c r="AI973">
        <f t="shared" si="301"/>
        <v>0</v>
      </c>
      <c r="AJ973">
        <f t="shared" si="301"/>
        <v>0</v>
      </c>
      <c r="AK973">
        <f t="shared" si="301"/>
        <v>0</v>
      </c>
      <c r="AL973">
        <f t="shared" si="301"/>
        <v>0</v>
      </c>
      <c r="AM973">
        <f t="shared" si="296"/>
        <v>15.245799999999999</v>
      </c>
      <c r="AN973">
        <f t="shared" si="297"/>
        <v>1</v>
      </c>
      <c r="AO973">
        <f t="shared" si="298"/>
        <v>0</v>
      </c>
      <c r="AP973">
        <f t="shared" si="299"/>
        <v>0</v>
      </c>
      <c r="AQ973" t="str">
        <f t="shared" si="300"/>
        <v/>
      </c>
    </row>
    <row r="974" spans="1:43" x14ac:dyDescent="0.2">
      <c r="A974">
        <v>973</v>
      </c>
      <c r="B974">
        <v>1</v>
      </c>
      <c r="C974" t="s">
        <v>1323</v>
      </c>
      <c r="D974" t="s">
        <v>13</v>
      </c>
      <c r="E974">
        <v>67</v>
      </c>
      <c r="F974">
        <v>1</v>
      </c>
      <c r="G974">
        <v>0</v>
      </c>
      <c r="H974" t="s">
        <v>759</v>
      </c>
      <c r="I974">
        <v>221.7792</v>
      </c>
      <c r="J974" t="s">
        <v>1324</v>
      </c>
      <c r="K974" t="s">
        <v>15</v>
      </c>
      <c r="M974" t="b">
        <f t="shared" si="286"/>
        <v>0</v>
      </c>
      <c r="N974" t="str">
        <f>IF(E974&lt;&gt;"",INDEX(group!$A$1:$C$10,MATCH(E974,group!A:A,1),3),"NA")</f>
        <v>60 - 69</v>
      </c>
      <c r="O974" t="str">
        <f>VLOOKUP(H974,group!E:F,2,0)</f>
        <v>PC</v>
      </c>
      <c r="P974" t="str">
        <f>IF(I974&lt;&gt;"",INDEX(group!$L$1:$N$100,MATCH(I974,group!L:L,1),3),"NA")</f>
        <v>210 - 229</v>
      </c>
      <c r="Q974">
        <f t="shared" si="287"/>
        <v>973</v>
      </c>
      <c r="R974">
        <f t="shared" si="288"/>
        <v>1</v>
      </c>
      <c r="S974">
        <f t="shared" si="289"/>
        <v>0</v>
      </c>
      <c r="T974">
        <f t="shared" si="290"/>
        <v>0</v>
      </c>
      <c r="U974">
        <f t="shared" si="291"/>
        <v>1</v>
      </c>
      <c r="V974">
        <f t="shared" si="292"/>
        <v>0</v>
      </c>
      <c r="W974">
        <f t="shared" si="293"/>
        <v>67</v>
      </c>
      <c r="X974">
        <f t="shared" si="294"/>
        <v>1</v>
      </c>
      <c r="Y974">
        <f t="shared" si="295"/>
        <v>0</v>
      </c>
      <c r="Z974">
        <f t="shared" si="284"/>
        <v>0</v>
      </c>
      <c r="AA974">
        <f t="shared" si="301"/>
        <v>0</v>
      </c>
      <c r="AB974">
        <f t="shared" si="301"/>
        <v>0</v>
      </c>
      <c r="AC974">
        <f t="shared" si="301"/>
        <v>0</v>
      </c>
      <c r="AD974">
        <f t="shared" si="301"/>
        <v>0</v>
      </c>
      <c r="AE974">
        <f t="shared" si="301"/>
        <v>0</v>
      </c>
      <c r="AF974">
        <f t="shared" si="301"/>
        <v>1</v>
      </c>
      <c r="AG974">
        <f t="shared" si="301"/>
        <v>0</v>
      </c>
      <c r="AH974">
        <f t="shared" si="301"/>
        <v>0</v>
      </c>
      <c r="AI974">
        <f t="shared" si="301"/>
        <v>0</v>
      </c>
      <c r="AJ974">
        <f t="shared" si="301"/>
        <v>0</v>
      </c>
      <c r="AK974">
        <f t="shared" si="301"/>
        <v>0</v>
      </c>
      <c r="AL974">
        <f t="shared" si="301"/>
        <v>0</v>
      </c>
      <c r="AM974">
        <f t="shared" si="296"/>
        <v>221.7792</v>
      </c>
      <c r="AN974">
        <f t="shared" si="297"/>
        <v>0</v>
      </c>
      <c r="AO974">
        <f t="shared" si="298"/>
        <v>0</v>
      </c>
      <c r="AP974">
        <f t="shared" si="299"/>
        <v>1</v>
      </c>
      <c r="AQ974" t="str">
        <f t="shared" si="300"/>
        <v/>
      </c>
    </row>
    <row r="975" spans="1:43" x14ac:dyDescent="0.2">
      <c r="A975">
        <v>974</v>
      </c>
      <c r="B975">
        <v>1</v>
      </c>
      <c r="C975" t="s">
        <v>1325</v>
      </c>
      <c r="D975" t="s">
        <v>13</v>
      </c>
      <c r="E975">
        <v>49</v>
      </c>
      <c r="F975">
        <v>0</v>
      </c>
      <c r="G975">
        <v>0</v>
      </c>
      <c r="H975">
        <v>19924</v>
      </c>
      <c r="I975">
        <v>26</v>
      </c>
      <c r="K975" t="s">
        <v>15</v>
      </c>
      <c r="M975" t="b">
        <f t="shared" si="286"/>
        <v>0</v>
      </c>
      <c r="N975" t="str">
        <f>IF(E975&lt;&gt;"",INDEX(group!$A$1:$C$10,MATCH(E975,group!A:A,1),3),"NA")</f>
        <v>40 - 49</v>
      </c>
      <c r="O975" t="str">
        <f>VLOOKUP(H975,group!E:F,2,0)</f>
        <v>numeric</v>
      </c>
      <c r="P975" t="str">
        <f>IF(I975&lt;&gt;"",INDEX(group!$L$1:$N$100,MATCH(I975,group!L:L,1),3),"NA")</f>
        <v>20 - 29</v>
      </c>
      <c r="Q975">
        <f t="shared" si="287"/>
        <v>974</v>
      </c>
      <c r="R975">
        <f t="shared" si="288"/>
        <v>1</v>
      </c>
      <c r="S975">
        <f t="shared" si="289"/>
        <v>0</v>
      </c>
      <c r="T975">
        <f t="shared" si="290"/>
        <v>0</v>
      </c>
      <c r="U975">
        <f t="shared" si="291"/>
        <v>1</v>
      </c>
      <c r="V975">
        <f t="shared" si="292"/>
        <v>0</v>
      </c>
      <c r="W975">
        <f t="shared" si="293"/>
        <v>49</v>
      </c>
      <c r="X975">
        <f t="shared" si="294"/>
        <v>0</v>
      </c>
      <c r="Y975">
        <f t="shared" si="295"/>
        <v>0</v>
      </c>
      <c r="Z975">
        <f t="shared" si="284"/>
        <v>0</v>
      </c>
      <c r="AA975">
        <f t="shared" si="301"/>
        <v>0</v>
      </c>
      <c r="AB975">
        <f t="shared" si="301"/>
        <v>0</v>
      </c>
      <c r="AC975">
        <f t="shared" si="301"/>
        <v>0</v>
      </c>
      <c r="AD975">
        <f t="shared" si="301"/>
        <v>1</v>
      </c>
      <c r="AE975">
        <f t="shared" si="301"/>
        <v>0</v>
      </c>
      <c r="AF975">
        <f t="shared" si="301"/>
        <v>0</v>
      </c>
      <c r="AG975">
        <f t="shared" si="301"/>
        <v>0</v>
      </c>
      <c r="AH975">
        <f t="shared" si="301"/>
        <v>0</v>
      </c>
      <c r="AI975">
        <f t="shared" si="301"/>
        <v>0</v>
      </c>
      <c r="AJ975">
        <f t="shared" si="301"/>
        <v>0</v>
      </c>
      <c r="AK975">
        <f t="shared" si="301"/>
        <v>0</v>
      </c>
      <c r="AL975">
        <f t="shared" si="301"/>
        <v>0</v>
      </c>
      <c r="AM975">
        <f t="shared" si="296"/>
        <v>26</v>
      </c>
      <c r="AN975">
        <f t="shared" si="297"/>
        <v>0</v>
      </c>
      <c r="AO975">
        <f t="shared" si="298"/>
        <v>0</v>
      </c>
      <c r="AP975">
        <f t="shared" si="299"/>
        <v>1</v>
      </c>
      <c r="AQ975" t="str">
        <f t="shared" si="300"/>
        <v/>
      </c>
    </row>
    <row r="976" spans="1:43" x14ac:dyDescent="0.2">
      <c r="A976">
        <v>975</v>
      </c>
      <c r="B976">
        <v>3</v>
      </c>
      <c r="C976" t="s">
        <v>1326</v>
      </c>
      <c r="D976" t="s">
        <v>13</v>
      </c>
      <c r="F976">
        <v>0</v>
      </c>
      <c r="G976">
        <v>0</v>
      </c>
      <c r="H976">
        <v>349238</v>
      </c>
      <c r="I976">
        <v>7.8958000000000004</v>
      </c>
      <c r="K976" t="s">
        <v>15</v>
      </c>
      <c r="M976" t="b">
        <f t="shared" si="286"/>
        <v>1</v>
      </c>
      <c r="N976" t="str">
        <f>IF(E976&lt;&gt;"",INDEX(group!$A$1:$C$10,MATCH(E976,group!A:A,1),3),"NA")</f>
        <v>NA</v>
      </c>
      <c r="O976" t="str">
        <f>VLOOKUP(H976,group!E:F,2,0)</f>
        <v>numeric</v>
      </c>
      <c r="P976" t="str">
        <f>IF(I976&lt;&gt;"",INDEX(group!$L$1:$N$100,MATCH(I976,group!L:L,1),3),"NA")</f>
        <v>0 - 9</v>
      </c>
      <c r="Q976">
        <f t="shared" si="287"/>
        <v>975</v>
      </c>
      <c r="R976">
        <f t="shared" si="288"/>
        <v>0</v>
      </c>
      <c r="S976">
        <f t="shared" si="289"/>
        <v>0</v>
      </c>
      <c r="T976">
        <f t="shared" si="290"/>
        <v>1</v>
      </c>
      <c r="U976">
        <f t="shared" si="291"/>
        <v>1</v>
      </c>
      <c r="V976">
        <f t="shared" si="292"/>
        <v>0</v>
      </c>
      <c r="W976">
        <f t="shared" si="293"/>
        <v>29.9</v>
      </c>
      <c r="X976">
        <f t="shared" si="294"/>
        <v>0</v>
      </c>
      <c r="Y976">
        <f t="shared" si="295"/>
        <v>0</v>
      </c>
      <c r="Z976">
        <f t="shared" si="284"/>
        <v>0</v>
      </c>
      <c r="AA976">
        <f t="shared" si="301"/>
        <v>0</v>
      </c>
      <c r="AB976">
        <f t="shared" si="301"/>
        <v>0</v>
      </c>
      <c r="AC976">
        <f t="shared" si="301"/>
        <v>0</v>
      </c>
      <c r="AD976">
        <f t="shared" si="301"/>
        <v>1</v>
      </c>
      <c r="AE976">
        <f t="shared" si="301"/>
        <v>0</v>
      </c>
      <c r="AF976">
        <f t="shared" si="301"/>
        <v>0</v>
      </c>
      <c r="AG976">
        <f t="shared" si="301"/>
        <v>0</v>
      </c>
      <c r="AH976">
        <f t="shared" si="301"/>
        <v>0</v>
      </c>
      <c r="AI976">
        <f t="shared" si="301"/>
        <v>0</v>
      </c>
      <c r="AJ976">
        <f t="shared" si="301"/>
        <v>0</v>
      </c>
      <c r="AK976">
        <f t="shared" si="301"/>
        <v>0</v>
      </c>
      <c r="AL976">
        <f t="shared" si="301"/>
        <v>0</v>
      </c>
      <c r="AM976">
        <f t="shared" si="296"/>
        <v>7.8958000000000004</v>
      </c>
      <c r="AN976">
        <f t="shared" si="297"/>
        <v>0</v>
      </c>
      <c r="AO976">
        <f t="shared" si="298"/>
        <v>0</v>
      </c>
      <c r="AP976">
        <f t="shared" si="299"/>
        <v>1</v>
      </c>
      <c r="AQ976" t="str">
        <f t="shared" si="300"/>
        <v/>
      </c>
    </row>
    <row r="977" spans="1:43" x14ac:dyDescent="0.2">
      <c r="A977">
        <v>976</v>
      </c>
      <c r="B977">
        <v>2</v>
      </c>
      <c r="C977" t="s">
        <v>1327</v>
      </c>
      <c r="D977" t="s">
        <v>13</v>
      </c>
      <c r="F977">
        <v>0</v>
      </c>
      <c r="G977">
        <v>0</v>
      </c>
      <c r="H977">
        <v>240261</v>
      </c>
      <c r="I977">
        <v>10.708299999999999</v>
      </c>
      <c r="K977" t="s">
        <v>27</v>
      </c>
      <c r="M977" t="b">
        <f t="shared" si="286"/>
        <v>1</v>
      </c>
      <c r="N977" t="str">
        <f>IF(E977&lt;&gt;"",INDEX(group!$A$1:$C$10,MATCH(E977,group!A:A,1),3),"NA")</f>
        <v>NA</v>
      </c>
      <c r="O977" t="str">
        <f>VLOOKUP(H977,group!E:F,2,0)</f>
        <v>numeric</v>
      </c>
      <c r="P977" t="str">
        <f>IF(I977&lt;&gt;"",INDEX(group!$L$1:$N$100,MATCH(I977,group!L:L,1),3),"NA")</f>
        <v>10 - 19</v>
      </c>
      <c r="Q977">
        <f t="shared" si="287"/>
        <v>976</v>
      </c>
      <c r="R977">
        <f t="shared" si="288"/>
        <v>0</v>
      </c>
      <c r="S977">
        <f t="shared" si="289"/>
        <v>1</v>
      </c>
      <c r="T977">
        <f t="shared" si="290"/>
        <v>0</v>
      </c>
      <c r="U977">
        <f t="shared" si="291"/>
        <v>1</v>
      </c>
      <c r="V977">
        <f t="shared" si="292"/>
        <v>0</v>
      </c>
      <c r="W977">
        <f t="shared" si="293"/>
        <v>29.9</v>
      </c>
      <c r="X977">
        <f t="shared" si="294"/>
        <v>0</v>
      </c>
      <c r="Y977">
        <f t="shared" si="295"/>
        <v>0</v>
      </c>
      <c r="Z977">
        <f t="shared" si="284"/>
        <v>0</v>
      </c>
      <c r="AA977">
        <f t="shared" si="301"/>
        <v>0</v>
      </c>
      <c r="AB977">
        <f t="shared" si="301"/>
        <v>0</v>
      </c>
      <c r="AC977">
        <f t="shared" si="301"/>
        <v>0</v>
      </c>
      <c r="AD977">
        <f t="shared" si="301"/>
        <v>1</v>
      </c>
      <c r="AE977">
        <f t="shared" si="301"/>
        <v>0</v>
      </c>
      <c r="AF977">
        <f t="shared" si="301"/>
        <v>0</v>
      </c>
      <c r="AG977">
        <f t="shared" si="301"/>
        <v>0</v>
      </c>
      <c r="AH977">
        <f t="shared" si="301"/>
        <v>0</v>
      </c>
      <c r="AI977">
        <f t="shared" si="301"/>
        <v>0</v>
      </c>
      <c r="AJ977">
        <f t="shared" si="301"/>
        <v>0</v>
      </c>
      <c r="AK977">
        <f t="shared" si="301"/>
        <v>0</v>
      </c>
      <c r="AL977">
        <f t="shared" si="301"/>
        <v>0</v>
      </c>
      <c r="AM977">
        <f t="shared" si="296"/>
        <v>10.708299999999999</v>
      </c>
      <c r="AN977">
        <f t="shared" si="297"/>
        <v>0</v>
      </c>
      <c r="AO977">
        <f t="shared" si="298"/>
        <v>1</v>
      </c>
      <c r="AP977">
        <f t="shared" si="299"/>
        <v>0</v>
      </c>
      <c r="AQ977" t="str">
        <f t="shared" si="300"/>
        <v/>
      </c>
    </row>
    <row r="978" spans="1:43" x14ac:dyDescent="0.2">
      <c r="A978">
        <v>977</v>
      </c>
      <c r="B978">
        <v>3</v>
      </c>
      <c r="C978" t="s">
        <v>1328</v>
      </c>
      <c r="D978" t="s">
        <v>13</v>
      </c>
      <c r="F978">
        <v>1</v>
      </c>
      <c r="G978">
        <v>0</v>
      </c>
      <c r="H978">
        <v>2660</v>
      </c>
      <c r="I978">
        <v>14.4542</v>
      </c>
      <c r="K978" t="s">
        <v>20</v>
      </c>
      <c r="M978" t="b">
        <f t="shared" si="286"/>
        <v>1</v>
      </c>
      <c r="N978" t="str">
        <f>IF(E978&lt;&gt;"",INDEX(group!$A$1:$C$10,MATCH(E978,group!A:A,1),3),"NA")</f>
        <v>NA</v>
      </c>
      <c r="O978" t="str">
        <f>VLOOKUP(H978,group!E:F,2,0)</f>
        <v>numeric</v>
      </c>
      <c r="P978" t="str">
        <f>IF(I978&lt;&gt;"",INDEX(group!$L$1:$N$100,MATCH(I978,group!L:L,1),3),"NA")</f>
        <v>10 - 19</v>
      </c>
      <c r="Q978">
        <f t="shared" si="287"/>
        <v>977</v>
      </c>
      <c r="R978">
        <f t="shared" si="288"/>
        <v>0</v>
      </c>
      <c r="S978">
        <f t="shared" si="289"/>
        <v>0</v>
      </c>
      <c r="T978">
        <f t="shared" si="290"/>
        <v>1</v>
      </c>
      <c r="U978">
        <f t="shared" si="291"/>
        <v>1</v>
      </c>
      <c r="V978">
        <f t="shared" si="292"/>
        <v>0</v>
      </c>
      <c r="W978">
        <f t="shared" si="293"/>
        <v>29.9</v>
      </c>
      <c r="X978">
        <f t="shared" si="294"/>
        <v>1</v>
      </c>
      <c r="Y978">
        <f t="shared" si="295"/>
        <v>0</v>
      </c>
      <c r="Z978">
        <f t="shared" si="284"/>
        <v>0</v>
      </c>
      <c r="AA978">
        <f t="shared" si="301"/>
        <v>0</v>
      </c>
      <c r="AB978">
        <f t="shared" si="301"/>
        <v>0</v>
      </c>
      <c r="AC978">
        <f t="shared" si="301"/>
        <v>0</v>
      </c>
      <c r="AD978">
        <f t="shared" si="301"/>
        <v>1</v>
      </c>
      <c r="AE978">
        <f t="shared" si="301"/>
        <v>0</v>
      </c>
      <c r="AF978">
        <f t="shared" si="301"/>
        <v>0</v>
      </c>
      <c r="AG978">
        <f t="shared" si="301"/>
        <v>0</v>
      </c>
      <c r="AH978">
        <f t="shared" si="301"/>
        <v>0</v>
      </c>
      <c r="AI978">
        <f t="shared" si="301"/>
        <v>0</v>
      </c>
      <c r="AJ978">
        <f t="shared" si="301"/>
        <v>0</v>
      </c>
      <c r="AK978">
        <f t="shared" si="301"/>
        <v>0</v>
      </c>
      <c r="AL978">
        <f t="shared" si="301"/>
        <v>0</v>
      </c>
      <c r="AM978">
        <f t="shared" si="296"/>
        <v>14.4542</v>
      </c>
      <c r="AN978">
        <f t="shared" si="297"/>
        <v>1</v>
      </c>
      <c r="AO978">
        <f t="shared" si="298"/>
        <v>0</v>
      </c>
      <c r="AP978">
        <f t="shared" si="299"/>
        <v>0</v>
      </c>
      <c r="AQ978" t="str">
        <f t="shared" si="300"/>
        <v/>
      </c>
    </row>
    <row r="979" spans="1:43" x14ac:dyDescent="0.2">
      <c r="A979">
        <v>978</v>
      </c>
      <c r="B979">
        <v>3</v>
      </c>
      <c r="C979" t="s">
        <v>1329</v>
      </c>
      <c r="D979" t="s">
        <v>17</v>
      </c>
      <c r="E979">
        <v>27</v>
      </c>
      <c r="F979">
        <v>0</v>
      </c>
      <c r="G979">
        <v>0</v>
      </c>
      <c r="H979">
        <v>330844</v>
      </c>
      <c r="I979">
        <v>7.8792</v>
      </c>
      <c r="K979" t="s">
        <v>27</v>
      </c>
      <c r="M979" t="b">
        <f t="shared" si="286"/>
        <v>0</v>
      </c>
      <c r="N979" t="str">
        <f>IF(E979&lt;&gt;"",INDEX(group!$A$1:$C$10,MATCH(E979,group!A:A,1),3),"NA")</f>
        <v>20 - 29</v>
      </c>
      <c r="O979" t="str">
        <f>VLOOKUP(H979,group!E:F,2,0)</f>
        <v>numeric</v>
      </c>
      <c r="P979" t="str">
        <f>IF(I979&lt;&gt;"",INDEX(group!$L$1:$N$100,MATCH(I979,group!L:L,1),3),"NA")</f>
        <v>0 - 9</v>
      </c>
      <c r="Q979">
        <f t="shared" si="287"/>
        <v>978</v>
      </c>
      <c r="R979">
        <f t="shared" si="288"/>
        <v>0</v>
      </c>
      <c r="S979">
        <f t="shared" si="289"/>
        <v>0</v>
      </c>
      <c r="T979">
        <f t="shared" si="290"/>
        <v>1</v>
      </c>
      <c r="U979">
        <f t="shared" si="291"/>
        <v>0</v>
      </c>
      <c r="V979">
        <f t="shared" si="292"/>
        <v>1</v>
      </c>
      <c r="W979">
        <f t="shared" si="293"/>
        <v>27</v>
      </c>
      <c r="X979">
        <f t="shared" si="294"/>
        <v>0</v>
      </c>
      <c r="Y979">
        <f t="shared" si="295"/>
        <v>0</v>
      </c>
      <c r="Z979">
        <f t="shared" si="284"/>
        <v>0</v>
      </c>
      <c r="AA979">
        <f t="shared" si="301"/>
        <v>0</v>
      </c>
      <c r="AB979">
        <f t="shared" si="301"/>
        <v>0</v>
      </c>
      <c r="AC979">
        <f t="shared" si="301"/>
        <v>0</v>
      </c>
      <c r="AD979">
        <f t="shared" si="301"/>
        <v>1</v>
      </c>
      <c r="AE979">
        <f t="shared" si="301"/>
        <v>0</v>
      </c>
      <c r="AF979">
        <f t="shared" si="301"/>
        <v>0</v>
      </c>
      <c r="AG979">
        <f t="shared" si="301"/>
        <v>0</v>
      </c>
      <c r="AH979">
        <f t="shared" si="301"/>
        <v>0</v>
      </c>
      <c r="AI979">
        <f t="shared" si="301"/>
        <v>0</v>
      </c>
      <c r="AJ979">
        <f t="shared" si="301"/>
        <v>0</v>
      </c>
      <c r="AK979">
        <f t="shared" si="301"/>
        <v>0</v>
      </c>
      <c r="AL979">
        <f t="shared" si="301"/>
        <v>0</v>
      </c>
      <c r="AM979">
        <f t="shared" si="296"/>
        <v>7.8792</v>
      </c>
      <c r="AN979">
        <f t="shared" si="297"/>
        <v>0</v>
      </c>
      <c r="AO979">
        <f t="shared" si="298"/>
        <v>1</v>
      </c>
      <c r="AP979">
        <f t="shared" si="299"/>
        <v>0</v>
      </c>
      <c r="AQ979" t="str">
        <f t="shared" si="300"/>
        <v/>
      </c>
    </row>
    <row r="980" spans="1:43" x14ac:dyDescent="0.2">
      <c r="A980">
        <v>979</v>
      </c>
      <c r="B980">
        <v>3</v>
      </c>
      <c r="C980" t="s">
        <v>1330</v>
      </c>
      <c r="D980" t="s">
        <v>17</v>
      </c>
      <c r="E980">
        <v>18</v>
      </c>
      <c r="F980">
        <v>0</v>
      </c>
      <c r="G980">
        <v>0</v>
      </c>
      <c r="H980" t="s">
        <v>1331</v>
      </c>
      <c r="I980">
        <v>8.0500000000000007</v>
      </c>
      <c r="K980" t="s">
        <v>15</v>
      </c>
      <c r="M980" t="b">
        <f t="shared" si="286"/>
        <v>0</v>
      </c>
      <c r="N980" t="str">
        <f>IF(E980&lt;&gt;"",INDEX(group!$A$1:$C$10,MATCH(E980,group!A:A,1),3),"NA")</f>
        <v>10 - 19</v>
      </c>
      <c r="O980" t="str">
        <f>VLOOKUP(H980,group!E:F,2,0)</f>
        <v>A</v>
      </c>
      <c r="P980" t="str">
        <f>IF(I980&lt;&gt;"",INDEX(group!$L$1:$N$100,MATCH(I980,group!L:L,1),3),"NA")</f>
        <v>0 - 9</v>
      </c>
      <c r="Q980">
        <f t="shared" si="287"/>
        <v>979</v>
      </c>
      <c r="R980">
        <f t="shared" si="288"/>
        <v>0</v>
      </c>
      <c r="S980">
        <f t="shared" si="289"/>
        <v>0</v>
      </c>
      <c r="T980">
        <f t="shared" si="290"/>
        <v>1</v>
      </c>
      <c r="U980">
        <f t="shared" si="291"/>
        <v>0</v>
      </c>
      <c r="V980">
        <f t="shared" si="292"/>
        <v>1</v>
      </c>
      <c r="W980">
        <f t="shared" si="293"/>
        <v>18</v>
      </c>
      <c r="X980">
        <f t="shared" si="294"/>
        <v>0</v>
      </c>
      <c r="Y980">
        <f t="shared" si="295"/>
        <v>0</v>
      </c>
      <c r="Z980">
        <f t="shared" si="284"/>
        <v>1</v>
      </c>
      <c r="AA980">
        <f t="shared" si="301"/>
        <v>0</v>
      </c>
      <c r="AB980">
        <f t="shared" si="301"/>
        <v>0</v>
      </c>
      <c r="AC980">
        <f t="shared" si="301"/>
        <v>0</v>
      </c>
      <c r="AD980">
        <f t="shared" si="301"/>
        <v>0</v>
      </c>
      <c r="AE980">
        <f t="shared" si="301"/>
        <v>0</v>
      </c>
      <c r="AF980">
        <f t="shared" si="301"/>
        <v>0</v>
      </c>
      <c r="AG980">
        <f t="shared" si="301"/>
        <v>0</v>
      </c>
      <c r="AH980">
        <f t="shared" si="301"/>
        <v>0</v>
      </c>
      <c r="AI980">
        <f t="shared" si="301"/>
        <v>0</v>
      </c>
      <c r="AJ980">
        <f t="shared" si="301"/>
        <v>0</v>
      </c>
      <c r="AK980">
        <f t="shared" si="301"/>
        <v>0</v>
      </c>
      <c r="AL980">
        <f t="shared" si="301"/>
        <v>0</v>
      </c>
      <c r="AM980">
        <f t="shared" si="296"/>
        <v>8.0500000000000007</v>
      </c>
      <c r="AN980">
        <f t="shared" si="297"/>
        <v>0</v>
      </c>
      <c r="AO980">
        <f t="shared" si="298"/>
        <v>0</v>
      </c>
      <c r="AP980">
        <f t="shared" si="299"/>
        <v>1</v>
      </c>
      <c r="AQ980" t="str">
        <f t="shared" si="300"/>
        <v/>
      </c>
    </row>
    <row r="981" spans="1:43" x14ac:dyDescent="0.2">
      <c r="A981">
        <v>980</v>
      </c>
      <c r="B981">
        <v>3</v>
      </c>
      <c r="C981" t="s">
        <v>1332</v>
      </c>
      <c r="D981" t="s">
        <v>17</v>
      </c>
      <c r="F981">
        <v>0</v>
      </c>
      <c r="G981">
        <v>0</v>
      </c>
      <c r="H981">
        <v>364856</v>
      </c>
      <c r="I981">
        <v>7.75</v>
      </c>
      <c r="K981" t="s">
        <v>27</v>
      </c>
      <c r="M981" t="b">
        <f t="shared" si="286"/>
        <v>1</v>
      </c>
      <c r="N981" t="str">
        <f>IF(E981&lt;&gt;"",INDEX(group!$A$1:$C$10,MATCH(E981,group!A:A,1),3),"NA")</f>
        <v>NA</v>
      </c>
      <c r="O981" t="str">
        <f>VLOOKUP(H981,group!E:F,2,0)</f>
        <v>numeric</v>
      </c>
      <c r="P981" t="str">
        <f>IF(I981&lt;&gt;"",INDEX(group!$L$1:$N$100,MATCH(I981,group!L:L,1),3),"NA")</f>
        <v>0 - 9</v>
      </c>
      <c r="Q981">
        <f t="shared" si="287"/>
        <v>980</v>
      </c>
      <c r="R981">
        <f t="shared" si="288"/>
        <v>0</v>
      </c>
      <c r="S981">
        <f t="shared" si="289"/>
        <v>0</v>
      </c>
      <c r="T981">
        <f t="shared" si="290"/>
        <v>1</v>
      </c>
      <c r="U981">
        <f t="shared" si="291"/>
        <v>0</v>
      </c>
      <c r="V981">
        <f t="shared" si="292"/>
        <v>1</v>
      </c>
      <c r="W981">
        <f t="shared" si="293"/>
        <v>29.9</v>
      </c>
      <c r="X981">
        <f t="shared" si="294"/>
        <v>0</v>
      </c>
      <c r="Y981">
        <f t="shared" si="295"/>
        <v>0</v>
      </c>
      <c r="Z981">
        <f t="shared" si="284"/>
        <v>0</v>
      </c>
      <c r="AA981">
        <f t="shared" si="301"/>
        <v>0</v>
      </c>
      <c r="AB981">
        <f t="shared" si="301"/>
        <v>0</v>
      </c>
      <c r="AC981">
        <f t="shared" si="301"/>
        <v>0</v>
      </c>
      <c r="AD981">
        <f t="shared" si="301"/>
        <v>1</v>
      </c>
      <c r="AE981">
        <f t="shared" si="301"/>
        <v>0</v>
      </c>
      <c r="AF981">
        <f t="shared" si="301"/>
        <v>0</v>
      </c>
      <c r="AG981">
        <f t="shared" si="301"/>
        <v>0</v>
      </c>
      <c r="AH981">
        <f t="shared" si="301"/>
        <v>0</v>
      </c>
      <c r="AI981">
        <f t="shared" si="301"/>
        <v>0</v>
      </c>
      <c r="AJ981">
        <f t="shared" si="301"/>
        <v>0</v>
      </c>
      <c r="AK981">
        <f t="shared" si="301"/>
        <v>0</v>
      </c>
      <c r="AL981">
        <f t="shared" si="301"/>
        <v>0</v>
      </c>
      <c r="AM981">
        <f t="shared" si="296"/>
        <v>7.75</v>
      </c>
      <c r="AN981">
        <f t="shared" si="297"/>
        <v>0</v>
      </c>
      <c r="AO981">
        <f t="shared" si="298"/>
        <v>1</v>
      </c>
      <c r="AP981">
        <f t="shared" si="299"/>
        <v>0</v>
      </c>
      <c r="AQ981" t="str">
        <f t="shared" si="300"/>
        <v/>
      </c>
    </row>
    <row r="982" spans="1:43" x14ac:dyDescent="0.2">
      <c r="A982">
        <v>981</v>
      </c>
      <c r="B982">
        <v>2</v>
      </c>
      <c r="C982" t="s">
        <v>1333</v>
      </c>
      <c r="D982" t="s">
        <v>13</v>
      </c>
      <c r="E982">
        <v>2</v>
      </c>
      <c r="F982">
        <v>1</v>
      </c>
      <c r="G982">
        <v>1</v>
      </c>
      <c r="H982">
        <v>29103</v>
      </c>
      <c r="I982">
        <v>23</v>
      </c>
      <c r="K982" t="s">
        <v>15</v>
      </c>
      <c r="M982" t="b">
        <f t="shared" si="286"/>
        <v>0</v>
      </c>
      <c r="N982" t="str">
        <f>IF(E982&lt;&gt;"",INDEX(group!$A$1:$C$10,MATCH(E982,group!A:A,1),3),"NA")</f>
        <v>0 - 9</v>
      </c>
      <c r="O982" t="str">
        <f>VLOOKUP(H982,group!E:F,2,0)</f>
        <v>numeric</v>
      </c>
      <c r="P982" t="str">
        <f>IF(I982&lt;&gt;"",INDEX(group!$L$1:$N$100,MATCH(I982,group!L:L,1),3),"NA")</f>
        <v>20 - 29</v>
      </c>
      <c r="Q982">
        <f t="shared" si="287"/>
        <v>981</v>
      </c>
      <c r="R982">
        <f t="shared" si="288"/>
        <v>0</v>
      </c>
      <c r="S982">
        <f t="shared" si="289"/>
        <v>1</v>
      </c>
      <c r="T982">
        <f t="shared" si="290"/>
        <v>0</v>
      </c>
      <c r="U982">
        <f t="shared" si="291"/>
        <v>1</v>
      </c>
      <c r="V982">
        <f t="shared" si="292"/>
        <v>0</v>
      </c>
      <c r="W982">
        <f t="shared" si="293"/>
        <v>2</v>
      </c>
      <c r="X982">
        <f t="shared" si="294"/>
        <v>1</v>
      </c>
      <c r="Y982">
        <f t="shared" si="295"/>
        <v>1</v>
      </c>
      <c r="Z982">
        <f t="shared" si="284"/>
        <v>0</v>
      </c>
      <c r="AA982">
        <f t="shared" si="301"/>
        <v>0</v>
      </c>
      <c r="AB982">
        <f t="shared" si="301"/>
        <v>0</v>
      </c>
      <c r="AC982">
        <f t="shared" si="301"/>
        <v>0</v>
      </c>
      <c r="AD982">
        <f t="shared" si="301"/>
        <v>1</v>
      </c>
      <c r="AE982">
        <f t="shared" si="301"/>
        <v>0</v>
      </c>
      <c r="AF982">
        <f t="shared" si="301"/>
        <v>0</v>
      </c>
      <c r="AG982">
        <f t="shared" si="301"/>
        <v>0</v>
      </c>
      <c r="AH982">
        <f t="shared" si="301"/>
        <v>0</v>
      </c>
      <c r="AI982">
        <f t="shared" si="301"/>
        <v>0</v>
      </c>
      <c r="AJ982">
        <f t="shared" si="301"/>
        <v>0</v>
      </c>
      <c r="AK982">
        <f t="shared" si="301"/>
        <v>0</v>
      </c>
      <c r="AL982">
        <f t="shared" si="301"/>
        <v>0</v>
      </c>
      <c r="AM982">
        <f t="shared" si="296"/>
        <v>23</v>
      </c>
      <c r="AN982">
        <f t="shared" si="297"/>
        <v>0</v>
      </c>
      <c r="AO982">
        <f t="shared" si="298"/>
        <v>0</v>
      </c>
      <c r="AP982">
        <f t="shared" si="299"/>
        <v>1</v>
      </c>
      <c r="AQ982" t="str">
        <f t="shared" si="300"/>
        <v/>
      </c>
    </row>
    <row r="983" spans="1:43" x14ac:dyDescent="0.2">
      <c r="A983">
        <v>982</v>
      </c>
      <c r="B983">
        <v>3</v>
      </c>
      <c r="C983" t="s">
        <v>1334</v>
      </c>
      <c r="D983" t="s">
        <v>17</v>
      </c>
      <c r="E983">
        <v>22</v>
      </c>
      <c r="F983">
        <v>1</v>
      </c>
      <c r="G983">
        <v>0</v>
      </c>
      <c r="H983">
        <v>347072</v>
      </c>
      <c r="I983">
        <v>13.9</v>
      </c>
      <c r="K983" t="s">
        <v>15</v>
      </c>
      <c r="M983" t="b">
        <f t="shared" si="286"/>
        <v>0</v>
      </c>
      <c r="N983" t="str">
        <f>IF(E983&lt;&gt;"",INDEX(group!$A$1:$C$10,MATCH(E983,group!A:A,1),3),"NA")</f>
        <v>20 - 29</v>
      </c>
      <c r="O983" t="str">
        <f>VLOOKUP(H983,group!E:F,2,0)</f>
        <v>numeric</v>
      </c>
      <c r="P983" t="str">
        <f>IF(I983&lt;&gt;"",INDEX(group!$L$1:$N$100,MATCH(I983,group!L:L,1),3),"NA")</f>
        <v>10 - 19</v>
      </c>
      <c r="Q983">
        <f t="shared" si="287"/>
        <v>982</v>
      </c>
      <c r="R983">
        <f t="shared" si="288"/>
        <v>0</v>
      </c>
      <c r="S983">
        <f t="shared" si="289"/>
        <v>0</v>
      </c>
      <c r="T983">
        <f t="shared" si="290"/>
        <v>1</v>
      </c>
      <c r="U983">
        <f t="shared" si="291"/>
        <v>0</v>
      </c>
      <c r="V983">
        <f t="shared" si="292"/>
        <v>1</v>
      </c>
      <c r="W983">
        <f t="shared" si="293"/>
        <v>22</v>
      </c>
      <c r="X983">
        <f t="shared" si="294"/>
        <v>1</v>
      </c>
      <c r="Y983">
        <f t="shared" si="295"/>
        <v>0</v>
      </c>
      <c r="Z983">
        <f t="shared" si="284"/>
        <v>0</v>
      </c>
      <c r="AA983">
        <f t="shared" si="301"/>
        <v>0</v>
      </c>
      <c r="AB983">
        <f t="shared" si="301"/>
        <v>0</v>
      </c>
      <c r="AC983">
        <f t="shared" si="301"/>
        <v>0</v>
      </c>
      <c r="AD983">
        <f t="shared" si="301"/>
        <v>1</v>
      </c>
      <c r="AE983">
        <f t="shared" si="301"/>
        <v>0</v>
      </c>
      <c r="AF983">
        <f t="shared" si="301"/>
        <v>0</v>
      </c>
      <c r="AG983">
        <f t="shared" si="301"/>
        <v>0</v>
      </c>
      <c r="AH983">
        <f t="shared" si="301"/>
        <v>0</v>
      </c>
      <c r="AI983">
        <f t="shared" si="301"/>
        <v>0</v>
      </c>
      <c r="AJ983">
        <f t="shared" si="301"/>
        <v>0</v>
      </c>
      <c r="AK983">
        <f t="shared" si="301"/>
        <v>0</v>
      </c>
      <c r="AL983">
        <f t="shared" si="301"/>
        <v>0</v>
      </c>
      <c r="AM983">
        <f t="shared" si="296"/>
        <v>13.9</v>
      </c>
      <c r="AN983">
        <f t="shared" si="297"/>
        <v>0</v>
      </c>
      <c r="AO983">
        <f t="shared" si="298"/>
        <v>0</v>
      </c>
      <c r="AP983">
        <f t="shared" si="299"/>
        <v>1</v>
      </c>
      <c r="AQ983" t="str">
        <f t="shared" si="300"/>
        <v/>
      </c>
    </row>
    <row r="984" spans="1:43" x14ac:dyDescent="0.2">
      <c r="A984">
        <v>983</v>
      </c>
      <c r="B984">
        <v>3</v>
      </c>
      <c r="C984" t="s">
        <v>1335</v>
      </c>
      <c r="D984" t="s">
        <v>13</v>
      </c>
      <c r="F984">
        <v>0</v>
      </c>
      <c r="G984">
        <v>0</v>
      </c>
      <c r="H984">
        <v>345498</v>
      </c>
      <c r="I984">
        <v>7.7750000000000004</v>
      </c>
      <c r="K984" t="s">
        <v>15</v>
      </c>
      <c r="M984" t="b">
        <f t="shared" si="286"/>
        <v>1</v>
      </c>
      <c r="N984" t="str">
        <f>IF(E984&lt;&gt;"",INDEX(group!$A$1:$C$10,MATCH(E984,group!A:A,1),3),"NA")</f>
        <v>NA</v>
      </c>
      <c r="O984" t="str">
        <f>VLOOKUP(H984,group!E:F,2,0)</f>
        <v>numeric</v>
      </c>
      <c r="P984" t="str">
        <f>IF(I984&lt;&gt;"",INDEX(group!$L$1:$N$100,MATCH(I984,group!L:L,1),3),"NA")</f>
        <v>0 - 9</v>
      </c>
      <c r="Q984">
        <f t="shared" si="287"/>
        <v>983</v>
      </c>
      <c r="R984">
        <f t="shared" si="288"/>
        <v>0</v>
      </c>
      <c r="S984">
        <f t="shared" si="289"/>
        <v>0</v>
      </c>
      <c r="T984">
        <f t="shared" si="290"/>
        <v>1</v>
      </c>
      <c r="U984">
        <f t="shared" si="291"/>
        <v>1</v>
      </c>
      <c r="V984">
        <f t="shared" si="292"/>
        <v>0</v>
      </c>
      <c r="W984">
        <f t="shared" si="293"/>
        <v>29.9</v>
      </c>
      <c r="X984">
        <f t="shared" si="294"/>
        <v>0</v>
      </c>
      <c r="Y984">
        <f t="shared" si="295"/>
        <v>0</v>
      </c>
      <c r="Z984">
        <f t="shared" si="284"/>
        <v>0</v>
      </c>
      <c r="AA984">
        <f t="shared" si="301"/>
        <v>0</v>
      </c>
      <c r="AB984">
        <f t="shared" si="301"/>
        <v>0</v>
      </c>
      <c r="AC984">
        <f t="shared" si="301"/>
        <v>0</v>
      </c>
      <c r="AD984">
        <f t="shared" si="301"/>
        <v>1</v>
      </c>
      <c r="AE984">
        <f t="shared" si="301"/>
        <v>0</v>
      </c>
      <c r="AF984">
        <f t="shared" si="301"/>
        <v>0</v>
      </c>
      <c r="AG984">
        <f t="shared" si="301"/>
        <v>0</v>
      </c>
      <c r="AH984">
        <f t="shared" si="301"/>
        <v>0</v>
      </c>
      <c r="AI984">
        <f t="shared" si="301"/>
        <v>0</v>
      </c>
      <c r="AJ984">
        <f t="shared" si="301"/>
        <v>0</v>
      </c>
      <c r="AK984">
        <f t="shared" si="301"/>
        <v>0</v>
      </c>
      <c r="AL984">
        <f t="shared" si="301"/>
        <v>0</v>
      </c>
      <c r="AM984">
        <f t="shared" si="296"/>
        <v>7.7750000000000004</v>
      </c>
      <c r="AN984">
        <f t="shared" si="297"/>
        <v>0</v>
      </c>
      <c r="AO984">
        <f t="shared" si="298"/>
        <v>0</v>
      </c>
      <c r="AP984">
        <f t="shared" si="299"/>
        <v>1</v>
      </c>
      <c r="AQ984" t="str">
        <f t="shared" si="300"/>
        <v/>
      </c>
    </row>
    <row r="985" spans="1:43" x14ac:dyDescent="0.2">
      <c r="A985">
        <v>984</v>
      </c>
      <c r="B985">
        <v>1</v>
      </c>
      <c r="C985" t="s">
        <v>1336</v>
      </c>
      <c r="D985" t="s">
        <v>17</v>
      </c>
      <c r="E985">
        <v>27</v>
      </c>
      <c r="F985">
        <v>1</v>
      </c>
      <c r="G985">
        <v>2</v>
      </c>
      <c r="H985" t="s">
        <v>946</v>
      </c>
      <c r="I985">
        <v>52</v>
      </c>
      <c r="J985" t="s">
        <v>947</v>
      </c>
      <c r="K985" t="s">
        <v>15</v>
      </c>
      <c r="M985" t="b">
        <f t="shared" si="286"/>
        <v>0</v>
      </c>
      <c r="N985" t="str">
        <f>IF(E985&lt;&gt;"",INDEX(group!$A$1:$C$10,MATCH(E985,group!A:A,1),3),"NA")</f>
        <v>20 - 29</v>
      </c>
      <c r="O985" t="str">
        <f>VLOOKUP(H985,group!E:F,2,0)</f>
        <v>FC</v>
      </c>
      <c r="P985" t="str">
        <f>IF(I985&lt;&gt;"",INDEX(group!$L$1:$N$100,MATCH(I985,group!L:L,1),3),"NA")</f>
        <v>50 - 59</v>
      </c>
      <c r="Q985">
        <f t="shared" si="287"/>
        <v>984</v>
      </c>
      <c r="R985">
        <f t="shared" si="288"/>
        <v>1</v>
      </c>
      <c r="S985">
        <f t="shared" si="289"/>
        <v>0</v>
      </c>
      <c r="T985">
        <f t="shared" si="290"/>
        <v>0</v>
      </c>
      <c r="U985">
        <f t="shared" si="291"/>
        <v>0</v>
      </c>
      <c r="V985">
        <f t="shared" si="292"/>
        <v>1</v>
      </c>
      <c r="W985">
        <f t="shared" si="293"/>
        <v>27</v>
      </c>
      <c r="X985">
        <f t="shared" si="294"/>
        <v>1</v>
      </c>
      <c r="Y985">
        <f t="shared" si="295"/>
        <v>2</v>
      </c>
      <c r="Z985">
        <f t="shared" si="284"/>
        <v>0</v>
      </c>
      <c r="AA985">
        <f t="shared" si="301"/>
        <v>0</v>
      </c>
      <c r="AB985">
        <f t="shared" si="301"/>
        <v>0</v>
      </c>
      <c r="AC985">
        <f t="shared" si="301"/>
        <v>1</v>
      </c>
      <c r="AD985">
        <f t="shared" si="301"/>
        <v>0</v>
      </c>
      <c r="AE985">
        <f t="shared" si="301"/>
        <v>0</v>
      </c>
      <c r="AF985">
        <f t="shared" si="301"/>
        <v>0</v>
      </c>
      <c r="AG985">
        <f t="shared" si="301"/>
        <v>0</v>
      </c>
      <c r="AH985">
        <f t="shared" si="301"/>
        <v>0</v>
      </c>
      <c r="AI985">
        <f t="shared" si="301"/>
        <v>0</v>
      </c>
      <c r="AJ985">
        <f t="shared" si="301"/>
        <v>0</v>
      </c>
      <c r="AK985">
        <f t="shared" si="301"/>
        <v>0</v>
      </c>
      <c r="AL985">
        <f t="shared" si="301"/>
        <v>0</v>
      </c>
      <c r="AM985">
        <f t="shared" si="296"/>
        <v>52</v>
      </c>
      <c r="AN985">
        <f t="shared" si="297"/>
        <v>0</v>
      </c>
      <c r="AO985">
        <f t="shared" si="298"/>
        <v>0</v>
      </c>
      <c r="AP985">
        <f t="shared" si="299"/>
        <v>1</v>
      </c>
      <c r="AQ985" t="str">
        <f t="shared" si="300"/>
        <v/>
      </c>
    </row>
    <row r="986" spans="1:43" x14ac:dyDescent="0.2">
      <c r="A986">
        <v>985</v>
      </c>
      <c r="B986">
        <v>3</v>
      </c>
      <c r="C986" t="s">
        <v>1337</v>
      </c>
      <c r="D986" t="s">
        <v>13</v>
      </c>
      <c r="F986">
        <v>0</v>
      </c>
      <c r="G986">
        <v>0</v>
      </c>
      <c r="H986">
        <v>376563</v>
      </c>
      <c r="I986">
        <v>8.0500000000000007</v>
      </c>
      <c r="K986" t="s">
        <v>15</v>
      </c>
      <c r="M986" t="b">
        <f t="shared" si="286"/>
        <v>1</v>
      </c>
      <c r="N986" t="str">
        <f>IF(E986&lt;&gt;"",INDEX(group!$A$1:$C$10,MATCH(E986,group!A:A,1),3),"NA")</f>
        <v>NA</v>
      </c>
      <c r="O986" t="str">
        <f>VLOOKUP(H986,group!E:F,2,0)</f>
        <v>numeric</v>
      </c>
      <c r="P986" t="str">
        <f>IF(I986&lt;&gt;"",INDEX(group!$L$1:$N$100,MATCH(I986,group!L:L,1),3),"NA")</f>
        <v>0 - 9</v>
      </c>
      <c r="Q986">
        <f t="shared" si="287"/>
        <v>985</v>
      </c>
      <c r="R986">
        <f t="shared" si="288"/>
        <v>0</v>
      </c>
      <c r="S986">
        <f t="shared" si="289"/>
        <v>0</v>
      </c>
      <c r="T986">
        <f t="shared" si="290"/>
        <v>1</v>
      </c>
      <c r="U986">
        <f t="shared" si="291"/>
        <v>1</v>
      </c>
      <c r="V986">
        <f t="shared" si="292"/>
        <v>0</v>
      </c>
      <c r="W986">
        <f t="shared" si="293"/>
        <v>29.9</v>
      </c>
      <c r="X986">
        <f t="shared" si="294"/>
        <v>0</v>
      </c>
      <c r="Y986">
        <f t="shared" si="295"/>
        <v>0</v>
      </c>
      <c r="Z986">
        <f t="shared" si="284"/>
        <v>0</v>
      </c>
      <c r="AA986">
        <f t="shared" si="301"/>
        <v>0</v>
      </c>
      <c r="AB986">
        <f t="shared" si="301"/>
        <v>0</v>
      </c>
      <c r="AC986">
        <f t="shared" si="301"/>
        <v>0</v>
      </c>
      <c r="AD986">
        <f t="shared" si="301"/>
        <v>1</v>
      </c>
      <c r="AE986">
        <f t="shared" si="301"/>
        <v>0</v>
      </c>
      <c r="AF986">
        <f t="shared" si="301"/>
        <v>0</v>
      </c>
      <c r="AG986">
        <f t="shared" si="301"/>
        <v>0</v>
      </c>
      <c r="AH986">
        <f t="shared" si="301"/>
        <v>0</v>
      </c>
      <c r="AI986">
        <f t="shared" si="301"/>
        <v>0</v>
      </c>
      <c r="AJ986">
        <f t="shared" si="301"/>
        <v>0</v>
      </c>
      <c r="AK986">
        <f t="shared" si="301"/>
        <v>0</v>
      </c>
      <c r="AL986">
        <f t="shared" si="301"/>
        <v>0</v>
      </c>
      <c r="AM986">
        <f t="shared" si="296"/>
        <v>8.0500000000000007</v>
      </c>
      <c r="AN986">
        <f t="shared" si="297"/>
        <v>0</v>
      </c>
      <c r="AO986">
        <f t="shared" si="298"/>
        <v>0</v>
      </c>
      <c r="AP986">
        <f t="shared" si="299"/>
        <v>1</v>
      </c>
      <c r="AQ986" t="str">
        <f t="shared" si="300"/>
        <v/>
      </c>
    </row>
    <row r="987" spans="1:43" x14ac:dyDescent="0.2">
      <c r="A987">
        <v>986</v>
      </c>
      <c r="B987">
        <v>1</v>
      </c>
      <c r="C987" t="s">
        <v>1338</v>
      </c>
      <c r="D987" t="s">
        <v>13</v>
      </c>
      <c r="E987">
        <v>25</v>
      </c>
      <c r="F987">
        <v>0</v>
      </c>
      <c r="G987">
        <v>0</v>
      </c>
      <c r="H987">
        <v>13905</v>
      </c>
      <c r="I987">
        <v>26</v>
      </c>
      <c r="K987" t="s">
        <v>20</v>
      </c>
      <c r="M987" t="b">
        <f t="shared" si="286"/>
        <v>0</v>
      </c>
      <c r="N987" t="str">
        <f>IF(E987&lt;&gt;"",INDEX(group!$A$1:$C$10,MATCH(E987,group!A:A,1),3),"NA")</f>
        <v>20 - 29</v>
      </c>
      <c r="O987" t="str">
        <f>VLOOKUP(H987,group!E:F,2,0)</f>
        <v>numeric</v>
      </c>
      <c r="P987" t="str">
        <f>IF(I987&lt;&gt;"",INDEX(group!$L$1:$N$100,MATCH(I987,group!L:L,1),3),"NA")</f>
        <v>20 - 29</v>
      </c>
      <c r="Q987">
        <f t="shared" si="287"/>
        <v>986</v>
      </c>
      <c r="R987">
        <f t="shared" si="288"/>
        <v>1</v>
      </c>
      <c r="S987">
        <f t="shared" si="289"/>
        <v>0</v>
      </c>
      <c r="T987">
        <f t="shared" si="290"/>
        <v>0</v>
      </c>
      <c r="U987">
        <f t="shared" si="291"/>
        <v>1</v>
      </c>
      <c r="V987">
        <f t="shared" si="292"/>
        <v>0</v>
      </c>
      <c r="W987">
        <f t="shared" si="293"/>
        <v>25</v>
      </c>
      <c r="X987">
        <f t="shared" si="294"/>
        <v>0</v>
      </c>
      <c r="Y987">
        <f t="shared" si="295"/>
        <v>0</v>
      </c>
      <c r="Z987">
        <f t="shared" si="284"/>
        <v>0</v>
      </c>
      <c r="AA987">
        <f t="shared" si="301"/>
        <v>0</v>
      </c>
      <c r="AB987">
        <f t="shared" si="301"/>
        <v>0</v>
      </c>
      <c r="AC987">
        <f t="shared" si="301"/>
        <v>0</v>
      </c>
      <c r="AD987">
        <f t="shared" si="301"/>
        <v>1</v>
      </c>
      <c r="AE987">
        <f t="shared" si="301"/>
        <v>0</v>
      </c>
      <c r="AF987">
        <f t="shared" si="301"/>
        <v>0</v>
      </c>
      <c r="AG987">
        <f t="shared" si="301"/>
        <v>0</v>
      </c>
      <c r="AH987">
        <f t="shared" si="301"/>
        <v>0</v>
      </c>
      <c r="AI987">
        <f t="shared" si="301"/>
        <v>0</v>
      </c>
      <c r="AJ987">
        <f t="shared" si="301"/>
        <v>0</v>
      </c>
      <c r="AK987">
        <f t="shared" si="301"/>
        <v>0</v>
      </c>
      <c r="AL987">
        <f t="shared" si="301"/>
        <v>0</v>
      </c>
      <c r="AM987">
        <f t="shared" si="296"/>
        <v>26</v>
      </c>
      <c r="AN987">
        <f t="shared" si="297"/>
        <v>1</v>
      </c>
      <c r="AO987">
        <f t="shared" si="298"/>
        <v>0</v>
      </c>
      <c r="AP987">
        <f t="shared" si="299"/>
        <v>0</v>
      </c>
      <c r="AQ987" t="str">
        <f t="shared" si="300"/>
        <v/>
      </c>
    </row>
    <row r="988" spans="1:43" x14ac:dyDescent="0.2">
      <c r="A988">
        <v>987</v>
      </c>
      <c r="B988">
        <v>3</v>
      </c>
      <c r="C988" t="s">
        <v>1339</v>
      </c>
      <c r="D988" t="s">
        <v>13</v>
      </c>
      <c r="E988">
        <v>25</v>
      </c>
      <c r="F988">
        <v>0</v>
      </c>
      <c r="G988">
        <v>0</v>
      </c>
      <c r="H988">
        <v>350033</v>
      </c>
      <c r="I988">
        <v>7.7957999999999998</v>
      </c>
      <c r="K988" t="s">
        <v>15</v>
      </c>
      <c r="M988" t="b">
        <f t="shared" si="286"/>
        <v>0</v>
      </c>
      <c r="N988" t="str">
        <f>IF(E988&lt;&gt;"",INDEX(group!$A$1:$C$10,MATCH(E988,group!A:A,1),3),"NA")</f>
        <v>20 - 29</v>
      </c>
      <c r="O988" t="str">
        <f>VLOOKUP(H988,group!E:F,2,0)</f>
        <v>numeric</v>
      </c>
      <c r="P988" t="str">
        <f>IF(I988&lt;&gt;"",INDEX(group!$L$1:$N$100,MATCH(I988,group!L:L,1),3),"NA")</f>
        <v>0 - 9</v>
      </c>
      <c r="Q988">
        <f t="shared" si="287"/>
        <v>987</v>
      </c>
      <c r="R988">
        <f t="shared" si="288"/>
        <v>0</v>
      </c>
      <c r="S988">
        <f t="shared" si="289"/>
        <v>0</v>
      </c>
      <c r="T988">
        <f t="shared" si="290"/>
        <v>1</v>
      </c>
      <c r="U988">
        <f t="shared" si="291"/>
        <v>1</v>
      </c>
      <c r="V988">
        <f t="shared" si="292"/>
        <v>0</v>
      </c>
      <c r="W988">
        <f t="shared" si="293"/>
        <v>25</v>
      </c>
      <c r="X988">
        <f t="shared" si="294"/>
        <v>0</v>
      </c>
      <c r="Y988">
        <f t="shared" si="295"/>
        <v>0</v>
      </c>
      <c r="Z988">
        <f t="shared" si="284"/>
        <v>0</v>
      </c>
      <c r="AA988">
        <f t="shared" si="301"/>
        <v>0</v>
      </c>
      <c r="AB988">
        <f t="shared" si="301"/>
        <v>0</v>
      </c>
      <c r="AC988">
        <f t="shared" si="301"/>
        <v>0</v>
      </c>
      <c r="AD988">
        <f t="shared" si="301"/>
        <v>1</v>
      </c>
      <c r="AE988">
        <f t="shared" si="301"/>
        <v>0</v>
      </c>
      <c r="AF988">
        <f t="shared" si="301"/>
        <v>0</v>
      </c>
      <c r="AG988">
        <f t="shared" si="301"/>
        <v>0</v>
      </c>
      <c r="AH988">
        <f t="shared" si="301"/>
        <v>0</v>
      </c>
      <c r="AI988">
        <f t="shared" si="301"/>
        <v>0</v>
      </c>
      <c r="AJ988">
        <f t="shared" si="301"/>
        <v>0</v>
      </c>
      <c r="AK988">
        <f t="shared" si="301"/>
        <v>0</v>
      </c>
      <c r="AL988">
        <f t="shared" si="301"/>
        <v>0</v>
      </c>
      <c r="AM988">
        <f t="shared" si="296"/>
        <v>7.7957999999999998</v>
      </c>
      <c r="AN988">
        <f t="shared" si="297"/>
        <v>0</v>
      </c>
      <c r="AO988">
        <f t="shared" si="298"/>
        <v>0</v>
      </c>
      <c r="AP988">
        <f t="shared" si="299"/>
        <v>1</v>
      </c>
      <c r="AQ988" t="str">
        <f t="shared" si="300"/>
        <v/>
      </c>
    </row>
    <row r="989" spans="1:43" x14ac:dyDescent="0.2">
      <c r="A989">
        <v>988</v>
      </c>
      <c r="B989">
        <v>1</v>
      </c>
      <c r="C989" t="s">
        <v>1340</v>
      </c>
      <c r="D989" t="s">
        <v>17</v>
      </c>
      <c r="E989">
        <v>76</v>
      </c>
      <c r="F989">
        <v>1</v>
      </c>
      <c r="G989">
        <v>0</v>
      </c>
      <c r="H989">
        <v>19877</v>
      </c>
      <c r="I989">
        <v>78.849999999999994</v>
      </c>
      <c r="J989" t="s">
        <v>1035</v>
      </c>
      <c r="K989" t="s">
        <v>15</v>
      </c>
      <c r="M989" t="b">
        <f t="shared" si="286"/>
        <v>0</v>
      </c>
      <c r="N989" t="str">
        <f>IF(E989&lt;&gt;"",INDEX(group!$A$1:$C$10,MATCH(E989,group!A:A,1),3),"NA")</f>
        <v>70 - 79</v>
      </c>
      <c r="O989" t="str">
        <f>VLOOKUP(H989,group!E:F,2,0)</f>
        <v>numeric</v>
      </c>
      <c r="P989" t="str">
        <f>IF(I989&lt;&gt;"",INDEX(group!$L$1:$N$100,MATCH(I989,group!L:L,1),3),"NA")</f>
        <v>70 - 79</v>
      </c>
      <c r="Q989">
        <f t="shared" si="287"/>
        <v>988</v>
      </c>
      <c r="R989">
        <f t="shared" si="288"/>
        <v>1</v>
      </c>
      <c r="S989">
        <f t="shared" si="289"/>
        <v>0</v>
      </c>
      <c r="T989">
        <f t="shared" si="290"/>
        <v>0</v>
      </c>
      <c r="U989">
        <f t="shared" si="291"/>
        <v>0</v>
      </c>
      <c r="V989">
        <f t="shared" si="292"/>
        <v>1</v>
      </c>
      <c r="W989">
        <f t="shared" si="293"/>
        <v>76</v>
      </c>
      <c r="X989">
        <f t="shared" si="294"/>
        <v>1</v>
      </c>
      <c r="Y989">
        <f t="shared" si="295"/>
        <v>0</v>
      </c>
      <c r="Z989">
        <f t="shared" si="284"/>
        <v>0</v>
      </c>
      <c r="AA989">
        <f t="shared" si="301"/>
        <v>0</v>
      </c>
      <c r="AB989">
        <f t="shared" si="301"/>
        <v>0</v>
      </c>
      <c r="AC989">
        <f t="shared" si="301"/>
        <v>0</v>
      </c>
      <c r="AD989">
        <f t="shared" si="301"/>
        <v>1</v>
      </c>
      <c r="AE989">
        <f t="shared" si="301"/>
        <v>0</v>
      </c>
      <c r="AF989">
        <f t="shared" si="301"/>
        <v>0</v>
      </c>
      <c r="AG989">
        <f t="shared" si="301"/>
        <v>0</v>
      </c>
      <c r="AH989">
        <f t="shared" si="301"/>
        <v>0</v>
      </c>
      <c r="AI989">
        <f t="shared" si="301"/>
        <v>0</v>
      </c>
      <c r="AJ989">
        <f t="shared" si="301"/>
        <v>0</v>
      </c>
      <c r="AK989">
        <f t="shared" si="301"/>
        <v>0</v>
      </c>
      <c r="AL989">
        <f t="shared" si="301"/>
        <v>0</v>
      </c>
      <c r="AM989">
        <f t="shared" si="296"/>
        <v>78.849999999999994</v>
      </c>
      <c r="AN989">
        <f t="shared" si="297"/>
        <v>0</v>
      </c>
      <c r="AO989">
        <f t="shared" si="298"/>
        <v>0</v>
      </c>
      <c r="AP989">
        <f t="shared" si="299"/>
        <v>1</v>
      </c>
      <c r="AQ989" t="str">
        <f t="shared" si="300"/>
        <v/>
      </c>
    </row>
    <row r="990" spans="1:43" x14ac:dyDescent="0.2">
      <c r="A990">
        <v>989</v>
      </c>
      <c r="B990">
        <v>3</v>
      </c>
      <c r="C990" t="s">
        <v>1341</v>
      </c>
      <c r="D990" t="s">
        <v>13</v>
      </c>
      <c r="E990">
        <v>29</v>
      </c>
      <c r="F990">
        <v>0</v>
      </c>
      <c r="G990">
        <v>0</v>
      </c>
      <c r="H990" t="s">
        <v>1342</v>
      </c>
      <c r="I990">
        <v>7.9249999999999998</v>
      </c>
      <c r="K990" t="s">
        <v>15</v>
      </c>
      <c r="M990" t="b">
        <f t="shared" si="286"/>
        <v>0</v>
      </c>
      <c r="N990" t="str">
        <f>IF(E990&lt;&gt;"",INDEX(group!$A$1:$C$10,MATCH(E990,group!A:A,1),3),"NA")</f>
        <v>20 - 29</v>
      </c>
      <c r="O990" t="str">
        <f>VLOOKUP(H990,group!E:F,2,0)</f>
        <v>STON</v>
      </c>
      <c r="P990" t="str">
        <f>IF(I990&lt;&gt;"",INDEX(group!$L$1:$N$100,MATCH(I990,group!L:L,1),3),"NA")</f>
        <v>0 - 9</v>
      </c>
      <c r="Q990">
        <f t="shared" si="287"/>
        <v>989</v>
      </c>
      <c r="R990">
        <f t="shared" si="288"/>
        <v>0</v>
      </c>
      <c r="S990">
        <f t="shared" si="289"/>
        <v>0</v>
      </c>
      <c r="T990">
        <f t="shared" si="290"/>
        <v>1</v>
      </c>
      <c r="U990">
        <f t="shared" si="291"/>
        <v>1</v>
      </c>
      <c r="V990">
        <f t="shared" si="292"/>
        <v>0</v>
      </c>
      <c r="W990">
        <f t="shared" si="293"/>
        <v>29</v>
      </c>
      <c r="X990">
        <f t="shared" si="294"/>
        <v>0</v>
      </c>
      <c r="Y990">
        <f t="shared" si="295"/>
        <v>0</v>
      </c>
      <c r="Z990">
        <f t="shared" si="284"/>
        <v>0</v>
      </c>
      <c r="AA990">
        <f t="shared" si="301"/>
        <v>0</v>
      </c>
      <c r="AB990">
        <f t="shared" si="301"/>
        <v>0</v>
      </c>
      <c r="AC990">
        <f t="shared" si="301"/>
        <v>0</v>
      </c>
      <c r="AD990">
        <f t="shared" si="301"/>
        <v>0</v>
      </c>
      <c r="AE990">
        <f t="shared" si="301"/>
        <v>0</v>
      </c>
      <c r="AF990">
        <f t="shared" si="301"/>
        <v>0</v>
      </c>
      <c r="AG990">
        <f t="shared" si="301"/>
        <v>0</v>
      </c>
      <c r="AH990">
        <f t="shared" si="301"/>
        <v>0</v>
      </c>
      <c r="AI990">
        <f t="shared" si="301"/>
        <v>0</v>
      </c>
      <c r="AJ990">
        <f t="shared" si="301"/>
        <v>0</v>
      </c>
      <c r="AK990">
        <f t="shared" si="301"/>
        <v>1</v>
      </c>
      <c r="AL990">
        <f t="shared" si="301"/>
        <v>0</v>
      </c>
      <c r="AM990">
        <f t="shared" si="296"/>
        <v>7.9249999999999998</v>
      </c>
      <c r="AN990">
        <f t="shared" si="297"/>
        <v>0</v>
      </c>
      <c r="AO990">
        <f t="shared" si="298"/>
        <v>0</v>
      </c>
      <c r="AP990">
        <f t="shared" si="299"/>
        <v>1</v>
      </c>
      <c r="AQ990" t="str">
        <f t="shared" si="300"/>
        <v/>
      </c>
    </row>
    <row r="991" spans="1:43" x14ac:dyDescent="0.2">
      <c r="A991">
        <v>990</v>
      </c>
      <c r="B991">
        <v>3</v>
      </c>
      <c r="C991" t="s">
        <v>1343</v>
      </c>
      <c r="D991" t="s">
        <v>17</v>
      </c>
      <c r="E991">
        <v>20</v>
      </c>
      <c r="F991">
        <v>0</v>
      </c>
      <c r="G991">
        <v>0</v>
      </c>
      <c r="H991">
        <v>347471</v>
      </c>
      <c r="I991">
        <v>7.8541999999999996</v>
      </c>
      <c r="K991" t="s">
        <v>15</v>
      </c>
      <c r="M991" t="b">
        <f t="shared" si="286"/>
        <v>0</v>
      </c>
      <c r="N991" t="str">
        <f>IF(E991&lt;&gt;"",INDEX(group!$A$1:$C$10,MATCH(E991,group!A:A,1),3),"NA")</f>
        <v>20 - 29</v>
      </c>
      <c r="O991" t="str">
        <f>VLOOKUP(H991,group!E:F,2,0)</f>
        <v>numeric</v>
      </c>
      <c r="P991" t="str">
        <f>IF(I991&lt;&gt;"",INDEX(group!$L$1:$N$100,MATCH(I991,group!L:L,1),3),"NA")</f>
        <v>0 - 9</v>
      </c>
      <c r="Q991">
        <f t="shared" si="287"/>
        <v>990</v>
      </c>
      <c r="R991">
        <f t="shared" si="288"/>
        <v>0</v>
      </c>
      <c r="S991">
        <f t="shared" si="289"/>
        <v>0</v>
      </c>
      <c r="T991">
        <f t="shared" si="290"/>
        <v>1</v>
      </c>
      <c r="U991">
        <f t="shared" si="291"/>
        <v>0</v>
      </c>
      <c r="V991">
        <f t="shared" si="292"/>
        <v>1</v>
      </c>
      <c r="W991">
        <f t="shared" si="293"/>
        <v>20</v>
      </c>
      <c r="X991">
        <f t="shared" si="294"/>
        <v>0</v>
      </c>
      <c r="Y991">
        <f t="shared" si="295"/>
        <v>0</v>
      </c>
      <c r="Z991">
        <f t="shared" si="284"/>
        <v>0</v>
      </c>
      <c r="AA991">
        <f t="shared" si="301"/>
        <v>0</v>
      </c>
      <c r="AB991">
        <f t="shared" si="301"/>
        <v>0</v>
      </c>
      <c r="AC991">
        <f t="shared" si="301"/>
        <v>0</v>
      </c>
      <c r="AD991">
        <f t="shared" si="301"/>
        <v>1</v>
      </c>
      <c r="AE991">
        <f t="shared" si="301"/>
        <v>0</v>
      </c>
      <c r="AF991">
        <f t="shared" si="301"/>
        <v>0</v>
      </c>
      <c r="AG991">
        <f t="shared" si="301"/>
        <v>0</v>
      </c>
      <c r="AH991">
        <f t="shared" si="301"/>
        <v>0</v>
      </c>
      <c r="AI991">
        <f t="shared" si="301"/>
        <v>0</v>
      </c>
      <c r="AJ991">
        <f t="shared" si="301"/>
        <v>0</v>
      </c>
      <c r="AK991">
        <f t="shared" si="301"/>
        <v>0</v>
      </c>
      <c r="AL991">
        <f t="shared" si="301"/>
        <v>0</v>
      </c>
      <c r="AM991">
        <f t="shared" si="296"/>
        <v>7.8541999999999996</v>
      </c>
      <c r="AN991">
        <f t="shared" si="297"/>
        <v>0</v>
      </c>
      <c r="AO991">
        <f t="shared" si="298"/>
        <v>0</v>
      </c>
      <c r="AP991">
        <f t="shared" si="299"/>
        <v>1</v>
      </c>
      <c r="AQ991" t="str">
        <f t="shared" si="300"/>
        <v/>
      </c>
    </row>
    <row r="992" spans="1:43" x14ac:dyDescent="0.2">
      <c r="A992">
        <v>991</v>
      </c>
      <c r="B992">
        <v>3</v>
      </c>
      <c r="C992" t="s">
        <v>1344</v>
      </c>
      <c r="D992" t="s">
        <v>13</v>
      </c>
      <c r="E992">
        <v>33</v>
      </c>
      <c r="F992">
        <v>0</v>
      </c>
      <c r="G992">
        <v>0</v>
      </c>
      <c r="H992" t="s">
        <v>1345</v>
      </c>
      <c r="I992">
        <v>8.0500000000000007</v>
      </c>
      <c r="K992" t="s">
        <v>15</v>
      </c>
      <c r="M992" t="b">
        <f t="shared" si="286"/>
        <v>0</v>
      </c>
      <c r="N992" t="str">
        <f>IF(E992&lt;&gt;"",INDEX(group!$A$1:$C$10,MATCH(E992,group!A:A,1),3),"NA")</f>
        <v>30 - 39</v>
      </c>
      <c r="O992" t="str">
        <f>VLOOKUP(H992,group!E:F,2,0)</f>
        <v>A</v>
      </c>
      <c r="P992" t="str">
        <f>IF(I992&lt;&gt;"",INDEX(group!$L$1:$N$100,MATCH(I992,group!L:L,1),3),"NA")</f>
        <v>0 - 9</v>
      </c>
      <c r="Q992">
        <f t="shared" si="287"/>
        <v>991</v>
      </c>
      <c r="R992">
        <f t="shared" si="288"/>
        <v>0</v>
      </c>
      <c r="S992">
        <f t="shared" si="289"/>
        <v>0</v>
      </c>
      <c r="T992">
        <f t="shared" si="290"/>
        <v>1</v>
      </c>
      <c r="U992">
        <f t="shared" si="291"/>
        <v>1</v>
      </c>
      <c r="V992">
        <f t="shared" si="292"/>
        <v>0</v>
      </c>
      <c r="W992">
        <f t="shared" si="293"/>
        <v>33</v>
      </c>
      <c r="X992">
        <f t="shared" si="294"/>
        <v>0</v>
      </c>
      <c r="Y992">
        <f t="shared" si="295"/>
        <v>0</v>
      </c>
      <c r="Z992">
        <f t="shared" si="284"/>
        <v>1</v>
      </c>
      <c r="AA992">
        <f t="shared" si="301"/>
        <v>0</v>
      </c>
      <c r="AB992">
        <f t="shared" si="301"/>
        <v>0</v>
      </c>
      <c r="AC992">
        <f t="shared" si="301"/>
        <v>0</v>
      </c>
      <c r="AD992">
        <f t="shared" si="301"/>
        <v>0</v>
      </c>
      <c r="AE992">
        <f t="shared" si="301"/>
        <v>0</v>
      </c>
      <c r="AF992">
        <f t="shared" si="301"/>
        <v>0</v>
      </c>
      <c r="AG992">
        <f t="shared" si="301"/>
        <v>0</v>
      </c>
      <c r="AH992">
        <f t="shared" si="301"/>
        <v>0</v>
      </c>
      <c r="AI992">
        <f t="shared" ref="AA992:AL1013" si="302">IF($O992&amp;"_ticket"=AI$1,1,0)</f>
        <v>0</v>
      </c>
      <c r="AJ992">
        <f t="shared" si="302"/>
        <v>0</v>
      </c>
      <c r="AK992">
        <f t="shared" si="302"/>
        <v>0</v>
      </c>
      <c r="AL992">
        <f t="shared" si="302"/>
        <v>0</v>
      </c>
      <c r="AM992">
        <f t="shared" si="296"/>
        <v>8.0500000000000007</v>
      </c>
      <c r="AN992">
        <f t="shared" si="297"/>
        <v>0</v>
      </c>
      <c r="AO992">
        <f t="shared" si="298"/>
        <v>0</v>
      </c>
      <c r="AP992">
        <f t="shared" si="299"/>
        <v>1</v>
      </c>
      <c r="AQ992" t="str">
        <f t="shared" si="300"/>
        <v/>
      </c>
    </row>
    <row r="993" spans="1:43" x14ac:dyDescent="0.2">
      <c r="A993">
        <v>992</v>
      </c>
      <c r="B993">
        <v>1</v>
      </c>
      <c r="C993" t="s">
        <v>1346</v>
      </c>
      <c r="D993" t="s">
        <v>17</v>
      </c>
      <c r="E993">
        <v>43</v>
      </c>
      <c r="F993">
        <v>1</v>
      </c>
      <c r="G993">
        <v>0</v>
      </c>
      <c r="H993">
        <v>11778</v>
      </c>
      <c r="I993">
        <v>55.441699999999997</v>
      </c>
      <c r="J993" t="s">
        <v>1347</v>
      </c>
      <c r="K993" t="s">
        <v>20</v>
      </c>
      <c r="M993" t="b">
        <f t="shared" si="286"/>
        <v>0</v>
      </c>
      <c r="N993" t="str">
        <f>IF(E993&lt;&gt;"",INDEX(group!$A$1:$C$10,MATCH(E993,group!A:A,1),3),"NA")</f>
        <v>40 - 49</v>
      </c>
      <c r="O993" t="str">
        <f>VLOOKUP(H993,group!E:F,2,0)</f>
        <v>numeric</v>
      </c>
      <c r="P993" t="str">
        <f>IF(I993&lt;&gt;"",INDEX(group!$L$1:$N$100,MATCH(I993,group!L:L,1),3),"NA")</f>
        <v>50 - 59</v>
      </c>
      <c r="Q993">
        <f t="shared" si="287"/>
        <v>992</v>
      </c>
      <c r="R993">
        <f t="shared" si="288"/>
        <v>1</v>
      </c>
      <c r="S993">
        <f t="shared" si="289"/>
        <v>0</v>
      </c>
      <c r="T993">
        <f t="shared" si="290"/>
        <v>0</v>
      </c>
      <c r="U993">
        <f t="shared" si="291"/>
        <v>0</v>
      </c>
      <c r="V993">
        <f t="shared" si="292"/>
        <v>1</v>
      </c>
      <c r="W993">
        <f t="shared" si="293"/>
        <v>43</v>
      </c>
      <c r="X993">
        <f t="shared" si="294"/>
        <v>1</v>
      </c>
      <c r="Y993">
        <f t="shared" si="295"/>
        <v>0</v>
      </c>
      <c r="Z993">
        <f t="shared" si="284"/>
        <v>0</v>
      </c>
      <c r="AA993">
        <f t="shared" si="302"/>
        <v>0</v>
      </c>
      <c r="AB993">
        <f t="shared" si="302"/>
        <v>0</v>
      </c>
      <c r="AC993">
        <f t="shared" si="302"/>
        <v>0</v>
      </c>
      <c r="AD993">
        <f t="shared" si="302"/>
        <v>1</v>
      </c>
      <c r="AE993">
        <f t="shared" si="302"/>
        <v>0</v>
      </c>
      <c r="AF993">
        <f t="shared" si="302"/>
        <v>0</v>
      </c>
      <c r="AG993">
        <f t="shared" si="302"/>
        <v>0</v>
      </c>
      <c r="AH993">
        <f t="shared" si="302"/>
        <v>0</v>
      </c>
      <c r="AI993">
        <f t="shared" si="302"/>
        <v>0</v>
      </c>
      <c r="AJ993">
        <f t="shared" si="302"/>
        <v>0</v>
      </c>
      <c r="AK993">
        <f t="shared" si="302"/>
        <v>0</v>
      </c>
      <c r="AL993">
        <f t="shared" si="302"/>
        <v>0</v>
      </c>
      <c r="AM993">
        <f t="shared" si="296"/>
        <v>55.441699999999997</v>
      </c>
      <c r="AN993">
        <f t="shared" si="297"/>
        <v>1</v>
      </c>
      <c r="AO993">
        <f t="shared" si="298"/>
        <v>0</v>
      </c>
      <c r="AP993">
        <f t="shared" si="299"/>
        <v>0</v>
      </c>
      <c r="AQ993" t="str">
        <f t="shared" si="300"/>
        <v/>
      </c>
    </row>
    <row r="994" spans="1:43" x14ac:dyDescent="0.2">
      <c r="A994">
        <v>993</v>
      </c>
      <c r="B994">
        <v>2</v>
      </c>
      <c r="C994" t="s">
        <v>1348</v>
      </c>
      <c r="D994" t="s">
        <v>13</v>
      </c>
      <c r="E994">
        <v>27</v>
      </c>
      <c r="F994">
        <v>1</v>
      </c>
      <c r="G994">
        <v>0</v>
      </c>
      <c r="H994">
        <v>228414</v>
      </c>
      <c r="I994">
        <v>26</v>
      </c>
      <c r="K994" t="s">
        <v>15</v>
      </c>
      <c r="M994" t="b">
        <f t="shared" si="286"/>
        <v>0</v>
      </c>
      <c r="N994" t="str">
        <f>IF(E994&lt;&gt;"",INDEX(group!$A$1:$C$10,MATCH(E994,group!A:A,1),3),"NA")</f>
        <v>20 - 29</v>
      </c>
      <c r="O994" t="str">
        <f>VLOOKUP(H994,group!E:F,2,0)</f>
        <v>numeric</v>
      </c>
      <c r="P994" t="str">
        <f>IF(I994&lt;&gt;"",INDEX(group!$L$1:$N$100,MATCH(I994,group!L:L,1),3),"NA")</f>
        <v>20 - 29</v>
      </c>
      <c r="Q994">
        <f t="shared" si="287"/>
        <v>993</v>
      </c>
      <c r="R994">
        <f t="shared" si="288"/>
        <v>0</v>
      </c>
      <c r="S994">
        <f t="shared" si="289"/>
        <v>1</v>
      </c>
      <c r="T994">
        <f t="shared" si="290"/>
        <v>0</v>
      </c>
      <c r="U994">
        <f t="shared" si="291"/>
        <v>1</v>
      </c>
      <c r="V994">
        <f t="shared" si="292"/>
        <v>0</v>
      </c>
      <c r="W994">
        <f t="shared" si="293"/>
        <v>27</v>
      </c>
      <c r="X994">
        <f t="shared" si="294"/>
        <v>1</v>
      </c>
      <c r="Y994">
        <f t="shared" si="295"/>
        <v>0</v>
      </c>
      <c r="Z994">
        <f t="shared" si="284"/>
        <v>0</v>
      </c>
      <c r="AA994">
        <f t="shared" si="302"/>
        <v>0</v>
      </c>
      <c r="AB994">
        <f t="shared" si="302"/>
        <v>0</v>
      </c>
      <c r="AC994">
        <f t="shared" si="302"/>
        <v>0</v>
      </c>
      <c r="AD994">
        <f t="shared" si="302"/>
        <v>1</v>
      </c>
      <c r="AE994">
        <f t="shared" si="302"/>
        <v>0</v>
      </c>
      <c r="AF994">
        <f t="shared" si="302"/>
        <v>0</v>
      </c>
      <c r="AG994">
        <f t="shared" si="302"/>
        <v>0</v>
      </c>
      <c r="AH994">
        <f t="shared" si="302"/>
        <v>0</v>
      </c>
      <c r="AI994">
        <f t="shared" si="302"/>
        <v>0</v>
      </c>
      <c r="AJ994">
        <f t="shared" si="302"/>
        <v>0</v>
      </c>
      <c r="AK994">
        <f t="shared" si="302"/>
        <v>0</v>
      </c>
      <c r="AL994">
        <f t="shared" si="302"/>
        <v>0</v>
      </c>
      <c r="AM994">
        <f t="shared" si="296"/>
        <v>26</v>
      </c>
      <c r="AN994">
        <f t="shared" si="297"/>
        <v>0</v>
      </c>
      <c r="AO994">
        <f t="shared" si="298"/>
        <v>0</v>
      </c>
      <c r="AP994">
        <f t="shared" si="299"/>
        <v>1</v>
      </c>
      <c r="AQ994" t="str">
        <f t="shared" si="300"/>
        <v/>
      </c>
    </row>
    <row r="995" spans="1:43" x14ac:dyDescent="0.2">
      <c r="A995">
        <v>994</v>
      </c>
      <c r="B995">
        <v>3</v>
      </c>
      <c r="C995" t="s">
        <v>1349</v>
      </c>
      <c r="D995" t="s">
        <v>13</v>
      </c>
      <c r="F995">
        <v>0</v>
      </c>
      <c r="G995">
        <v>0</v>
      </c>
      <c r="H995">
        <v>365235</v>
      </c>
      <c r="I995">
        <v>7.75</v>
      </c>
      <c r="K995" t="s">
        <v>27</v>
      </c>
      <c r="M995" t="b">
        <f t="shared" si="286"/>
        <v>1</v>
      </c>
      <c r="N995" t="str">
        <f>IF(E995&lt;&gt;"",INDEX(group!$A$1:$C$10,MATCH(E995,group!A:A,1),3),"NA")</f>
        <v>NA</v>
      </c>
      <c r="O995" t="str">
        <f>VLOOKUP(H995,group!E:F,2,0)</f>
        <v>numeric</v>
      </c>
      <c r="P995" t="str">
        <f>IF(I995&lt;&gt;"",INDEX(group!$L$1:$N$100,MATCH(I995,group!L:L,1),3),"NA")</f>
        <v>0 - 9</v>
      </c>
      <c r="Q995">
        <f t="shared" si="287"/>
        <v>994</v>
      </c>
      <c r="R995">
        <f t="shared" si="288"/>
        <v>0</v>
      </c>
      <c r="S995">
        <f t="shared" si="289"/>
        <v>0</v>
      </c>
      <c r="T995">
        <f t="shared" si="290"/>
        <v>1</v>
      </c>
      <c r="U995">
        <f t="shared" si="291"/>
        <v>1</v>
      </c>
      <c r="V995">
        <f t="shared" si="292"/>
        <v>0</v>
      </c>
      <c r="W995">
        <f t="shared" si="293"/>
        <v>29.9</v>
      </c>
      <c r="X995">
        <f t="shared" si="294"/>
        <v>0</v>
      </c>
      <c r="Y995">
        <f t="shared" si="295"/>
        <v>0</v>
      </c>
      <c r="Z995">
        <f t="shared" si="284"/>
        <v>0</v>
      </c>
      <c r="AA995">
        <f t="shared" si="302"/>
        <v>0</v>
      </c>
      <c r="AB995">
        <f t="shared" si="302"/>
        <v>0</v>
      </c>
      <c r="AC995">
        <f t="shared" si="302"/>
        <v>0</v>
      </c>
      <c r="AD995">
        <f t="shared" si="302"/>
        <v>1</v>
      </c>
      <c r="AE995">
        <f t="shared" si="302"/>
        <v>0</v>
      </c>
      <c r="AF995">
        <f t="shared" si="302"/>
        <v>0</v>
      </c>
      <c r="AG995">
        <f t="shared" si="302"/>
        <v>0</v>
      </c>
      <c r="AH995">
        <f t="shared" si="302"/>
        <v>0</v>
      </c>
      <c r="AI995">
        <f t="shared" si="302"/>
        <v>0</v>
      </c>
      <c r="AJ995">
        <f t="shared" si="302"/>
        <v>0</v>
      </c>
      <c r="AK995">
        <f t="shared" si="302"/>
        <v>0</v>
      </c>
      <c r="AL995">
        <f t="shared" si="302"/>
        <v>0</v>
      </c>
      <c r="AM995">
        <f t="shared" si="296"/>
        <v>7.75</v>
      </c>
      <c r="AN995">
        <f t="shared" si="297"/>
        <v>0</v>
      </c>
      <c r="AO995">
        <f t="shared" si="298"/>
        <v>1</v>
      </c>
      <c r="AP995">
        <f t="shared" si="299"/>
        <v>0</v>
      </c>
      <c r="AQ995" t="str">
        <f t="shared" si="300"/>
        <v/>
      </c>
    </row>
    <row r="996" spans="1:43" x14ac:dyDescent="0.2">
      <c r="A996">
        <v>995</v>
      </c>
      <c r="B996">
        <v>3</v>
      </c>
      <c r="C996" t="s">
        <v>1350</v>
      </c>
      <c r="D996" t="s">
        <v>13</v>
      </c>
      <c r="E996">
        <v>26</v>
      </c>
      <c r="F996">
        <v>0</v>
      </c>
      <c r="G996">
        <v>0</v>
      </c>
      <c r="H996">
        <v>347070</v>
      </c>
      <c r="I996">
        <v>7.7750000000000004</v>
      </c>
      <c r="K996" t="s">
        <v>15</v>
      </c>
      <c r="M996" t="b">
        <f t="shared" si="286"/>
        <v>0</v>
      </c>
      <c r="N996" t="str">
        <f>IF(E996&lt;&gt;"",INDEX(group!$A$1:$C$10,MATCH(E996,group!A:A,1),3),"NA")</f>
        <v>20 - 29</v>
      </c>
      <c r="O996" t="str">
        <f>VLOOKUP(H996,group!E:F,2,0)</f>
        <v>numeric</v>
      </c>
      <c r="P996" t="str">
        <f>IF(I996&lt;&gt;"",INDEX(group!$L$1:$N$100,MATCH(I996,group!L:L,1),3),"NA")</f>
        <v>0 - 9</v>
      </c>
      <c r="Q996">
        <f t="shared" si="287"/>
        <v>995</v>
      </c>
      <c r="R996">
        <f t="shared" si="288"/>
        <v>0</v>
      </c>
      <c r="S996">
        <f t="shared" si="289"/>
        <v>0</v>
      </c>
      <c r="T996">
        <f t="shared" si="290"/>
        <v>1</v>
      </c>
      <c r="U996">
        <f t="shared" si="291"/>
        <v>1</v>
      </c>
      <c r="V996">
        <f t="shared" si="292"/>
        <v>0</v>
      </c>
      <c r="W996">
        <f t="shared" si="293"/>
        <v>26</v>
      </c>
      <c r="X996">
        <f t="shared" si="294"/>
        <v>0</v>
      </c>
      <c r="Y996">
        <f t="shared" si="295"/>
        <v>0</v>
      </c>
      <c r="Z996">
        <f t="shared" si="284"/>
        <v>0</v>
      </c>
      <c r="AA996">
        <f t="shared" si="302"/>
        <v>0</v>
      </c>
      <c r="AB996">
        <f t="shared" si="302"/>
        <v>0</v>
      </c>
      <c r="AC996">
        <f t="shared" si="302"/>
        <v>0</v>
      </c>
      <c r="AD996">
        <f t="shared" si="302"/>
        <v>1</v>
      </c>
      <c r="AE996">
        <f t="shared" si="302"/>
        <v>0</v>
      </c>
      <c r="AF996">
        <f t="shared" si="302"/>
        <v>0</v>
      </c>
      <c r="AG996">
        <f t="shared" si="302"/>
        <v>0</v>
      </c>
      <c r="AH996">
        <f t="shared" si="302"/>
        <v>0</v>
      </c>
      <c r="AI996">
        <f t="shared" si="302"/>
        <v>0</v>
      </c>
      <c r="AJ996">
        <f t="shared" si="302"/>
        <v>0</v>
      </c>
      <c r="AK996">
        <f t="shared" si="302"/>
        <v>0</v>
      </c>
      <c r="AL996">
        <f t="shared" si="302"/>
        <v>0</v>
      </c>
      <c r="AM996">
        <f t="shared" si="296"/>
        <v>7.7750000000000004</v>
      </c>
      <c r="AN996">
        <f t="shared" si="297"/>
        <v>0</v>
      </c>
      <c r="AO996">
        <f t="shared" si="298"/>
        <v>0</v>
      </c>
      <c r="AP996">
        <f t="shared" si="299"/>
        <v>1</v>
      </c>
      <c r="AQ996" t="str">
        <f t="shared" si="300"/>
        <v/>
      </c>
    </row>
    <row r="997" spans="1:43" x14ac:dyDescent="0.2">
      <c r="A997">
        <v>996</v>
      </c>
      <c r="B997">
        <v>3</v>
      </c>
      <c r="C997" t="s">
        <v>1351</v>
      </c>
      <c r="D997" t="s">
        <v>17</v>
      </c>
      <c r="E997">
        <v>16</v>
      </c>
      <c r="F997">
        <v>1</v>
      </c>
      <c r="G997">
        <v>1</v>
      </c>
      <c r="H997">
        <v>2625</v>
      </c>
      <c r="I997">
        <v>8.5167000000000002</v>
      </c>
      <c r="K997" t="s">
        <v>20</v>
      </c>
      <c r="M997" t="b">
        <f t="shared" si="286"/>
        <v>0</v>
      </c>
      <c r="N997" t="str">
        <f>IF(E997&lt;&gt;"",INDEX(group!$A$1:$C$10,MATCH(E997,group!A:A,1),3),"NA")</f>
        <v>10 - 19</v>
      </c>
      <c r="O997" t="str">
        <f>VLOOKUP(H997,group!E:F,2,0)</f>
        <v>numeric</v>
      </c>
      <c r="P997" t="str">
        <f>IF(I997&lt;&gt;"",INDEX(group!$L$1:$N$100,MATCH(I997,group!L:L,1),3),"NA")</f>
        <v>0 - 9</v>
      </c>
      <c r="Q997">
        <f t="shared" si="287"/>
        <v>996</v>
      </c>
      <c r="R997">
        <f t="shared" si="288"/>
        <v>0</v>
      </c>
      <c r="S997">
        <f t="shared" si="289"/>
        <v>0</v>
      </c>
      <c r="T997">
        <f t="shared" si="290"/>
        <v>1</v>
      </c>
      <c r="U997">
        <f t="shared" si="291"/>
        <v>0</v>
      </c>
      <c r="V997">
        <f t="shared" si="292"/>
        <v>1</v>
      </c>
      <c r="W997">
        <f t="shared" si="293"/>
        <v>16</v>
      </c>
      <c r="X997">
        <f t="shared" si="294"/>
        <v>1</v>
      </c>
      <c r="Y997">
        <f t="shared" si="295"/>
        <v>1</v>
      </c>
      <c r="Z997">
        <f t="shared" ref="Z997:Z1060" si="303">IF($O997&amp;"_ticket"=Z$1,1,0)</f>
        <v>0</v>
      </c>
      <c r="AA997">
        <f t="shared" si="302"/>
        <v>0</v>
      </c>
      <c r="AB997">
        <f t="shared" si="302"/>
        <v>0</v>
      </c>
      <c r="AC997">
        <f t="shared" si="302"/>
        <v>0</v>
      </c>
      <c r="AD997">
        <f t="shared" si="302"/>
        <v>1</v>
      </c>
      <c r="AE997">
        <f t="shared" si="302"/>
        <v>0</v>
      </c>
      <c r="AF997">
        <f t="shared" si="302"/>
        <v>0</v>
      </c>
      <c r="AG997">
        <f t="shared" si="302"/>
        <v>0</v>
      </c>
      <c r="AH997">
        <f t="shared" si="302"/>
        <v>0</v>
      </c>
      <c r="AI997">
        <f t="shared" si="302"/>
        <v>0</v>
      </c>
      <c r="AJ997">
        <f t="shared" si="302"/>
        <v>0</v>
      </c>
      <c r="AK997">
        <f t="shared" si="302"/>
        <v>0</v>
      </c>
      <c r="AL997">
        <f t="shared" si="302"/>
        <v>0</v>
      </c>
      <c r="AM997">
        <f t="shared" si="296"/>
        <v>8.5167000000000002</v>
      </c>
      <c r="AN997">
        <f t="shared" si="297"/>
        <v>1</v>
      </c>
      <c r="AO997">
        <f t="shared" si="298"/>
        <v>0</v>
      </c>
      <c r="AP997">
        <f t="shared" si="299"/>
        <v>0</v>
      </c>
      <c r="AQ997" t="str">
        <f t="shared" si="300"/>
        <v/>
      </c>
    </row>
    <row r="998" spans="1:43" x14ac:dyDescent="0.2">
      <c r="A998">
        <v>997</v>
      </c>
      <c r="B998">
        <v>3</v>
      </c>
      <c r="C998" t="s">
        <v>1352</v>
      </c>
      <c r="D998" t="s">
        <v>13</v>
      </c>
      <c r="E998">
        <v>28</v>
      </c>
      <c r="F998">
        <v>0</v>
      </c>
      <c r="G998">
        <v>0</v>
      </c>
      <c r="H998" t="s">
        <v>731</v>
      </c>
      <c r="I998">
        <v>22.524999999999999</v>
      </c>
      <c r="K998" t="s">
        <v>15</v>
      </c>
      <c r="M998" t="b">
        <f t="shared" si="286"/>
        <v>0</v>
      </c>
      <c r="N998" t="str">
        <f>IF(E998&lt;&gt;"",INDEX(group!$A$1:$C$10,MATCH(E998,group!A:A,1),3),"NA")</f>
        <v>20 - 29</v>
      </c>
      <c r="O998" t="str">
        <f>VLOOKUP(H998,group!E:F,2,0)</f>
        <v>C</v>
      </c>
      <c r="P998" t="str">
        <f>IF(I998&lt;&gt;"",INDEX(group!$L$1:$N$100,MATCH(I998,group!L:L,1),3),"NA")</f>
        <v>20 - 29</v>
      </c>
      <c r="Q998">
        <f t="shared" si="287"/>
        <v>997</v>
      </c>
      <c r="R998">
        <f t="shared" si="288"/>
        <v>0</v>
      </c>
      <c r="S998">
        <f t="shared" si="289"/>
        <v>0</v>
      </c>
      <c r="T998">
        <f t="shared" si="290"/>
        <v>1</v>
      </c>
      <c r="U998">
        <f t="shared" si="291"/>
        <v>1</v>
      </c>
      <c r="V998">
        <f t="shared" si="292"/>
        <v>0</v>
      </c>
      <c r="W998">
        <f t="shared" si="293"/>
        <v>28</v>
      </c>
      <c r="X998">
        <f t="shared" si="294"/>
        <v>0</v>
      </c>
      <c r="Y998">
        <f t="shared" si="295"/>
        <v>0</v>
      </c>
      <c r="Z998">
        <f t="shared" si="303"/>
        <v>0</v>
      </c>
      <c r="AA998">
        <f t="shared" si="302"/>
        <v>1</v>
      </c>
      <c r="AB998">
        <f t="shared" si="302"/>
        <v>0</v>
      </c>
      <c r="AC998">
        <f t="shared" si="302"/>
        <v>0</v>
      </c>
      <c r="AD998">
        <f t="shared" si="302"/>
        <v>0</v>
      </c>
      <c r="AE998">
        <f t="shared" si="302"/>
        <v>0</v>
      </c>
      <c r="AF998">
        <f t="shared" si="302"/>
        <v>0</v>
      </c>
      <c r="AG998">
        <f t="shared" si="302"/>
        <v>0</v>
      </c>
      <c r="AH998">
        <f t="shared" si="302"/>
        <v>0</v>
      </c>
      <c r="AI998">
        <f t="shared" si="302"/>
        <v>0</v>
      </c>
      <c r="AJ998">
        <f t="shared" si="302"/>
        <v>0</v>
      </c>
      <c r="AK998">
        <f t="shared" si="302"/>
        <v>0</v>
      </c>
      <c r="AL998">
        <f t="shared" si="302"/>
        <v>0</v>
      </c>
      <c r="AM998">
        <f t="shared" si="296"/>
        <v>22.524999999999999</v>
      </c>
      <c r="AN998">
        <f t="shared" si="297"/>
        <v>0</v>
      </c>
      <c r="AO998">
        <f t="shared" si="298"/>
        <v>0</v>
      </c>
      <c r="AP998">
        <f t="shared" si="299"/>
        <v>1</v>
      </c>
      <c r="AQ998" t="str">
        <f t="shared" si="300"/>
        <v/>
      </c>
    </row>
    <row r="999" spans="1:43" x14ac:dyDescent="0.2">
      <c r="A999">
        <v>998</v>
      </c>
      <c r="B999">
        <v>3</v>
      </c>
      <c r="C999" t="s">
        <v>1353</v>
      </c>
      <c r="D999" t="s">
        <v>13</v>
      </c>
      <c r="E999">
        <v>21</v>
      </c>
      <c r="F999">
        <v>0</v>
      </c>
      <c r="G999">
        <v>0</v>
      </c>
      <c r="H999">
        <v>330920</v>
      </c>
      <c r="I999">
        <v>7.8208000000000002</v>
      </c>
      <c r="K999" t="s">
        <v>27</v>
      </c>
      <c r="M999" t="b">
        <f t="shared" si="286"/>
        <v>0</v>
      </c>
      <c r="N999" t="str">
        <f>IF(E999&lt;&gt;"",INDEX(group!$A$1:$C$10,MATCH(E999,group!A:A,1),3),"NA")</f>
        <v>20 - 29</v>
      </c>
      <c r="O999" t="str">
        <f>VLOOKUP(H999,group!E:F,2,0)</f>
        <v>numeric</v>
      </c>
      <c r="P999" t="str">
        <f>IF(I999&lt;&gt;"",INDEX(group!$L$1:$N$100,MATCH(I999,group!L:L,1),3),"NA")</f>
        <v>0 - 9</v>
      </c>
      <c r="Q999">
        <f t="shared" si="287"/>
        <v>998</v>
      </c>
      <c r="R999">
        <f t="shared" si="288"/>
        <v>0</v>
      </c>
      <c r="S999">
        <f t="shared" si="289"/>
        <v>0</v>
      </c>
      <c r="T999">
        <f t="shared" si="290"/>
        <v>1</v>
      </c>
      <c r="U999">
        <f t="shared" si="291"/>
        <v>1</v>
      </c>
      <c r="V999">
        <f t="shared" si="292"/>
        <v>0</v>
      </c>
      <c r="W999">
        <f t="shared" si="293"/>
        <v>21</v>
      </c>
      <c r="X999">
        <f t="shared" si="294"/>
        <v>0</v>
      </c>
      <c r="Y999">
        <f t="shared" si="295"/>
        <v>0</v>
      </c>
      <c r="Z999">
        <f t="shared" si="303"/>
        <v>0</v>
      </c>
      <c r="AA999">
        <f t="shared" si="302"/>
        <v>0</v>
      </c>
      <c r="AB999">
        <f t="shared" si="302"/>
        <v>0</v>
      </c>
      <c r="AC999">
        <f t="shared" si="302"/>
        <v>0</v>
      </c>
      <c r="AD999">
        <f t="shared" si="302"/>
        <v>1</v>
      </c>
      <c r="AE999">
        <f t="shared" si="302"/>
        <v>0</v>
      </c>
      <c r="AF999">
        <f t="shared" si="302"/>
        <v>0</v>
      </c>
      <c r="AG999">
        <f t="shared" si="302"/>
        <v>0</v>
      </c>
      <c r="AH999">
        <f t="shared" si="302"/>
        <v>0</v>
      </c>
      <c r="AI999">
        <f t="shared" si="302"/>
        <v>0</v>
      </c>
      <c r="AJ999">
        <f t="shared" si="302"/>
        <v>0</v>
      </c>
      <c r="AK999">
        <f t="shared" si="302"/>
        <v>0</v>
      </c>
      <c r="AL999">
        <f t="shared" si="302"/>
        <v>0</v>
      </c>
      <c r="AM999">
        <f t="shared" si="296"/>
        <v>7.8208000000000002</v>
      </c>
      <c r="AN999">
        <f t="shared" si="297"/>
        <v>0</v>
      </c>
      <c r="AO999">
        <f t="shared" si="298"/>
        <v>1</v>
      </c>
      <c r="AP999">
        <f t="shared" si="299"/>
        <v>0</v>
      </c>
      <c r="AQ999" t="str">
        <f t="shared" si="300"/>
        <v/>
      </c>
    </row>
    <row r="1000" spans="1:43" x14ac:dyDescent="0.2">
      <c r="A1000">
        <v>999</v>
      </c>
      <c r="B1000">
        <v>3</v>
      </c>
      <c r="C1000" t="s">
        <v>1354</v>
      </c>
      <c r="D1000" t="s">
        <v>13</v>
      </c>
      <c r="F1000">
        <v>0</v>
      </c>
      <c r="G1000">
        <v>0</v>
      </c>
      <c r="H1000">
        <v>383162</v>
      </c>
      <c r="I1000">
        <v>7.75</v>
      </c>
      <c r="K1000" t="s">
        <v>27</v>
      </c>
      <c r="M1000" t="b">
        <f t="shared" si="286"/>
        <v>1</v>
      </c>
      <c r="N1000" t="str">
        <f>IF(E1000&lt;&gt;"",INDEX(group!$A$1:$C$10,MATCH(E1000,group!A:A,1),3),"NA")</f>
        <v>NA</v>
      </c>
      <c r="O1000" t="str">
        <f>VLOOKUP(H1000,group!E:F,2,0)</f>
        <v>numeric</v>
      </c>
      <c r="P1000" t="str">
        <f>IF(I1000&lt;&gt;"",INDEX(group!$L$1:$N$100,MATCH(I1000,group!L:L,1),3),"NA")</f>
        <v>0 - 9</v>
      </c>
      <c r="Q1000">
        <f t="shared" si="287"/>
        <v>999</v>
      </c>
      <c r="R1000">
        <f t="shared" si="288"/>
        <v>0</v>
      </c>
      <c r="S1000">
        <f t="shared" si="289"/>
        <v>0</v>
      </c>
      <c r="T1000">
        <f t="shared" si="290"/>
        <v>1</v>
      </c>
      <c r="U1000">
        <f t="shared" si="291"/>
        <v>1</v>
      </c>
      <c r="V1000">
        <f t="shared" si="292"/>
        <v>0</v>
      </c>
      <c r="W1000">
        <f t="shared" si="293"/>
        <v>29.9</v>
      </c>
      <c r="X1000">
        <f t="shared" si="294"/>
        <v>0</v>
      </c>
      <c r="Y1000">
        <f t="shared" si="295"/>
        <v>0</v>
      </c>
      <c r="Z1000">
        <f t="shared" si="303"/>
        <v>0</v>
      </c>
      <c r="AA1000">
        <f t="shared" si="302"/>
        <v>0</v>
      </c>
      <c r="AB1000">
        <f t="shared" si="302"/>
        <v>0</v>
      </c>
      <c r="AC1000">
        <f t="shared" si="302"/>
        <v>0</v>
      </c>
      <c r="AD1000">
        <f t="shared" si="302"/>
        <v>1</v>
      </c>
      <c r="AE1000">
        <f t="shared" si="302"/>
        <v>0</v>
      </c>
      <c r="AF1000">
        <f t="shared" si="302"/>
        <v>0</v>
      </c>
      <c r="AG1000">
        <f t="shared" si="302"/>
        <v>0</v>
      </c>
      <c r="AH1000">
        <f t="shared" si="302"/>
        <v>0</v>
      </c>
      <c r="AI1000">
        <f t="shared" si="302"/>
        <v>0</v>
      </c>
      <c r="AJ1000">
        <f t="shared" si="302"/>
        <v>0</v>
      </c>
      <c r="AK1000">
        <f t="shared" si="302"/>
        <v>0</v>
      </c>
      <c r="AL1000">
        <f t="shared" si="302"/>
        <v>0</v>
      </c>
      <c r="AM1000">
        <f t="shared" si="296"/>
        <v>7.75</v>
      </c>
      <c r="AN1000">
        <f t="shared" si="297"/>
        <v>0</v>
      </c>
      <c r="AO1000">
        <f t="shared" si="298"/>
        <v>1</v>
      </c>
      <c r="AP1000">
        <f t="shared" si="299"/>
        <v>0</v>
      </c>
      <c r="AQ1000" t="str">
        <f t="shared" si="300"/>
        <v/>
      </c>
    </row>
    <row r="1001" spans="1:43" x14ac:dyDescent="0.2">
      <c r="A1001">
        <v>1000</v>
      </c>
      <c r="B1001">
        <v>3</v>
      </c>
      <c r="C1001" t="s">
        <v>1355</v>
      </c>
      <c r="D1001" t="s">
        <v>13</v>
      </c>
      <c r="F1001">
        <v>0</v>
      </c>
      <c r="G1001">
        <v>0</v>
      </c>
      <c r="H1001">
        <v>3410</v>
      </c>
      <c r="I1001">
        <v>8.7125000000000004</v>
      </c>
      <c r="K1001" t="s">
        <v>15</v>
      </c>
      <c r="M1001" t="b">
        <f t="shared" si="286"/>
        <v>1</v>
      </c>
      <c r="N1001" t="str">
        <f>IF(E1001&lt;&gt;"",INDEX(group!$A$1:$C$10,MATCH(E1001,group!A:A,1),3),"NA")</f>
        <v>NA</v>
      </c>
      <c r="O1001" t="str">
        <f>VLOOKUP(H1001,group!E:F,2,0)</f>
        <v>numeric</v>
      </c>
      <c r="P1001" t="str">
        <f>IF(I1001&lt;&gt;"",INDEX(group!$L$1:$N$100,MATCH(I1001,group!L:L,1),3),"NA")</f>
        <v>0 - 9</v>
      </c>
      <c r="Q1001">
        <f t="shared" si="287"/>
        <v>1000</v>
      </c>
      <c r="R1001">
        <f t="shared" si="288"/>
        <v>0</v>
      </c>
      <c r="S1001">
        <f t="shared" si="289"/>
        <v>0</v>
      </c>
      <c r="T1001">
        <f t="shared" si="290"/>
        <v>1</v>
      </c>
      <c r="U1001">
        <f t="shared" si="291"/>
        <v>1</v>
      </c>
      <c r="V1001">
        <f t="shared" si="292"/>
        <v>0</v>
      </c>
      <c r="W1001">
        <f t="shared" si="293"/>
        <v>29.9</v>
      </c>
      <c r="X1001">
        <f t="shared" si="294"/>
        <v>0</v>
      </c>
      <c r="Y1001">
        <f t="shared" si="295"/>
        <v>0</v>
      </c>
      <c r="Z1001">
        <f t="shared" si="303"/>
        <v>0</v>
      </c>
      <c r="AA1001">
        <f t="shared" si="302"/>
        <v>0</v>
      </c>
      <c r="AB1001">
        <f t="shared" si="302"/>
        <v>0</v>
      </c>
      <c r="AC1001">
        <f t="shared" si="302"/>
        <v>0</v>
      </c>
      <c r="AD1001">
        <f t="shared" si="302"/>
        <v>1</v>
      </c>
      <c r="AE1001">
        <f t="shared" si="302"/>
        <v>0</v>
      </c>
      <c r="AF1001">
        <f t="shared" si="302"/>
        <v>0</v>
      </c>
      <c r="AG1001">
        <f t="shared" si="302"/>
        <v>0</v>
      </c>
      <c r="AH1001">
        <f t="shared" si="302"/>
        <v>0</v>
      </c>
      <c r="AI1001">
        <f t="shared" si="302"/>
        <v>0</v>
      </c>
      <c r="AJ1001">
        <f t="shared" si="302"/>
        <v>0</v>
      </c>
      <c r="AK1001">
        <f t="shared" si="302"/>
        <v>0</v>
      </c>
      <c r="AL1001">
        <f t="shared" si="302"/>
        <v>0</v>
      </c>
      <c r="AM1001">
        <f t="shared" si="296"/>
        <v>8.7125000000000004</v>
      </c>
      <c r="AN1001">
        <f t="shared" si="297"/>
        <v>0</v>
      </c>
      <c r="AO1001">
        <f t="shared" si="298"/>
        <v>0</v>
      </c>
      <c r="AP1001">
        <f t="shared" si="299"/>
        <v>1</v>
      </c>
      <c r="AQ1001" t="str">
        <f t="shared" si="300"/>
        <v/>
      </c>
    </row>
    <row r="1002" spans="1:43" x14ac:dyDescent="0.2">
      <c r="A1002">
        <v>1001</v>
      </c>
      <c r="B1002">
        <v>2</v>
      </c>
      <c r="C1002" t="s">
        <v>1356</v>
      </c>
      <c r="D1002" t="s">
        <v>13</v>
      </c>
      <c r="E1002">
        <v>18.5</v>
      </c>
      <c r="F1002">
        <v>0</v>
      </c>
      <c r="G1002">
        <v>0</v>
      </c>
      <c r="H1002">
        <v>248734</v>
      </c>
      <c r="I1002">
        <v>13</v>
      </c>
      <c r="J1002" t="s">
        <v>1357</v>
      </c>
      <c r="K1002" t="s">
        <v>15</v>
      </c>
      <c r="M1002" t="b">
        <f t="shared" si="286"/>
        <v>0</v>
      </c>
      <c r="N1002" t="str">
        <f>IF(E1002&lt;&gt;"",INDEX(group!$A$1:$C$10,MATCH(E1002,group!A:A,1),3),"NA")</f>
        <v>10 - 19</v>
      </c>
      <c r="O1002" t="str">
        <f>VLOOKUP(H1002,group!E:F,2,0)</f>
        <v>numeric</v>
      </c>
      <c r="P1002" t="str">
        <f>IF(I1002&lt;&gt;"",INDEX(group!$L$1:$N$100,MATCH(I1002,group!L:L,1),3),"NA")</f>
        <v>10 - 19</v>
      </c>
      <c r="Q1002">
        <f t="shared" si="287"/>
        <v>1001</v>
      </c>
      <c r="R1002">
        <f t="shared" si="288"/>
        <v>0</v>
      </c>
      <c r="S1002">
        <f t="shared" si="289"/>
        <v>1</v>
      </c>
      <c r="T1002">
        <f t="shared" si="290"/>
        <v>0</v>
      </c>
      <c r="U1002">
        <f t="shared" si="291"/>
        <v>1</v>
      </c>
      <c r="V1002">
        <f t="shared" si="292"/>
        <v>0</v>
      </c>
      <c r="W1002">
        <f t="shared" si="293"/>
        <v>18.5</v>
      </c>
      <c r="X1002">
        <f t="shared" si="294"/>
        <v>0</v>
      </c>
      <c r="Y1002">
        <f t="shared" si="295"/>
        <v>0</v>
      </c>
      <c r="Z1002">
        <f t="shared" si="303"/>
        <v>0</v>
      </c>
      <c r="AA1002">
        <f t="shared" si="302"/>
        <v>0</v>
      </c>
      <c r="AB1002">
        <f t="shared" si="302"/>
        <v>0</v>
      </c>
      <c r="AC1002">
        <f t="shared" si="302"/>
        <v>0</v>
      </c>
      <c r="AD1002">
        <f t="shared" si="302"/>
        <v>1</v>
      </c>
      <c r="AE1002">
        <f t="shared" si="302"/>
        <v>0</v>
      </c>
      <c r="AF1002">
        <f t="shared" si="302"/>
        <v>0</v>
      </c>
      <c r="AG1002">
        <f t="shared" si="302"/>
        <v>0</v>
      </c>
      <c r="AH1002">
        <f t="shared" si="302"/>
        <v>0</v>
      </c>
      <c r="AI1002">
        <f t="shared" si="302"/>
        <v>0</v>
      </c>
      <c r="AJ1002">
        <f t="shared" si="302"/>
        <v>0</v>
      </c>
      <c r="AK1002">
        <f t="shared" si="302"/>
        <v>0</v>
      </c>
      <c r="AL1002">
        <f t="shared" si="302"/>
        <v>0</v>
      </c>
      <c r="AM1002">
        <f t="shared" si="296"/>
        <v>13</v>
      </c>
      <c r="AN1002">
        <f t="shared" si="297"/>
        <v>0</v>
      </c>
      <c r="AO1002">
        <f t="shared" si="298"/>
        <v>0</v>
      </c>
      <c r="AP1002">
        <f t="shared" si="299"/>
        <v>1</v>
      </c>
      <c r="AQ1002" t="str">
        <f t="shared" si="300"/>
        <v/>
      </c>
    </row>
    <row r="1003" spans="1:43" x14ac:dyDescent="0.2">
      <c r="A1003">
        <v>1002</v>
      </c>
      <c r="B1003">
        <v>2</v>
      </c>
      <c r="C1003" t="s">
        <v>1358</v>
      </c>
      <c r="D1003" t="s">
        <v>13</v>
      </c>
      <c r="E1003">
        <v>41</v>
      </c>
      <c r="F1003">
        <v>0</v>
      </c>
      <c r="G1003">
        <v>0</v>
      </c>
      <c r="H1003">
        <v>237734</v>
      </c>
      <c r="I1003">
        <v>15.0458</v>
      </c>
      <c r="K1003" t="s">
        <v>20</v>
      </c>
      <c r="M1003" t="b">
        <f t="shared" si="286"/>
        <v>0</v>
      </c>
      <c r="N1003" t="str">
        <f>IF(E1003&lt;&gt;"",INDEX(group!$A$1:$C$10,MATCH(E1003,group!A:A,1),3),"NA")</f>
        <v>40 - 49</v>
      </c>
      <c r="O1003" t="str">
        <f>VLOOKUP(H1003,group!E:F,2,0)</f>
        <v>numeric</v>
      </c>
      <c r="P1003" t="str">
        <f>IF(I1003&lt;&gt;"",INDEX(group!$L$1:$N$100,MATCH(I1003,group!L:L,1),3),"NA")</f>
        <v>10 - 19</v>
      </c>
      <c r="Q1003">
        <f t="shared" si="287"/>
        <v>1002</v>
      </c>
      <c r="R1003">
        <f t="shared" si="288"/>
        <v>0</v>
      </c>
      <c r="S1003">
        <f t="shared" si="289"/>
        <v>1</v>
      </c>
      <c r="T1003">
        <f t="shared" si="290"/>
        <v>0</v>
      </c>
      <c r="U1003">
        <f t="shared" si="291"/>
        <v>1</v>
      </c>
      <c r="V1003">
        <f t="shared" si="292"/>
        <v>0</v>
      </c>
      <c r="W1003">
        <f t="shared" si="293"/>
        <v>41</v>
      </c>
      <c r="X1003">
        <f t="shared" si="294"/>
        <v>0</v>
      </c>
      <c r="Y1003">
        <f t="shared" si="295"/>
        <v>0</v>
      </c>
      <c r="Z1003">
        <f t="shared" si="303"/>
        <v>0</v>
      </c>
      <c r="AA1003">
        <f t="shared" si="302"/>
        <v>0</v>
      </c>
      <c r="AB1003">
        <f t="shared" si="302"/>
        <v>0</v>
      </c>
      <c r="AC1003">
        <f t="shared" si="302"/>
        <v>0</v>
      </c>
      <c r="AD1003">
        <f t="shared" si="302"/>
        <v>1</v>
      </c>
      <c r="AE1003">
        <f t="shared" si="302"/>
        <v>0</v>
      </c>
      <c r="AF1003">
        <f t="shared" si="302"/>
        <v>0</v>
      </c>
      <c r="AG1003">
        <f t="shared" si="302"/>
        <v>0</v>
      </c>
      <c r="AH1003">
        <f t="shared" si="302"/>
        <v>0</v>
      </c>
      <c r="AI1003">
        <f t="shared" si="302"/>
        <v>0</v>
      </c>
      <c r="AJ1003">
        <f t="shared" si="302"/>
        <v>0</v>
      </c>
      <c r="AK1003">
        <f t="shared" si="302"/>
        <v>0</v>
      </c>
      <c r="AL1003">
        <f t="shared" si="302"/>
        <v>0</v>
      </c>
      <c r="AM1003">
        <f t="shared" si="296"/>
        <v>15.0458</v>
      </c>
      <c r="AN1003">
        <f t="shared" si="297"/>
        <v>1</v>
      </c>
      <c r="AO1003">
        <f t="shared" si="298"/>
        <v>0</v>
      </c>
      <c r="AP1003">
        <f t="shared" si="299"/>
        <v>0</v>
      </c>
      <c r="AQ1003" t="str">
        <f t="shared" si="300"/>
        <v/>
      </c>
    </row>
    <row r="1004" spans="1:43" x14ac:dyDescent="0.2">
      <c r="A1004">
        <v>1003</v>
      </c>
      <c r="B1004">
        <v>3</v>
      </c>
      <c r="C1004" t="s">
        <v>1359</v>
      </c>
      <c r="D1004" t="s">
        <v>17</v>
      </c>
      <c r="F1004">
        <v>0</v>
      </c>
      <c r="G1004">
        <v>0</v>
      </c>
      <c r="H1004">
        <v>330968</v>
      </c>
      <c r="I1004">
        <v>7.7792000000000003</v>
      </c>
      <c r="K1004" t="s">
        <v>27</v>
      </c>
      <c r="M1004" t="b">
        <f t="shared" si="286"/>
        <v>1</v>
      </c>
      <c r="N1004" t="str">
        <f>IF(E1004&lt;&gt;"",INDEX(group!$A$1:$C$10,MATCH(E1004,group!A:A,1),3),"NA")</f>
        <v>NA</v>
      </c>
      <c r="O1004" t="str">
        <f>VLOOKUP(H1004,group!E:F,2,0)</f>
        <v>numeric</v>
      </c>
      <c r="P1004" t="str">
        <f>IF(I1004&lt;&gt;"",INDEX(group!$L$1:$N$100,MATCH(I1004,group!L:L,1),3),"NA")</f>
        <v>0 - 9</v>
      </c>
      <c r="Q1004">
        <f t="shared" si="287"/>
        <v>1003</v>
      </c>
      <c r="R1004">
        <f t="shared" si="288"/>
        <v>0</v>
      </c>
      <c r="S1004">
        <f t="shared" si="289"/>
        <v>0</v>
      </c>
      <c r="T1004">
        <f t="shared" si="290"/>
        <v>1</v>
      </c>
      <c r="U1004">
        <f t="shared" si="291"/>
        <v>0</v>
      </c>
      <c r="V1004">
        <f t="shared" si="292"/>
        <v>1</v>
      </c>
      <c r="W1004">
        <f t="shared" si="293"/>
        <v>29.9</v>
      </c>
      <c r="X1004">
        <f t="shared" si="294"/>
        <v>0</v>
      </c>
      <c r="Y1004">
        <f t="shared" si="295"/>
        <v>0</v>
      </c>
      <c r="Z1004">
        <f t="shared" si="303"/>
        <v>0</v>
      </c>
      <c r="AA1004">
        <f t="shared" si="302"/>
        <v>0</v>
      </c>
      <c r="AB1004">
        <f t="shared" si="302"/>
        <v>0</v>
      </c>
      <c r="AC1004">
        <f t="shared" si="302"/>
        <v>0</v>
      </c>
      <c r="AD1004">
        <f t="shared" si="302"/>
        <v>1</v>
      </c>
      <c r="AE1004">
        <f t="shared" si="302"/>
        <v>0</v>
      </c>
      <c r="AF1004">
        <f t="shared" si="302"/>
        <v>0</v>
      </c>
      <c r="AG1004">
        <f t="shared" si="302"/>
        <v>0</v>
      </c>
      <c r="AH1004">
        <f t="shared" si="302"/>
        <v>0</v>
      </c>
      <c r="AI1004">
        <f t="shared" si="302"/>
        <v>0</v>
      </c>
      <c r="AJ1004">
        <f t="shared" si="302"/>
        <v>0</v>
      </c>
      <c r="AK1004">
        <f t="shared" si="302"/>
        <v>0</v>
      </c>
      <c r="AL1004">
        <f t="shared" si="302"/>
        <v>0</v>
      </c>
      <c r="AM1004">
        <f t="shared" si="296"/>
        <v>7.7792000000000003</v>
      </c>
      <c r="AN1004">
        <f t="shared" si="297"/>
        <v>0</v>
      </c>
      <c r="AO1004">
        <f t="shared" si="298"/>
        <v>1</v>
      </c>
      <c r="AP1004">
        <f t="shared" si="299"/>
        <v>0</v>
      </c>
      <c r="AQ1004" t="str">
        <f t="shared" si="300"/>
        <v/>
      </c>
    </row>
    <row r="1005" spans="1:43" x14ac:dyDescent="0.2">
      <c r="A1005">
        <v>1004</v>
      </c>
      <c r="B1005">
        <v>1</v>
      </c>
      <c r="C1005" t="s">
        <v>1360</v>
      </c>
      <c r="D1005" t="s">
        <v>17</v>
      </c>
      <c r="E1005">
        <v>36</v>
      </c>
      <c r="F1005">
        <v>0</v>
      </c>
      <c r="G1005">
        <v>0</v>
      </c>
      <c r="H1005" t="s">
        <v>1361</v>
      </c>
      <c r="I1005">
        <v>31.679200000000002</v>
      </c>
      <c r="J1005" t="s">
        <v>1362</v>
      </c>
      <c r="K1005" t="s">
        <v>20</v>
      </c>
      <c r="M1005" t="b">
        <f t="shared" si="286"/>
        <v>0</v>
      </c>
      <c r="N1005" t="str">
        <f>IF(E1005&lt;&gt;"",INDEX(group!$A$1:$C$10,MATCH(E1005,group!A:A,1),3),"NA")</f>
        <v>30 - 39</v>
      </c>
      <c r="O1005" t="str">
        <f>VLOOKUP(H1005,group!E:F,2,0)</f>
        <v>PC</v>
      </c>
      <c r="P1005" t="str">
        <f>IF(I1005&lt;&gt;"",INDEX(group!$L$1:$N$100,MATCH(I1005,group!L:L,1),3),"NA")</f>
        <v>30 - 39</v>
      </c>
      <c r="Q1005">
        <f t="shared" si="287"/>
        <v>1004</v>
      </c>
      <c r="R1005">
        <f t="shared" si="288"/>
        <v>1</v>
      </c>
      <c r="S1005">
        <f t="shared" si="289"/>
        <v>0</v>
      </c>
      <c r="T1005">
        <f t="shared" si="290"/>
        <v>0</v>
      </c>
      <c r="U1005">
        <f t="shared" si="291"/>
        <v>0</v>
      </c>
      <c r="V1005">
        <f t="shared" si="292"/>
        <v>1</v>
      </c>
      <c r="W1005">
        <f t="shared" si="293"/>
        <v>36</v>
      </c>
      <c r="X1005">
        <f t="shared" si="294"/>
        <v>0</v>
      </c>
      <c r="Y1005">
        <f t="shared" si="295"/>
        <v>0</v>
      </c>
      <c r="Z1005">
        <f t="shared" si="303"/>
        <v>0</v>
      </c>
      <c r="AA1005">
        <f t="shared" si="302"/>
        <v>0</v>
      </c>
      <c r="AB1005">
        <f t="shared" si="302"/>
        <v>0</v>
      </c>
      <c r="AC1005">
        <f t="shared" si="302"/>
        <v>0</v>
      </c>
      <c r="AD1005">
        <f t="shared" si="302"/>
        <v>0</v>
      </c>
      <c r="AE1005">
        <f t="shared" si="302"/>
        <v>0</v>
      </c>
      <c r="AF1005">
        <f t="shared" si="302"/>
        <v>1</v>
      </c>
      <c r="AG1005">
        <f t="shared" si="302"/>
        <v>0</v>
      </c>
      <c r="AH1005">
        <f t="shared" si="302"/>
        <v>0</v>
      </c>
      <c r="AI1005">
        <f t="shared" si="302"/>
        <v>0</v>
      </c>
      <c r="AJ1005">
        <f t="shared" si="302"/>
        <v>0</v>
      </c>
      <c r="AK1005">
        <f t="shared" si="302"/>
        <v>0</v>
      </c>
      <c r="AL1005">
        <f t="shared" si="302"/>
        <v>0</v>
      </c>
      <c r="AM1005">
        <f t="shared" si="296"/>
        <v>31.679200000000002</v>
      </c>
      <c r="AN1005">
        <f t="shared" si="297"/>
        <v>1</v>
      </c>
      <c r="AO1005">
        <f t="shared" si="298"/>
        <v>0</v>
      </c>
      <c r="AP1005">
        <f t="shared" si="299"/>
        <v>0</v>
      </c>
      <c r="AQ1005" t="str">
        <f t="shared" si="300"/>
        <v/>
      </c>
    </row>
    <row r="1006" spans="1:43" x14ac:dyDescent="0.2">
      <c r="A1006">
        <v>1005</v>
      </c>
      <c r="B1006">
        <v>3</v>
      </c>
      <c r="C1006" t="s">
        <v>1363</v>
      </c>
      <c r="D1006" t="s">
        <v>17</v>
      </c>
      <c r="E1006">
        <v>18.5</v>
      </c>
      <c r="F1006">
        <v>0</v>
      </c>
      <c r="G1006">
        <v>0</v>
      </c>
      <c r="H1006">
        <v>329944</v>
      </c>
      <c r="I1006">
        <v>7.2832999999999997</v>
      </c>
      <c r="K1006" t="s">
        <v>27</v>
      </c>
      <c r="M1006" t="b">
        <f t="shared" si="286"/>
        <v>0</v>
      </c>
      <c r="N1006" t="str">
        <f>IF(E1006&lt;&gt;"",INDEX(group!$A$1:$C$10,MATCH(E1006,group!A:A,1),3),"NA")</f>
        <v>10 - 19</v>
      </c>
      <c r="O1006" t="str">
        <f>VLOOKUP(H1006,group!E:F,2,0)</f>
        <v>numeric</v>
      </c>
      <c r="P1006" t="str">
        <f>IF(I1006&lt;&gt;"",INDEX(group!$L$1:$N$100,MATCH(I1006,group!L:L,1),3),"NA")</f>
        <v>0 - 9</v>
      </c>
      <c r="Q1006">
        <f t="shared" si="287"/>
        <v>1005</v>
      </c>
      <c r="R1006">
        <f t="shared" si="288"/>
        <v>0</v>
      </c>
      <c r="S1006">
        <f t="shared" si="289"/>
        <v>0</v>
      </c>
      <c r="T1006">
        <f t="shared" si="290"/>
        <v>1</v>
      </c>
      <c r="U1006">
        <f t="shared" si="291"/>
        <v>0</v>
      </c>
      <c r="V1006">
        <f t="shared" si="292"/>
        <v>1</v>
      </c>
      <c r="W1006">
        <f t="shared" si="293"/>
        <v>18.5</v>
      </c>
      <c r="X1006">
        <f t="shared" si="294"/>
        <v>0</v>
      </c>
      <c r="Y1006">
        <f t="shared" si="295"/>
        <v>0</v>
      </c>
      <c r="Z1006">
        <f t="shared" si="303"/>
        <v>0</v>
      </c>
      <c r="AA1006">
        <f t="shared" si="302"/>
        <v>0</v>
      </c>
      <c r="AB1006">
        <f t="shared" si="302"/>
        <v>0</v>
      </c>
      <c r="AC1006">
        <f t="shared" si="302"/>
        <v>0</v>
      </c>
      <c r="AD1006">
        <f t="shared" si="302"/>
        <v>1</v>
      </c>
      <c r="AE1006">
        <f t="shared" si="302"/>
        <v>0</v>
      </c>
      <c r="AF1006">
        <f t="shared" si="302"/>
        <v>0</v>
      </c>
      <c r="AG1006">
        <f t="shared" si="302"/>
        <v>0</v>
      </c>
      <c r="AH1006">
        <f t="shared" si="302"/>
        <v>0</v>
      </c>
      <c r="AI1006">
        <f t="shared" si="302"/>
        <v>0</v>
      </c>
      <c r="AJ1006">
        <f t="shared" si="302"/>
        <v>0</v>
      </c>
      <c r="AK1006">
        <f t="shared" si="302"/>
        <v>0</v>
      </c>
      <c r="AL1006">
        <f t="shared" si="302"/>
        <v>0</v>
      </c>
      <c r="AM1006">
        <f t="shared" si="296"/>
        <v>7.2832999999999997</v>
      </c>
      <c r="AN1006">
        <f t="shared" si="297"/>
        <v>0</v>
      </c>
      <c r="AO1006">
        <f t="shared" si="298"/>
        <v>1</v>
      </c>
      <c r="AP1006">
        <f t="shared" si="299"/>
        <v>0</v>
      </c>
      <c r="AQ1006" t="str">
        <f t="shared" si="300"/>
        <v/>
      </c>
    </row>
    <row r="1007" spans="1:43" x14ac:dyDescent="0.2">
      <c r="A1007">
        <v>1006</v>
      </c>
      <c r="B1007">
        <v>1</v>
      </c>
      <c r="C1007" t="s">
        <v>1364</v>
      </c>
      <c r="D1007" t="s">
        <v>17</v>
      </c>
      <c r="E1007">
        <v>63</v>
      </c>
      <c r="F1007">
        <v>1</v>
      </c>
      <c r="G1007">
        <v>0</v>
      </c>
      <c r="H1007" t="s">
        <v>759</v>
      </c>
      <c r="I1007">
        <v>221.7792</v>
      </c>
      <c r="J1007" t="s">
        <v>1324</v>
      </c>
      <c r="K1007" t="s">
        <v>15</v>
      </c>
      <c r="M1007" t="b">
        <f t="shared" si="286"/>
        <v>0</v>
      </c>
      <c r="N1007" t="str">
        <f>IF(E1007&lt;&gt;"",INDEX(group!$A$1:$C$10,MATCH(E1007,group!A:A,1),3),"NA")</f>
        <v>60 - 69</v>
      </c>
      <c r="O1007" t="str">
        <f>VLOOKUP(H1007,group!E:F,2,0)</f>
        <v>PC</v>
      </c>
      <c r="P1007" t="str">
        <f>IF(I1007&lt;&gt;"",INDEX(group!$L$1:$N$100,MATCH(I1007,group!L:L,1),3),"NA")</f>
        <v>210 - 229</v>
      </c>
      <c r="Q1007">
        <f t="shared" si="287"/>
        <v>1006</v>
      </c>
      <c r="R1007">
        <f t="shared" si="288"/>
        <v>1</v>
      </c>
      <c r="S1007">
        <f t="shared" si="289"/>
        <v>0</v>
      </c>
      <c r="T1007">
        <f t="shared" si="290"/>
        <v>0</v>
      </c>
      <c r="U1007">
        <f t="shared" si="291"/>
        <v>0</v>
      </c>
      <c r="V1007">
        <f t="shared" si="292"/>
        <v>1</v>
      </c>
      <c r="W1007">
        <f t="shared" si="293"/>
        <v>63</v>
      </c>
      <c r="X1007">
        <f t="shared" si="294"/>
        <v>1</v>
      </c>
      <c r="Y1007">
        <f t="shared" si="295"/>
        <v>0</v>
      </c>
      <c r="Z1007">
        <f t="shared" si="303"/>
        <v>0</v>
      </c>
      <c r="AA1007">
        <f t="shared" si="302"/>
        <v>0</v>
      </c>
      <c r="AB1007">
        <f t="shared" si="302"/>
        <v>0</v>
      </c>
      <c r="AC1007">
        <f t="shared" si="302"/>
        <v>0</v>
      </c>
      <c r="AD1007">
        <f t="shared" si="302"/>
        <v>0</v>
      </c>
      <c r="AE1007">
        <f t="shared" si="302"/>
        <v>0</v>
      </c>
      <c r="AF1007">
        <f t="shared" si="302"/>
        <v>1</v>
      </c>
      <c r="AG1007">
        <f t="shared" si="302"/>
        <v>0</v>
      </c>
      <c r="AH1007">
        <f t="shared" si="302"/>
        <v>0</v>
      </c>
      <c r="AI1007">
        <f t="shared" si="302"/>
        <v>0</v>
      </c>
      <c r="AJ1007">
        <f t="shared" si="302"/>
        <v>0</v>
      </c>
      <c r="AK1007">
        <f t="shared" si="302"/>
        <v>0</v>
      </c>
      <c r="AL1007">
        <f t="shared" si="302"/>
        <v>0</v>
      </c>
      <c r="AM1007">
        <f t="shared" si="296"/>
        <v>221.7792</v>
      </c>
      <c r="AN1007">
        <f t="shared" si="297"/>
        <v>0</v>
      </c>
      <c r="AO1007">
        <f t="shared" si="298"/>
        <v>0</v>
      </c>
      <c r="AP1007">
        <f t="shared" si="299"/>
        <v>1</v>
      </c>
      <c r="AQ1007" t="str">
        <f t="shared" si="300"/>
        <v/>
      </c>
    </row>
    <row r="1008" spans="1:43" x14ac:dyDescent="0.2">
      <c r="A1008">
        <v>1007</v>
      </c>
      <c r="B1008">
        <v>3</v>
      </c>
      <c r="C1008" t="s">
        <v>1365</v>
      </c>
      <c r="D1008" t="s">
        <v>13</v>
      </c>
      <c r="E1008">
        <v>18</v>
      </c>
      <c r="F1008">
        <v>1</v>
      </c>
      <c r="G1008">
        <v>0</v>
      </c>
      <c r="H1008">
        <v>2680</v>
      </c>
      <c r="I1008">
        <v>14.4542</v>
      </c>
      <c r="K1008" t="s">
        <v>20</v>
      </c>
      <c r="M1008" t="b">
        <f t="shared" si="286"/>
        <v>0</v>
      </c>
      <c r="N1008" t="str">
        <f>IF(E1008&lt;&gt;"",INDEX(group!$A$1:$C$10,MATCH(E1008,group!A:A,1),3),"NA")</f>
        <v>10 - 19</v>
      </c>
      <c r="O1008" t="str">
        <f>VLOOKUP(H1008,group!E:F,2,0)</f>
        <v>numeric</v>
      </c>
      <c r="P1008" t="str">
        <f>IF(I1008&lt;&gt;"",INDEX(group!$L$1:$N$100,MATCH(I1008,group!L:L,1),3),"NA")</f>
        <v>10 - 19</v>
      </c>
      <c r="Q1008">
        <f t="shared" si="287"/>
        <v>1007</v>
      </c>
      <c r="R1008">
        <f t="shared" si="288"/>
        <v>0</v>
      </c>
      <c r="S1008">
        <f t="shared" si="289"/>
        <v>0</v>
      </c>
      <c r="T1008">
        <f t="shared" si="290"/>
        <v>1</v>
      </c>
      <c r="U1008">
        <f t="shared" si="291"/>
        <v>1</v>
      </c>
      <c r="V1008">
        <f t="shared" si="292"/>
        <v>0</v>
      </c>
      <c r="W1008">
        <f t="shared" si="293"/>
        <v>18</v>
      </c>
      <c r="X1008">
        <f t="shared" si="294"/>
        <v>1</v>
      </c>
      <c r="Y1008">
        <f t="shared" si="295"/>
        <v>0</v>
      </c>
      <c r="Z1008">
        <f t="shared" si="303"/>
        <v>0</v>
      </c>
      <c r="AA1008">
        <f t="shared" si="302"/>
        <v>0</v>
      </c>
      <c r="AB1008">
        <f t="shared" si="302"/>
        <v>0</v>
      </c>
      <c r="AC1008">
        <f t="shared" si="302"/>
        <v>0</v>
      </c>
      <c r="AD1008">
        <f t="shared" si="302"/>
        <v>1</v>
      </c>
      <c r="AE1008">
        <f t="shared" si="302"/>
        <v>0</v>
      </c>
      <c r="AF1008">
        <f t="shared" si="302"/>
        <v>0</v>
      </c>
      <c r="AG1008">
        <f t="shared" si="302"/>
        <v>0</v>
      </c>
      <c r="AH1008">
        <f t="shared" si="302"/>
        <v>0</v>
      </c>
      <c r="AI1008">
        <f t="shared" si="302"/>
        <v>0</v>
      </c>
      <c r="AJ1008">
        <f t="shared" si="302"/>
        <v>0</v>
      </c>
      <c r="AK1008">
        <f t="shared" si="302"/>
        <v>0</v>
      </c>
      <c r="AL1008">
        <f t="shared" si="302"/>
        <v>0</v>
      </c>
      <c r="AM1008">
        <f t="shared" si="296"/>
        <v>14.4542</v>
      </c>
      <c r="AN1008">
        <f t="shared" si="297"/>
        <v>1</v>
      </c>
      <c r="AO1008">
        <f t="shared" si="298"/>
        <v>0</v>
      </c>
      <c r="AP1008">
        <f t="shared" si="299"/>
        <v>0</v>
      </c>
      <c r="AQ1008" t="str">
        <f t="shared" si="300"/>
        <v/>
      </c>
    </row>
    <row r="1009" spans="1:43" x14ac:dyDescent="0.2">
      <c r="A1009">
        <v>1008</v>
      </c>
      <c r="B1009">
        <v>3</v>
      </c>
      <c r="C1009" t="s">
        <v>1366</v>
      </c>
      <c r="D1009" t="s">
        <v>13</v>
      </c>
      <c r="F1009">
        <v>0</v>
      </c>
      <c r="G1009">
        <v>0</v>
      </c>
      <c r="H1009">
        <v>2681</v>
      </c>
      <c r="I1009">
        <v>6.4375</v>
      </c>
      <c r="K1009" t="s">
        <v>20</v>
      </c>
      <c r="M1009" t="b">
        <f t="shared" si="286"/>
        <v>1</v>
      </c>
      <c r="N1009" t="str">
        <f>IF(E1009&lt;&gt;"",INDEX(group!$A$1:$C$10,MATCH(E1009,group!A:A,1),3),"NA")</f>
        <v>NA</v>
      </c>
      <c r="O1009" t="str">
        <f>VLOOKUP(H1009,group!E:F,2,0)</f>
        <v>numeric</v>
      </c>
      <c r="P1009" t="str">
        <f>IF(I1009&lt;&gt;"",INDEX(group!$L$1:$N$100,MATCH(I1009,group!L:L,1),3),"NA")</f>
        <v>0 - 9</v>
      </c>
      <c r="Q1009">
        <f t="shared" si="287"/>
        <v>1008</v>
      </c>
      <c r="R1009">
        <f t="shared" si="288"/>
        <v>0</v>
      </c>
      <c r="S1009">
        <f t="shared" si="289"/>
        <v>0</v>
      </c>
      <c r="T1009">
        <f t="shared" si="290"/>
        <v>1</v>
      </c>
      <c r="U1009">
        <f t="shared" si="291"/>
        <v>1</v>
      </c>
      <c r="V1009">
        <f t="shared" si="292"/>
        <v>0</v>
      </c>
      <c r="W1009">
        <f t="shared" si="293"/>
        <v>29.9</v>
      </c>
      <c r="X1009">
        <f t="shared" si="294"/>
        <v>0</v>
      </c>
      <c r="Y1009">
        <f t="shared" si="295"/>
        <v>0</v>
      </c>
      <c r="Z1009">
        <f t="shared" si="303"/>
        <v>0</v>
      </c>
      <c r="AA1009">
        <f t="shared" si="302"/>
        <v>0</v>
      </c>
      <c r="AB1009">
        <f t="shared" si="302"/>
        <v>0</v>
      </c>
      <c r="AC1009">
        <f t="shared" si="302"/>
        <v>0</v>
      </c>
      <c r="AD1009">
        <f t="shared" si="302"/>
        <v>1</v>
      </c>
      <c r="AE1009">
        <f t="shared" si="302"/>
        <v>0</v>
      </c>
      <c r="AF1009">
        <f t="shared" si="302"/>
        <v>0</v>
      </c>
      <c r="AG1009">
        <f t="shared" si="302"/>
        <v>0</v>
      </c>
      <c r="AH1009">
        <f t="shared" si="302"/>
        <v>0</v>
      </c>
      <c r="AI1009">
        <f t="shared" si="302"/>
        <v>0</v>
      </c>
      <c r="AJ1009">
        <f t="shared" si="302"/>
        <v>0</v>
      </c>
      <c r="AK1009">
        <f t="shared" si="302"/>
        <v>0</v>
      </c>
      <c r="AL1009">
        <f t="shared" si="302"/>
        <v>0</v>
      </c>
      <c r="AM1009">
        <f t="shared" si="296"/>
        <v>6.4375</v>
      </c>
      <c r="AN1009">
        <f t="shared" si="297"/>
        <v>1</v>
      </c>
      <c r="AO1009">
        <f t="shared" si="298"/>
        <v>0</v>
      </c>
      <c r="AP1009">
        <f t="shared" si="299"/>
        <v>0</v>
      </c>
      <c r="AQ1009" t="str">
        <f t="shared" si="300"/>
        <v/>
      </c>
    </row>
    <row r="1010" spans="1:43" x14ac:dyDescent="0.2">
      <c r="A1010">
        <v>1009</v>
      </c>
      <c r="B1010">
        <v>3</v>
      </c>
      <c r="C1010" t="s">
        <v>1367</v>
      </c>
      <c r="D1010" t="s">
        <v>17</v>
      </c>
      <c r="E1010">
        <v>1</v>
      </c>
      <c r="F1010">
        <v>1</v>
      </c>
      <c r="G1010">
        <v>1</v>
      </c>
      <c r="H1010" t="s">
        <v>34</v>
      </c>
      <c r="I1010">
        <v>16.7</v>
      </c>
      <c r="J1010" t="s">
        <v>35</v>
      </c>
      <c r="K1010" t="s">
        <v>15</v>
      </c>
      <c r="M1010" t="b">
        <f t="shared" si="286"/>
        <v>0</v>
      </c>
      <c r="N1010" t="str">
        <f>IF(E1010&lt;&gt;"",INDEX(group!$A$1:$C$10,MATCH(E1010,group!A:A,1),3),"NA")</f>
        <v>0 - 9</v>
      </c>
      <c r="O1010" t="str">
        <f>VLOOKUP(H1010,group!E:F,2,0)</f>
        <v>PP</v>
      </c>
      <c r="P1010" t="str">
        <f>IF(I1010&lt;&gt;"",INDEX(group!$L$1:$N$100,MATCH(I1010,group!L:L,1),3),"NA")</f>
        <v>10 - 19</v>
      </c>
      <c r="Q1010">
        <f t="shared" si="287"/>
        <v>1009</v>
      </c>
      <c r="R1010">
        <f t="shared" si="288"/>
        <v>0</v>
      </c>
      <c r="S1010">
        <f t="shared" si="289"/>
        <v>0</v>
      </c>
      <c r="T1010">
        <f t="shared" si="290"/>
        <v>1</v>
      </c>
      <c r="U1010">
        <f t="shared" si="291"/>
        <v>0</v>
      </c>
      <c r="V1010">
        <f t="shared" si="292"/>
        <v>1</v>
      </c>
      <c r="W1010">
        <f t="shared" si="293"/>
        <v>1</v>
      </c>
      <c r="X1010">
        <f t="shared" si="294"/>
        <v>1</v>
      </c>
      <c r="Y1010">
        <f t="shared" si="295"/>
        <v>1</v>
      </c>
      <c r="Z1010">
        <f t="shared" si="303"/>
        <v>0</v>
      </c>
      <c r="AA1010">
        <f t="shared" si="302"/>
        <v>0</v>
      </c>
      <c r="AB1010">
        <f t="shared" si="302"/>
        <v>0</v>
      </c>
      <c r="AC1010">
        <f t="shared" si="302"/>
        <v>0</v>
      </c>
      <c r="AD1010">
        <f t="shared" si="302"/>
        <v>0</v>
      </c>
      <c r="AE1010">
        <f t="shared" si="302"/>
        <v>0</v>
      </c>
      <c r="AF1010">
        <f t="shared" si="302"/>
        <v>0</v>
      </c>
      <c r="AG1010">
        <f t="shared" si="302"/>
        <v>1</v>
      </c>
      <c r="AH1010">
        <f t="shared" si="302"/>
        <v>0</v>
      </c>
      <c r="AI1010">
        <f t="shared" si="302"/>
        <v>0</v>
      </c>
      <c r="AJ1010">
        <f t="shared" si="302"/>
        <v>0</v>
      </c>
      <c r="AK1010">
        <f t="shared" si="302"/>
        <v>0</v>
      </c>
      <c r="AL1010">
        <f t="shared" si="302"/>
        <v>0</v>
      </c>
      <c r="AM1010">
        <f t="shared" si="296"/>
        <v>16.7</v>
      </c>
      <c r="AN1010">
        <f t="shared" si="297"/>
        <v>0</v>
      </c>
      <c r="AO1010">
        <f t="shared" si="298"/>
        <v>0</v>
      </c>
      <c r="AP1010">
        <f t="shared" si="299"/>
        <v>1</v>
      </c>
      <c r="AQ1010" t="str">
        <f t="shared" si="300"/>
        <v/>
      </c>
    </row>
    <row r="1011" spans="1:43" x14ac:dyDescent="0.2">
      <c r="A1011">
        <v>1010</v>
      </c>
      <c r="B1011">
        <v>1</v>
      </c>
      <c r="C1011" t="s">
        <v>1368</v>
      </c>
      <c r="D1011" t="s">
        <v>13</v>
      </c>
      <c r="E1011">
        <v>36</v>
      </c>
      <c r="F1011">
        <v>0</v>
      </c>
      <c r="G1011">
        <v>0</v>
      </c>
      <c r="H1011">
        <v>13050</v>
      </c>
      <c r="I1011">
        <v>75.241699999999994</v>
      </c>
      <c r="J1011" t="s">
        <v>1369</v>
      </c>
      <c r="K1011" t="s">
        <v>20</v>
      </c>
      <c r="M1011" t="b">
        <f t="shared" si="286"/>
        <v>0</v>
      </c>
      <c r="N1011" t="str">
        <f>IF(E1011&lt;&gt;"",INDEX(group!$A$1:$C$10,MATCH(E1011,group!A:A,1),3),"NA")</f>
        <v>30 - 39</v>
      </c>
      <c r="O1011" t="str">
        <f>VLOOKUP(H1011,group!E:F,2,0)</f>
        <v>numeric</v>
      </c>
      <c r="P1011" t="str">
        <f>IF(I1011&lt;&gt;"",INDEX(group!$L$1:$N$100,MATCH(I1011,group!L:L,1),3),"NA")</f>
        <v>70 - 79</v>
      </c>
      <c r="Q1011">
        <f t="shared" si="287"/>
        <v>1010</v>
      </c>
      <c r="R1011">
        <f t="shared" si="288"/>
        <v>1</v>
      </c>
      <c r="S1011">
        <f t="shared" si="289"/>
        <v>0</v>
      </c>
      <c r="T1011">
        <f t="shared" si="290"/>
        <v>0</v>
      </c>
      <c r="U1011">
        <f t="shared" si="291"/>
        <v>1</v>
      </c>
      <c r="V1011">
        <f t="shared" si="292"/>
        <v>0</v>
      </c>
      <c r="W1011">
        <f t="shared" si="293"/>
        <v>36</v>
      </c>
      <c r="X1011">
        <f t="shared" si="294"/>
        <v>0</v>
      </c>
      <c r="Y1011">
        <f t="shared" si="295"/>
        <v>0</v>
      </c>
      <c r="Z1011">
        <f t="shared" si="303"/>
        <v>0</v>
      </c>
      <c r="AA1011">
        <f t="shared" si="302"/>
        <v>0</v>
      </c>
      <c r="AB1011">
        <f t="shared" si="302"/>
        <v>0</v>
      </c>
      <c r="AC1011">
        <f t="shared" si="302"/>
        <v>0</v>
      </c>
      <c r="AD1011">
        <f t="shared" si="302"/>
        <v>1</v>
      </c>
      <c r="AE1011">
        <f t="shared" si="302"/>
        <v>0</v>
      </c>
      <c r="AF1011">
        <f t="shared" si="302"/>
        <v>0</v>
      </c>
      <c r="AG1011">
        <f t="shared" si="302"/>
        <v>0</v>
      </c>
      <c r="AH1011">
        <f t="shared" si="302"/>
        <v>0</v>
      </c>
      <c r="AI1011">
        <f t="shared" si="302"/>
        <v>0</v>
      </c>
      <c r="AJ1011">
        <f t="shared" si="302"/>
        <v>0</v>
      </c>
      <c r="AK1011">
        <f t="shared" si="302"/>
        <v>0</v>
      </c>
      <c r="AL1011">
        <f t="shared" si="302"/>
        <v>0</v>
      </c>
      <c r="AM1011">
        <f t="shared" si="296"/>
        <v>75.241699999999994</v>
      </c>
      <c r="AN1011">
        <f t="shared" si="297"/>
        <v>1</v>
      </c>
      <c r="AO1011">
        <f t="shared" si="298"/>
        <v>0</v>
      </c>
      <c r="AP1011">
        <f t="shared" si="299"/>
        <v>0</v>
      </c>
      <c r="AQ1011" t="str">
        <f t="shared" si="300"/>
        <v/>
      </c>
    </row>
    <row r="1012" spans="1:43" x14ac:dyDescent="0.2">
      <c r="A1012">
        <v>1011</v>
      </c>
      <c r="B1012">
        <v>2</v>
      </c>
      <c r="C1012" t="s">
        <v>1370</v>
      </c>
      <c r="D1012" t="s">
        <v>17</v>
      </c>
      <c r="E1012">
        <v>29</v>
      </c>
      <c r="F1012">
        <v>1</v>
      </c>
      <c r="G1012">
        <v>0</v>
      </c>
      <c r="H1012" t="s">
        <v>852</v>
      </c>
      <c r="I1012">
        <v>26</v>
      </c>
      <c r="K1012" t="s">
        <v>15</v>
      </c>
      <c r="M1012" t="b">
        <f t="shared" si="286"/>
        <v>0</v>
      </c>
      <c r="N1012" t="str">
        <f>IF(E1012&lt;&gt;"",INDEX(group!$A$1:$C$10,MATCH(E1012,group!A:A,1),3),"NA")</f>
        <v>20 - 29</v>
      </c>
      <c r="O1012" t="str">
        <f>VLOOKUP(H1012,group!E:F,2,0)</f>
        <v>SC</v>
      </c>
      <c r="P1012" t="str">
        <f>IF(I1012&lt;&gt;"",INDEX(group!$L$1:$N$100,MATCH(I1012,group!L:L,1),3),"NA")</f>
        <v>20 - 29</v>
      </c>
      <c r="Q1012">
        <f t="shared" si="287"/>
        <v>1011</v>
      </c>
      <c r="R1012">
        <f t="shared" si="288"/>
        <v>0</v>
      </c>
      <c r="S1012">
        <f t="shared" si="289"/>
        <v>1</v>
      </c>
      <c r="T1012">
        <f t="shared" si="290"/>
        <v>0</v>
      </c>
      <c r="U1012">
        <f t="shared" si="291"/>
        <v>0</v>
      </c>
      <c r="V1012">
        <f t="shared" si="292"/>
        <v>1</v>
      </c>
      <c r="W1012">
        <f t="shared" si="293"/>
        <v>29</v>
      </c>
      <c r="X1012">
        <f t="shared" si="294"/>
        <v>1</v>
      </c>
      <c r="Y1012">
        <f t="shared" si="295"/>
        <v>0</v>
      </c>
      <c r="Z1012">
        <f t="shared" si="303"/>
        <v>0</v>
      </c>
      <c r="AA1012">
        <f t="shared" si="302"/>
        <v>0</v>
      </c>
      <c r="AB1012">
        <f t="shared" si="302"/>
        <v>0</v>
      </c>
      <c r="AC1012">
        <f t="shared" si="302"/>
        <v>0</v>
      </c>
      <c r="AD1012">
        <f t="shared" si="302"/>
        <v>0</v>
      </c>
      <c r="AE1012">
        <f t="shared" si="302"/>
        <v>0</v>
      </c>
      <c r="AF1012">
        <f t="shared" si="302"/>
        <v>0</v>
      </c>
      <c r="AG1012">
        <f t="shared" si="302"/>
        <v>0</v>
      </c>
      <c r="AH1012">
        <f t="shared" si="302"/>
        <v>1</v>
      </c>
      <c r="AI1012">
        <f t="shared" si="302"/>
        <v>0</v>
      </c>
      <c r="AJ1012">
        <f t="shared" si="302"/>
        <v>0</v>
      </c>
      <c r="AK1012">
        <f t="shared" si="302"/>
        <v>0</v>
      </c>
      <c r="AL1012">
        <f t="shared" si="302"/>
        <v>0</v>
      </c>
      <c r="AM1012">
        <f t="shared" si="296"/>
        <v>26</v>
      </c>
      <c r="AN1012">
        <f t="shared" si="297"/>
        <v>0</v>
      </c>
      <c r="AO1012">
        <f t="shared" si="298"/>
        <v>0</v>
      </c>
      <c r="AP1012">
        <f t="shared" si="299"/>
        <v>1</v>
      </c>
      <c r="AQ1012" t="str">
        <f t="shared" si="300"/>
        <v/>
      </c>
    </row>
    <row r="1013" spans="1:43" x14ac:dyDescent="0.2">
      <c r="A1013">
        <v>1012</v>
      </c>
      <c r="B1013">
        <v>2</v>
      </c>
      <c r="C1013" t="s">
        <v>1371</v>
      </c>
      <c r="D1013" t="s">
        <v>17</v>
      </c>
      <c r="E1013">
        <v>12</v>
      </c>
      <c r="F1013">
        <v>0</v>
      </c>
      <c r="G1013">
        <v>0</v>
      </c>
      <c r="H1013" t="s">
        <v>254</v>
      </c>
      <c r="I1013">
        <v>15.75</v>
      </c>
      <c r="K1013" t="s">
        <v>15</v>
      </c>
      <c r="M1013" t="b">
        <f t="shared" si="286"/>
        <v>0</v>
      </c>
      <c r="N1013" t="str">
        <f>IF(E1013&lt;&gt;"",INDEX(group!$A$1:$C$10,MATCH(E1013,group!A:A,1),3),"NA")</f>
        <v>10 - 19</v>
      </c>
      <c r="O1013" t="str">
        <f>VLOOKUP(H1013,group!E:F,2,0)</f>
        <v>CA</v>
      </c>
      <c r="P1013" t="str">
        <f>IF(I1013&lt;&gt;"",INDEX(group!$L$1:$N$100,MATCH(I1013,group!L:L,1),3),"NA")</f>
        <v>10 - 19</v>
      </c>
      <c r="Q1013">
        <f t="shared" si="287"/>
        <v>1012</v>
      </c>
      <c r="R1013">
        <f t="shared" si="288"/>
        <v>0</v>
      </c>
      <c r="S1013">
        <f t="shared" si="289"/>
        <v>1</v>
      </c>
      <c r="T1013">
        <f t="shared" si="290"/>
        <v>0</v>
      </c>
      <c r="U1013">
        <f t="shared" si="291"/>
        <v>0</v>
      </c>
      <c r="V1013">
        <f t="shared" si="292"/>
        <v>1</v>
      </c>
      <c r="W1013">
        <f t="shared" si="293"/>
        <v>12</v>
      </c>
      <c r="X1013">
        <f t="shared" si="294"/>
        <v>0</v>
      </c>
      <c r="Y1013">
        <f t="shared" si="295"/>
        <v>0</v>
      </c>
      <c r="Z1013">
        <f t="shared" si="303"/>
        <v>0</v>
      </c>
      <c r="AA1013">
        <f t="shared" si="302"/>
        <v>0</v>
      </c>
      <c r="AB1013">
        <f t="shared" si="302"/>
        <v>1</v>
      </c>
      <c r="AC1013">
        <f t="shared" si="302"/>
        <v>0</v>
      </c>
      <c r="AD1013">
        <f t="shared" si="302"/>
        <v>0</v>
      </c>
      <c r="AE1013">
        <f t="shared" si="302"/>
        <v>0</v>
      </c>
      <c r="AF1013">
        <f t="shared" si="302"/>
        <v>0</v>
      </c>
      <c r="AG1013">
        <f t="shared" si="302"/>
        <v>0</v>
      </c>
      <c r="AH1013">
        <f t="shared" si="302"/>
        <v>0</v>
      </c>
      <c r="AI1013">
        <f t="shared" si="302"/>
        <v>0</v>
      </c>
      <c r="AJ1013">
        <f t="shared" si="302"/>
        <v>0</v>
      </c>
      <c r="AK1013">
        <f t="shared" si="302"/>
        <v>0</v>
      </c>
      <c r="AL1013">
        <f t="shared" ref="AA1013:AL1035" si="304">IF($O1013&amp;"_ticket"=AL$1,1,0)</f>
        <v>0</v>
      </c>
      <c r="AM1013">
        <f t="shared" si="296"/>
        <v>15.75</v>
      </c>
      <c r="AN1013">
        <f t="shared" si="297"/>
        <v>0</v>
      </c>
      <c r="AO1013">
        <f t="shared" si="298"/>
        <v>0</v>
      </c>
      <c r="AP1013">
        <f t="shared" si="299"/>
        <v>1</v>
      </c>
      <c r="AQ1013" t="str">
        <f t="shared" si="300"/>
        <v/>
      </c>
    </row>
    <row r="1014" spans="1:43" x14ac:dyDescent="0.2">
      <c r="A1014">
        <v>1013</v>
      </c>
      <c r="B1014">
        <v>3</v>
      </c>
      <c r="C1014" t="s">
        <v>1372</v>
      </c>
      <c r="D1014" t="s">
        <v>13</v>
      </c>
      <c r="F1014">
        <v>1</v>
      </c>
      <c r="G1014">
        <v>0</v>
      </c>
      <c r="H1014">
        <v>367227</v>
      </c>
      <c r="I1014">
        <v>7.75</v>
      </c>
      <c r="K1014" t="s">
        <v>27</v>
      </c>
      <c r="M1014" t="b">
        <f t="shared" si="286"/>
        <v>1</v>
      </c>
      <c r="N1014" t="str">
        <f>IF(E1014&lt;&gt;"",INDEX(group!$A$1:$C$10,MATCH(E1014,group!A:A,1),3),"NA")</f>
        <v>NA</v>
      </c>
      <c r="O1014" t="str">
        <f>VLOOKUP(H1014,group!E:F,2,0)</f>
        <v>numeric</v>
      </c>
      <c r="P1014" t="str">
        <f>IF(I1014&lt;&gt;"",INDEX(group!$L$1:$N$100,MATCH(I1014,group!L:L,1),3),"NA")</f>
        <v>0 - 9</v>
      </c>
      <c r="Q1014">
        <f t="shared" si="287"/>
        <v>1013</v>
      </c>
      <c r="R1014">
        <f t="shared" si="288"/>
        <v>0</v>
      </c>
      <c r="S1014">
        <f t="shared" si="289"/>
        <v>0</v>
      </c>
      <c r="T1014">
        <f t="shared" si="290"/>
        <v>1</v>
      </c>
      <c r="U1014">
        <f t="shared" si="291"/>
        <v>1</v>
      </c>
      <c r="V1014">
        <f t="shared" si="292"/>
        <v>0</v>
      </c>
      <c r="W1014">
        <f t="shared" si="293"/>
        <v>29.9</v>
      </c>
      <c r="X1014">
        <f t="shared" si="294"/>
        <v>1</v>
      </c>
      <c r="Y1014">
        <f t="shared" si="295"/>
        <v>0</v>
      </c>
      <c r="Z1014">
        <f t="shared" si="303"/>
        <v>0</v>
      </c>
      <c r="AA1014">
        <f t="shared" si="304"/>
        <v>0</v>
      </c>
      <c r="AB1014">
        <f t="shared" si="304"/>
        <v>0</v>
      </c>
      <c r="AC1014">
        <f t="shared" si="304"/>
        <v>0</v>
      </c>
      <c r="AD1014">
        <f t="shared" si="304"/>
        <v>1</v>
      </c>
      <c r="AE1014">
        <f t="shared" si="304"/>
        <v>0</v>
      </c>
      <c r="AF1014">
        <f t="shared" si="304"/>
        <v>0</v>
      </c>
      <c r="AG1014">
        <f t="shared" si="304"/>
        <v>0</v>
      </c>
      <c r="AH1014">
        <f t="shared" si="304"/>
        <v>0</v>
      </c>
      <c r="AI1014">
        <f t="shared" si="304"/>
        <v>0</v>
      </c>
      <c r="AJ1014">
        <f t="shared" si="304"/>
        <v>0</v>
      </c>
      <c r="AK1014">
        <f t="shared" si="304"/>
        <v>0</v>
      </c>
      <c r="AL1014">
        <f t="shared" si="304"/>
        <v>0</v>
      </c>
      <c r="AM1014">
        <f t="shared" si="296"/>
        <v>7.75</v>
      </c>
      <c r="AN1014">
        <f t="shared" si="297"/>
        <v>0</v>
      </c>
      <c r="AO1014">
        <f t="shared" si="298"/>
        <v>1</v>
      </c>
      <c r="AP1014">
        <f t="shared" si="299"/>
        <v>0</v>
      </c>
      <c r="AQ1014" t="str">
        <f t="shared" si="300"/>
        <v/>
      </c>
    </row>
    <row r="1015" spans="1:43" x14ac:dyDescent="0.2">
      <c r="A1015">
        <v>1014</v>
      </c>
      <c r="B1015">
        <v>1</v>
      </c>
      <c r="C1015" t="s">
        <v>1373</v>
      </c>
      <c r="D1015" t="s">
        <v>17</v>
      </c>
      <c r="E1015">
        <v>35</v>
      </c>
      <c r="F1015">
        <v>1</v>
      </c>
      <c r="G1015">
        <v>0</v>
      </c>
      <c r="H1015">
        <v>13236</v>
      </c>
      <c r="I1015">
        <v>57.75</v>
      </c>
      <c r="J1015" t="s">
        <v>1374</v>
      </c>
      <c r="K1015" t="s">
        <v>20</v>
      </c>
      <c r="M1015" t="b">
        <f t="shared" si="286"/>
        <v>0</v>
      </c>
      <c r="N1015" t="str">
        <f>IF(E1015&lt;&gt;"",INDEX(group!$A$1:$C$10,MATCH(E1015,group!A:A,1),3),"NA")</f>
        <v>30 - 39</v>
      </c>
      <c r="O1015" t="str">
        <f>VLOOKUP(H1015,group!E:F,2,0)</f>
        <v>numeric</v>
      </c>
      <c r="P1015" t="str">
        <f>IF(I1015&lt;&gt;"",INDEX(group!$L$1:$N$100,MATCH(I1015,group!L:L,1),3),"NA")</f>
        <v>50 - 59</v>
      </c>
      <c r="Q1015">
        <f t="shared" si="287"/>
        <v>1014</v>
      </c>
      <c r="R1015">
        <f t="shared" si="288"/>
        <v>1</v>
      </c>
      <c r="S1015">
        <f t="shared" si="289"/>
        <v>0</v>
      </c>
      <c r="T1015">
        <f t="shared" si="290"/>
        <v>0</v>
      </c>
      <c r="U1015">
        <f t="shared" si="291"/>
        <v>0</v>
      </c>
      <c r="V1015">
        <f t="shared" si="292"/>
        <v>1</v>
      </c>
      <c r="W1015">
        <f t="shared" si="293"/>
        <v>35</v>
      </c>
      <c r="X1015">
        <f t="shared" si="294"/>
        <v>1</v>
      </c>
      <c r="Y1015">
        <f t="shared" si="295"/>
        <v>0</v>
      </c>
      <c r="Z1015">
        <f t="shared" si="303"/>
        <v>0</v>
      </c>
      <c r="AA1015">
        <f t="shared" si="304"/>
        <v>0</v>
      </c>
      <c r="AB1015">
        <f t="shared" si="304"/>
        <v>0</v>
      </c>
      <c r="AC1015">
        <f t="shared" si="304"/>
        <v>0</v>
      </c>
      <c r="AD1015">
        <f t="shared" si="304"/>
        <v>1</v>
      </c>
      <c r="AE1015">
        <f t="shared" si="304"/>
        <v>0</v>
      </c>
      <c r="AF1015">
        <f t="shared" si="304"/>
        <v>0</v>
      </c>
      <c r="AG1015">
        <f t="shared" si="304"/>
        <v>0</v>
      </c>
      <c r="AH1015">
        <f t="shared" si="304"/>
        <v>0</v>
      </c>
      <c r="AI1015">
        <f t="shared" si="304"/>
        <v>0</v>
      </c>
      <c r="AJ1015">
        <f t="shared" si="304"/>
        <v>0</v>
      </c>
      <c r="AK1015">
        <f t="shared" si="304"/>
        <v>0</v>
      </c>
      <c r="AL1015">
        <f t="shared" si="304"/>
        <v>0</v>
      </c>
      <c r="AM1015">
        <f t="shared" si="296"/>
        <v>57.75</v>
      </c>
      <c r="AN1015">
        <f t="shared" si="297"/>
        <v>1</v>
      </c>
      <c r="AO1015">
        <f t="shared" si="298"/>
        <v>0</v>
      </c>
      <c r="AP1015">
        <f t="shared" si="299"/>
        <v>0</v>
      </c>
      <c r="AQ1015" t="str">
        <f t="shared" si="300"/>
        <v/>
      </c>
    </row>
    <row r="1016" spans="1:43" x14ac:dyDescent="0.2">
      <c r="A1016">
        <v>1015</v>
      </c>
      <c r="B1016">
        <v>3</v>
      </c>
      <c r="C1016" t="s">
        <v>1375</v>
      </c>
      <c r="D1016" t="s">
        <v>13</v>
      </c>
      <c r="E1016">
        <v>28</v>
      </c>
      <c r="F1016">
        <v>0</v>
      </c>
      <c r="G1016">
        <v>0</v>
      </c>
      <c r="H1016">
        <v>392095</v>
      </c>
      <c r="I1016">
        <v>7.25</v>
      </c>
      <c r="K1016" t="s">
        <v>15</v>
      </c>
      <c r="M1016" t="b">
        <f t="shared" si="286"/>
        <v>0</v>
      </c>
      <c r="N1016" t="str">
        <f>IF(E1016&lt;&gt;"",INDEX(group!$A$1:$C$10,MATCH(E1016,group!A:A,1),3),"NA")</f>
        <v>20 - 29</v>
      </c>
      <c r="O1016" t="str">
        <f>VLOOKUP(H1016,group!E:F,2,0)</f>
        <v>numeric</v>
      </c>
      <c r="P1016" t="str">
        <f>IF(I1016&lt;&gt;"",INDEX(group!$L$1:$N$100,MATCH(I1016,group!L:L,1),3),"NA")</f>
        <v>0 - 9</v>
      </c>
      <c r="Q1016">
        <f t="shared" si="287"/>
        <v>1015</v>
      </c>
      <c r="R1016">
        <f t="shared" si="288"/>
        <v>0</v>
      </c>
      <c r="S1016">
        <f t="shared" si="289"/>
        <v>0</v>
      </c>
      <c r="T1016">
        <f t="shared" si="290"/>
        <v>1</v>
      </c>
      <c r="U1016">
        <f t="shared" si="291"/>
        <v>1</v>
      </c>
      <c r="V1016">
        <f t="shared" si="292"/>
        <v>0</v>
      </c>
      <c r="W1016">
        <f t="shared" si="293"/>
        <v>28</v>
      </c>
      <c r="X1016">
        <f t="shared" si="294"/>
        <v>0</v>
      </c>
      <c r="Y1016">
        <f t="shared" si="295"/>
        <v>0</v>
      </c>
      <c r="Z1016">
        <f t="shared" si="303"/>
        <v>0</v>
      </c>
      <c r="AA1016">
        <f t="shared" si="304"/>
        <v>0</v>
      </c>
      <c r="AB1016">
        <f t="shared" si="304"/>
        <v>0</v>
      </c>
      <c r="AC1016">
        <f t="shared" si="304"/>
        <v>0</v>
      </c>
      <c r="AD1016">
        <f t="shared" si="304"/>
        <v>1</v>
      </c>
      <c r="AE1016">
        <f t="shared" si="304"/>
        <v>0</v>
      </c>
      <c r="AF1016">
        <f t="shared" si="304"/>
        <v>0</v>
      </c>
      <c r="AG1016">
        <f t="shared" si="304"/>
        <v>0</v>
      </c>
      <c r="AH1016">
        <f t="shared" si="304"/>
        <v>0</v>
      </c>
      <c r="AI1016">
        <f t="shared" si="304"/>
        <v>0</v>
      </c>
      <c r="AJ1016">
        <f t="shared" si="304"/>
        <v>0</v>
      </c>
      <c r="AK1016">
        <f t="shared" si="304"/>
        <v>0</v>
      </c>
      <c r="AL1016">
        <f t="shared" si="304"/>
        <v>0</v>
      </c>
      <c r="AM1016">
        <f t="shared" si="296"/>
        <v>7.25</v>
      </c>
      <c r="AN1016">
        <f t="shared" si="297"/>
        <v>0</v>
      </c>
      <c r="AO1016">
        <f t="shared" si="298"/>
        <v>0</v>
      </c>
      <c r="AP1016">
        <f t="shared" si="299"/>
        <v>1</v>
      </c>
      <c r="AQ1016" t="str">
        <f t="shared" si="300"/>
        <v/>
      </c>
    </row>
    <row r="1017" spans="1:43" x14ac:dyDescent="0.2">
      <c r="A1017">
        <v>1016</v>
      </c>
      <c r="B1017">
        <v>3</v>
      </c>
      <c r="C1017" t="s">
        <v>1376</v>
      </c>
      <c r="D1017" t="s">
        <v>13</v>
      </c>
      <c r="F1017">
        <v>0</v>
      </c>
      <c r="G1017">
        <v>0</v>
      </c>
      <c r="H1017">
        <v>368783</v>
      </c>
      <c r="I1017">
        <v>7.75</v>
      </c>
      <c r="K1017" t="s">
        <v>27</v>
      </c>
      <c r="M1017" t="b">
        <f t="shared" si="286"/>
        <v>1</v>
      </c>
      <c r="N1017" t="str">
        <f>IF(E1017&lt;&gt;"",INDEX(group!$A$1:$C$10,MATCH(E1017,group!A:A,1),3),"NA")</f>
        <v>NA</v>
      </c>
      <c r="O1017" t="str">
        <f>VLOOKUP(H1017,group!E:F,2,0)</f>
        <v>numeric</v>
      </c>
      <c r="P1017" t="str">
        <f>IF(I1017&lt;&gt;"",INDEX(group!$L$1:$N$100,MATCH(I1017,group!L:L,1),3),"NA")</f>
        <v>0 - 9</v>
      </c>
      <c r="Q1017">
        <f t="shared" si="287"/>
        <v>1016</v>
      </c>
      <c r="R1017">
        <f t="shared" si="288"/>
        <v>0</v>
      </c>
      <c r="S1017">
        <f t="shared" si="289"/>
        <v>0</v>
      </c>
      <c r="T1017">
        <f t="shared" si="290"/>
        <v>1</v>
      </c>
      <c r="U1017">
        <f t="shared" si="291"/>
        <v>1</v>
      </c>
      <c r="V1017">
        <f t="shared" si="292"/>
        <v>0</v>
      </c>
      <c r="W1017">
        <f t="shared" si="293"/>
        <v>29.9</v>
      </c>
      <c r="X1017">
        <f t="shared" si="294"/>
        <v>0</v>
      </c>
      <c r="Y1017">
        <f t="shared" si="295"/>
        <v>0</v>
      </c>
      <c r="Z1017">
        <f t="shared" si="303"/>
        <v>0</v>
      </c>
      <c r="AA1017">
        <f t="shared" si="304"/>
        <v>0</v>
      </c>
      <c r="AB1017">
        <f t="shared" si="304"/>
        <v>0</v>
      </c>
      <c r="AC1017">
        <f t="shared" si="304"/>
        <v>0</v>
      </c>
      <c r="AD1017">
        <f t="shared" si="304"/>
        <v>1</v>
      </c>
      <c r="AE1017">
        <f t="shared" si="304"/>
        <v>0</v>
      </c>
      <c r="AF1017">
        <f t="shared" si="304"/>
        <v>0</v>
      </c>
      <c r="AG1017">
        <f t="shared" si="304"/>
        <v>0</v>
      </c>
      <c r="AH1017">
        <f t="shared" si="304"/>
        <v>0</v>
      </c>
      <c r="AI1017">
        <f t="shared" si="304"/>
        <v>0</v>
      </c>
      <c r="AJ1017">
        <f t="shared" si="304"/>
        <v>0</v>
      </c>
      <c r="AK1017">
        <f t="shared" si="304"/>
        <v>0</v>
      </c>
      <c r="AL1017">
        <f t="shared" si="304"/>
        <v>0</v>
      </c>
      <c r="AM1017">
        <f t="shared" si="296"/>
        <v>7.75</v>
      </c>
      <c r="AN1017">
        <f t="shared" si="297"/>
        <v>0</v>
      </c>
      <c r="AO1017">
        <f t="shared" si="298"/>
        <v>1</v>
      </c>
      <c r="AP1017">
        <f t="shared" si="299"/>
        <v>0</v>
      </c>
      <c r="AQ1017" t="str">
        <f t="shared" si="300"/>
        <v/>
      </c>
    </row>
    <row r="1018" spans="1:43" x14ac:dyDescent="0.2">
      <c r="A1018">
        <v>1017</v>
      </c>
      <c r="B1018">
        <v>3</v>
      </c>
      <c r="C1018" t="s">
        <v>1377</v>
      </c>
      <c r="D1018" t="s">
        <v>17</v>
      </c>
      <c r="E1018">
        <v>17</v>
      </c>
      <c r="F1018">
        <v>0</v>
      </c>
      <c r="G1018">
        <v>1</v>
      </c>
      <c r="H1018">
        <v>371362</v>
      </c>
      <c r="I1018">
        <v>16.100000000000001</v>
      </c>
      <c r="K1018" t="s">
        <v>15</v>
      </c>
      <c r="M1018" t="b">
        <f t="shared" si="286"/>
        <v>0</v>
      </c>
      <c r="N1018" t="str">
        <f>IF(E1018&lt;&gt;"",INDEX(group!$A$1:$C$10,MATCH(E1018,group!A:A,1),3),"NA")</f>
        <v>10 - 19</v>
      </c>
      <c r="O1018" t="str">
        <f>VLOOKUP(H1018,group!E:F,2,0)</f>
        <v>numeric</v>
      </c>
      <c r="P1018" t="str">
        <f>IF(I1018&lt;&gt;"",INDEX(group!$L$1:$N$100,MATCH(I1018,group!L:L,1),3),"NA")</f>
        <v>10 - 19</v>
      </c>
      <c r="Q1018">
        <f t="shared" si="287"/>
        <v>1017</v>
      </c>
      <c r="R1018">
        <f t="shared" si="288"/>
        <v>0</v>
      </c>
      <c r="S1018">
        <f t="shared" si="289"/>
        <v>0</v>
      </c>
      <c r="T1018">
        <f t="shared" si="290"/>
        <v>1</v>
      </c>
      <c r="U1018">
        <f t="shared" si="291"/>
        <v>0</v>
      </c>
      <c r="V1018">
        <f t="shared" si="292"/>
        <v>1</v>
      </c>
      <c r="W1018">
        <f t="shared" si="293"/>
        <v>17</v>
      </c>
      <c r="X1018">
        <f t="shared" si="294"/>
        <v>0</v>
      </c>
      <c r="Y1018">
        <f t="shared" si="295"/>
        <v>1</v>
      </c>
      <c r="Z1018">
        <f t="shared" si="303"/>
        <v>0</v>
      </c>
      <c r="AA1018">
        <f t="shared" si="304"/>
        <v>0</v>
      </c>
      <c r="AB1018">
        <f t="shared" si="304"/>
        <v>0</v>
      </c>
      <c r="AC1018">
        <f t="shared" si="304"/>
        <v>0</v>
      </c>
      <c r="AD1018">
        <f t="shared" si="304"/>
        <v>1</v>
      </c>
      <c r="AE1018">
        <f t="shared" si="304"/>
        <v>0</v>
      </c>
      <c r="AF1018">
        <f t="shared" si="304"/>
        <v>0</v>
      </c>
      <c r="AG1018">
        <f t="shared" si="304"/>
        <v>0</v>
      </c>
      <c r="AH1018">
        <f t="shared" si="304"/>
        <v>0</v>
      </c>
      <c r="AI1018">
        <f t="shared" si="304"/>
        <v>0</v>
      </c>
      <c r="AJ1018">
        <f t="shared" si="304"/>
        <v>0</v>
      </c>
      <c r="AK1018">
        <f t="shared" si="304"/>
        <v>0</v>
      </c>
      <c r="AL1018">
        <f t="shared" si="304"/>
        <v>0</v>
      </c>
      <c r="AM1018">
        <f t="shared" si="296"/>
        <v>16.100000000000001</v>
      </c>
      <c r="AN1018">
        <f t="shared" si="297"/>
        <v>0</v>
      </c>
      <c r="AO1018">
        <f t="shared" si="298"/>
        <v>0</v>
      </c>
      <c r="AP1018">
        <f t="shared" si="299"/>
        <v>1</v>
      </c>
      <c r="AQ1018" t="str">
        <f t="shared" si="300"/>
        <v/>
      </c>
    </row>
    <row r="1019" spans="1:43" x14ac:dyDescent="0.2">
      <c r="A1019">
        <v>1018</v>
      </c>
      <c r="B1019">
        <v>3</v>
      </c>
      <c r="C1019" t="s">
        <v>1378</v>
      </c>
      <c r="D1019" t="s">
        <v>13</v>
      </c>
      <c r="E1019">
        <v>22</v>
      </c>
      <c r="F1019">
        <v>0</v>
      </c>
      <c r="G1019">
        <v>0</v>
      </c>
      <c r="H1019">
        <v>350045</v>
      </c>
      <c r="I1019">
        <v>7.7957999999999998</v>
      </c>
      <c r="K1019" t="s">
        <v>15</v>
      </c>
      <c r="M1019" t="b">
        <f t="shared" si="286"/>
        <v>0</v>
      </c>
      <c r="N1019" t="str">
        <f>IF(E1019&lt;&gt;"",INDEX(group!$A$1:$C$10,MATCH(E1019,group!A:A,1),3),"NA")</f>
        <v>20 - 29</v>
      </c>
      <c r="O1019" t="str">
        <f>VLOOKUP(H1019,group!E:F,2,0)</f>
        <v>numeric</v>
      </c>
      <c r="P1019" t="str">
        <f>IF(I1019&lt;&gt;"",INDEX(group!$L$1:$N$100,MATCH(I1019,group!L:L,1),3),"NA")</f>
        <v>0 - 9</v>
      </c>
      <c r="Q1019">
        <f t="shared" si="287"/>
        <v>1018</v>
      </c>
      <c r="R1019">
        <f t="shared" si="288"/>
        <v>0</v>
      </c>
      <c r="S1019">
        <f t="shared" si="289"/>
        <v>0</v>
      </c>
      <c r="T1019">
        <f t="shared" si="290"/>
        <v>1</v>
      </c>
      <c r="U1019">
        <f t="shared" si="291"/>
        <v>1</v>
      </c>
      <c r="V1019">
        <f t="shared" si="292"/>
        <v>0</v>
      </c>
      <c r="W1019">
        <f t="shared" si="293"/>
        <v>22</v>
      </c>
      <c r="X1019">
        <f t="shared" si="294"/>
        <v>0</v>
      </c>
      <c r="Y1019">
        <f t="shared" si="295"/>
        <v>0</v>
      </c>
      <c r="Z1019">
        <f t="shared" si="303"/>
        <v>0</v>
      </c>
      <c r="AA1019">
        <f t="shared" si="304"/>
        <v>0</v>
      </c>
      <c r="AB1019">
        <f t="shared" si="304"/>
        <v>0</v>
      </c>
      <c r="AC1019">
        <f t="shared" si="304"/>
        <v>0</v>
      </c>
      <c r="AD1019">
        <f t="shared" si="304"/>
        <v>1</v>
      </c>
      <c r="AE1019">
        <f t="shared" si="304"/>
        <v>0</v>
      </c>
      <c r="AF1019">
        <f t="shared" si="304"/>
        <v>0</v>
      </c>
      <c r="AG1019">
        <f t="shared" si="304"/>
        <v>0</v>
      </c>
      <c r="AH1019">
        <f t="shared" si="304"/>
        <v>0</v>
      </c>
      <c r="AI1019">
        <f t="shared" si="304"/>
        <v>0</v>
      </c>
      <c r="AJ1019">
        <f t="shared" si="304"/>
        <v>0</v>
      </c>
      <c r="AK1019">
        <f t="shared" si="304"/>
        <v>0</v>
      </c>
      <c r="AL1019">
        <f t="shared" si="304"/>
        <v>0</v>
      </c>
      <c r="AM1019">
        <f t="shared" si="296"/>
        <v>7.7957999999999998</v>
      </c>
      <c r="AN1019">
        <f t="shared" si="297"/>
        <v>0</v>
      </c>
      <c r="AO1019">
        <f t="shared" si="298"/>
        <v>0</v>
      </c>
      <c r="AP1019">
        <f t="shared" si="299"/>
        <v>1</v>
      </c>
      <c r="AQ1019" t="str">
        <f t="shared" si="300"/>
        <v/>
      </c>
    </row>
    <row r="1020" spans="1:43" x14ac:dyDescent="0.2">
      <c r="A1020">
        <v>1019</v>
      </c>
      <c r="B1020">
        <v>3</v>
      </c>
      <c r="C1020" t="s">
        <v>1379</v>
      </c>
      <c r="D1020" t="s">
        <v>17</v>
      </c>
      <c r="F1020">
        <v>2</v>
      </c>
      <c r="G1020">
        <v>0</v>
      </c>
      <c r="H1020">
        <v>367226</v>
      </c>
      <c r="I1020">
        <v>23.25</v>
      </c>
      <c r="K1020" t="s">
        <v>27</v>
      </c>
      <c r="M1020" t="b">
        <f t="shared" si="286"/>
        <v>1</v>
      </c>
      <c r="N1020" t="str">
        <f>IF(E1020&lt;&gt;"",INDEX(group!$A$1:$C$10,MATCH(E1020,group!A:A,1),3),"NA")</f>
        <v>NA</v>
      </c>
      <c r="O1020" t="str">
        <f>VLOOKUP(H1020,group!E:F,2,0)</f>
        <v>numeric</v>
      </c>
      <c r="P1020" t="str">
        <f>IF(I1020&lt;&gt;"",INDEX(group!$L$1:$N$100,MATCH(I1020,group!L:L,1),3),"NA")</f>
        <v>20 - 29</v>
      </c>
      <c r="Q1020">
        <f t="shared" si="287"/>
        <v>1019</v>
      </c>
      <c r="R1020">
        <f t="shared" si="288"/>
        <v>0</v>
      </c>
      <c r="S1020">
        <f t="shared" si="289"/>
        <v>0</v>
      </c>
      <c r="T1020">
        <f t="shared" si="290"/>
        <v>1</v>
      </c>
      <c r="U1020">
        <f t="shared" si="291"/>
        <v>0</v>
      </c>
      <c r="V1020">
        <f t="shared" si="292"/>
        <v>1</v>
      </c>
      <c r="W1020">
        <f t="shared" si="293"/>
        <v>29.9</v>
      </c>
      <c r="X1020">
        <f t="shared" si="294"/>
        <v>2</v>
      </c>
      <c r="Y1020">
        <f t="shared" si="295"/>
        <v>0</v>
      </c>
      <c r="Z1020">
        <f t="shared" si="303"/>
        <v>0</v>
      </c>
      <c r="AA1020">
        <f t="shared" si="304"/>
        <v>0</v>
      </c>
      <c r="AB1020">
        <f t="shared" si="304"/>
        <v>0</v>
      </c>
      <c r="AC1020">
        <f t="shared" si="304"/>
        <v>0</v>
      </c>
      <c r="AD1020">
        <f t="shared" si="304"/>
        <v>1</v>
      </c>
      <c r="AE1020">
        <f t="shared" si="304"/>
        <v>0</v>
      </c>
      <c r="AF1020">
        <f t="shared" si="304"/>
        <v>0</v>
      </c>
      <c r="AG1020">
        <f t="shared" si="304"/>
        <v>0</v>
      </c>
      <c r="AH1020">
        <f t="shared" si="304"/>
        <v>0</v>
      </c>
      <c r="AI1020">
        <f t="shared" si="304"/>
        <v>0</v>
      </c>
      <c r="AJ1020">
        <f t="shared" si="304"/>
        <v>0</v>
      </c>
      <c r="AK1020">
        <f t="shared" si="304"/>
        <v>0</v>
      </c>
      <c r="AL1020">
        <f t="shared" si="304"/>
        <v>0</v>
      </c>
      <c r="AM1020">
        <f t="shared" si="296"/>
        <v>23.25</v>
      </c>
      <c r="AN1020">
        <f t="shared" si="297"/>
        <v>0</v>
      </c>
      <c r="AO1020">
        <f t="shared" si="298"/>
        <v>1</v>
      </c>
      <c r="AP1020">
        <f t="shared" si="299"/>
        <v>0</v>
      </c>
      <c r="AQ1020" t="str">
        <f t="shared" si="300"/>
        <v/>
      </c>
    </row>
    <row r="1021" spans="1:43" x14ac:dyDescent="0.2">
      <c r="A1021">
        <v>1020</v>
      </c>
      <c r="B1021">
        <v>2</v>
      </c>
      <c r="C1021" t="s">
        <v>1380</v>
      </c>
      <c r="D1021" t="s">
        <v>13</v>
      </c>
      <c r="E1021">
        <v>42</v>
      </c>
      <c r="F1021">
        <v>0</v>
      </c>
      <c r="G1021">
        <v>0</v>
      </c>
      <c r="H1021">
        <v>211535</v>
      </c>
      <c r="I1021">
        <v>13</v>
      </c>
      <c r="K1021" t="s">
        <v>15</v>
      </c>
      <c r="M1021" t="b">
        <f t="shared" si="286"/>
        <v>0</v>
      </c>
      <c r="N1021" t="str">
        <f>IF(E1021&lt;&gt;"",INDEX(group!$A$1:$C$10,MATCH(E1021,group!A:A,1),3),"NA")</f>
        <v>40 - 49</v>
      </c>
      <c r="O1021" t="str">
        <f>VLOOKUP(H1021,group!E:F,2,0)</f>
        <v>numeric</v>
      </c>
      <c r="P1021" t="str">
        <f>IF(I1021&lt;&gt;"",INDEX(group!$L$1:$N$100,MATCH(I1021,group!L:L,1),3),"NA")</f>
        <v>10 - 19</v>
      </c>
      <c r="Q1021">
        <f t="shared" si="287"/>
        <v>1020</v>
      </c>
      <c r="R1021">
        <f t="shared" si="288"/>
        <v>0</v>
      </c>
      <c r="S1021">
        <f t="shared" si="289"/>
        <v>1</v>
      </c>
      <c r="T1021">
        <f t="shared" si="290"/>
        <v>0</v>
      </c>
      <c r="U1021">
        <f t="shared" si="291"/>
        <v>1</v>
      </c>
      <c r="V1021">
        <f t="shared" si="292"/>
        <v>0</v>
      </c>
      <c r="W1021">
        <f t="shared" si="293"/>
        <v>42</v>
      </c>
      <c r="X1021">
        <f t="shared" si="294"/>
        <v>0</v>
      </c>
      <c r="Y1021">
        <f t="shared" si="295"/>
        <v>0</v>
      </c>
      <c r="Z1021">
        <f t="shared" si="303"/>
        <v>0</v>
      </c>
      <c r="AA1021">
        <f t="shared" si="304"/>
        <v>0</v>
      </c>
      <c r="AB1021">
        <f t="shared" si="304"/>
        <v>0</v>
      </c>
      <c r="AC1021">
        <f t="shared" si="304"/>
        <v>0</v>
      </c>
      <c r="AD1021">
        <f t="shared" si="304"/>
        <v>1</v>
      </c>
      <c r="AE1021">
        <f t="shared" si="304"/>
        <v>0</v>
      </c>
      <c r="AF1021">
        <f t="shared" si="304"/>
        <v>0</v>
      </c>
      <c r="AG1021">
        <f t="shared" si="304"/>
        <v>0</v>
      </c>
      <c r="AH1021">
        <f t="shared" si="304"/>
        <v>0</v>
      </c>
      <c r="AI1021">
        <f t="shared" si="304"/>
        <v>0</v>
      </c>
      <c r="AJ1021">
        <f t="shared" si="304"/>
        <v>0</v>
      </c>
      <c r="AK1021">
        <f t="shared" si="304"/>
        <v>0</v>
      </c>
      <c r="AL1021">
        <f t="shared" si="304"/>
        <v>0</v>
      </c>
      <c r="AM1021">
        <f t="shared" si="296"/>
        <v>13</v>
      </c>
      <c r="AN1021">
        <f t="shared" si="297"/>
        <v>0</v>
      </c>
      <c r="AO1021">
        <f t="shared" si="298"/>
        <v>0</v>
      </c>
      <c r="AP1021">
        <f t="shared" si="299"/>
        <v>1</v>
      </c>
      <c r="AQ1021" t="str">
        <f t="shared" si="300"/>
        <v/>
      </c>
    </row>
    <row r="1022" spans="1:43" x14ac:dyDescent="0.2">
      <c r="A1022">
        <v>1021</v>
      </c>
      <c r="B1022">
        <v>3</v>
      </c>
      <c r="C1022" t="s">
        <v>1381</v>
      </c>
      <c r="D1022" t="s">
        <v>13</v>
      </c>
      <c r="E1022">
        <v>24</v>
      </c>
      <c r="F1022">
        <v>0</v>
      </c>
      <c r="G1022">
        <v>0</v>
      </c>
      <c r="H1022">
        <v>342441</v>
      </c>
      <c r="I1022">
        <v>8.0500000000000007</v>
      </c>
      <c r="K1022" t="s">
        <v>15</v>
      </c>
      <c r="M1022" t="b">
        <f t="shared" si="286"/>
        <v>0</v>
      </c>
      <c r="N1022" t="str">
        <f>IF(E1022&lt;&gt;"",INDEX(group!$A$1:$C$10,MATCH(E1022,group!A:A,1),3),"NA")</f>
        <v>20 - 29</v>
      </c>
      <c r="O1022" t="str">
        <f>VLOOKUP(H1022,group!E:F,2,0)</f>
        <v>numeric</v>
      </c>
      <c r="P1022" t="str">
        <f>IF(I1022&lt;&gt;"",INDEX(group!$L$1:$N$100,MATCH(I1022,group!L:L,1),3),"NA")</f>
        <v>0 - 9</v>
      </c>
      <c r="Q1022">
        <f t="shared" si="287"/>
        <v>1021</v>
      </c>
      <c r="R1022">
        <f t="shared" si="288"/>
        <v>0</v>
      </c>
      <c r="S1022">
        <f t="shared" si="289"/>
        <v>0</v>
      </c>
      <c r="T1022">
        <f t="shared" si="290"/>
        <v>1</v>
      </c>
      <c r="U1022">
        <f t="shared" si="291"/>
        <v>1</v>
      </c>
      <c r="V1022">
        <f t="shared" si="292"/>
        <v>0</v>
      </c>
      <c r="W1022">
        <f t="shared" si="293"/>
        <v>24</v>
      </c>
      <c r="X1022">
        <f t="shared" si="294"/>
        <v>0</v>
      </c>
      <c r="Y1022">
        <f t="shared" si="295"/>
        <v>0</v>
      </c>
      <c r="Z1022">
        <f t="shared" si="303"/>
        <v>0</v>
      </c>
      <c r="AA1022">
        <f t="shared" si="304"/>
        <v>0</v>
      </c>
      <c r="AB1022">
        <f t="shared" si="304"/>
        <v>0</v>
      </c>
      <c r="AC1022">
        <f t="shared" si="304"/>
        <v>0</v>
      </c>
      <c r="AD1022">
        <f t="shared" si="304"/>
        <v>1</v>
      </c>
      <c r="AE1022">
        <f t="shared" si="304"/>
        <v>0</v>
      </c>
      <c r="AF1022">
        <f t="shared" si="304"/>
        <v>0</v>
      </c>
      <c r="AG1022">
        <f t="shared" si="304"/>
        <v>0</v>
      </c>
      <c r="AH1022">
        <f t="shared" si="304"/>
        <v>0</v>
      </c>
      <c r="AI1022">
        <f t="shared" si="304"/>
        <v>0</v>
      </c>
      <c r="AJ1022">
        <f t="shared" si="304"/>
        <v>0</v>
      </c>
      <c r="AK1022">
        <f t="shared" si="304"/>
        <v>0</v>
      </c>
      <c r="AL1022">
        <f t="shared" si="304"/>
        <v>0</v>
      </c>
      <c r="AM1022">
        <f t="shared" si="296"/>
        <v>8.0500000000000007</v>
      </c>
      <c r="AN1022">
        <f t="shared" si="297"/>
        <v>0</v>
      </c>
      <c r="AO1022">
        <f t="shared" si="298"/>
        <v>0</v>
      </c>
      <c r="AP1022">
        <f t="shared" si="299"/>
        <v>1</v>
      </c>
      <c r="AQ1022" t="str">
        <f t="shared" si="300"/>
        <v/>
      </c>
    </row>
    <row r="1023" spans="1:43" x14ac:dyDescent="0.2">
      <c r="A1023">
        <v>1022</v>
      </c>
      <c r="B1023">
        <v>3</v>
      </c>
      <c r="C1023" t="s">
        <v>1382</v>
      </c>
      <c r="D1023" t="s">
        <v>13</v>
      </c>
      <c r="E1023">
        <v>32</v>
      </c>
      <c r="F1023">
        <v>0</v>
      </c>
      <c r="G1023">
        <v>0</v>
      </c>
      <c r="H1023" t="s">
        <v>1383</v>
      </c>
      <c r="I1023">
        <v>8.0500000000000007</v>
      </c>
      <c r="K1023" t="s">
        <v>15</v>
      </c>
      <c r="M1023" t="b">
        <f t="shared" si="286"/>
        <v>0</v>
      </c>
      <c r="N1023" t="str">
        <f>IF(E1023&lt;&gt;"",INDEX(group!$A$1:$C$10,MATCH(E1023,group!A:A,1),3),"NA")</f>
        <v>30 - 39</v>
      </c>
      <c r="O1023" t="str">
        <f>VLOOKUP(H1023,group!E:F,2,0)</f>
        <v>STON</v>
      </c>
      <c r="P1023" t="str">
        <f>IF(I1023&lt;&gt;"",INDEX(group!$L$1:$N$100,MATCH(I1023,group!L:L,1),3),"NA")</f>
        <v>0 - 9</v>
      </c>
      <c r="Q1023">
        <f t="shared" si="287"/>
        <v>1022</v>
      </c>
      <c r="R1023">
        <f t="shared" si="288"/>
        <v>0</v>
      </c>
      <c r="S1023">
        <f t="shared" si="289"/>
        <v>0</v>
      </c>
      <c r="T1023">
        <f t="shared" si="290"/>
        <v>1</v>
      </c>
      <c r="U1023">
        <f t="shared" si="291"/>
        <v>1</v>
      </c>
      <c r="V1023">
        <f t="shared" si="292"/>
        <v>0</v>
      </c>
      <c r="W1023">
        <f t="shared" si="293"/>
        <v>32</v>
      </c>
      <c r="X1023">
        <f t="shared" si="294"/>
        <v>0</v>
      </c>
      <c r="Y1023">
        <f t="shared" si="295"/>
        <v>0</v>
      </c>
      <c r="Z1023">
        <f t="shared" si="303"/>
        <v>0</v>
      </c>
      <c r="AA1023">
        <f t="shared" si="304"/>
        <v>0</v>
      </c>
      <c r="AB1023">
        <f t="shared" si="304"/>
        <v>0</v>
      </c>
      <c r="AC1023">
        <f t="shared" si="304"/>
        <v>0</v>
      </c>
      <c r="AD1023">
        <f t="shared" si="304"/>
        <v>0</v>
      </c>
      <c r="AE1023">
        <f t="shared" si="304"/>
        <v>0</v>
      </c>
      <c r="AF1023">
        <f t="shared" si="304"/>
        <v>0</v>
      </c>
      <c r="AG1023">
        <f t="shared" si="304"/>
        <v>0</v>
      </c>
      <c r="AH1023">
        <f t="shared" si="304"/>
        <v>0</v>
      </c>
      <c r="AI1023">
        <f t="shared" si="304"/>
        <v>0</v>
      </c>
      <c r="AJ1023">
        <f t="shared" si="304"/>
        <v>0</v>
      </c>
      <c r="AK1023">
        <f t="shared" si="304"/>
        <v>1</v>
      </c>
      <c r="AL1023">
        <f t="shared" si="304"/>
        <v>0</v>
      </c>
      <c r="AM1023">
        <f t="shared" si="296"/>
        <v>8.0500000000000007</v>
      </c>
      <c r="AN1023">
        <f t="shared" si="297"/>
        <v>0</v>
      </c>
      <c r="AO1023">
        <f t="shared" si="298"/>
        <v>0</v>
      </c>
      <c r="AP1023">
        <f t="shared" si="299"/>
        <v>1</v>
      </c>
      <c r="AQ1023" t="str">
        <f t="shared" si="300"/>
        <v/>
      </c>
    </row>
    <row r="1024" spans="1:43" x14ac:dyDescent="0.2">
      <c r="A1024">
        <v>1023</v>
      </c>
      <c r="B1024">
        <v>1</v>
      </c>
      <c r="C1024" t="s">
        <v>1384</v>
      </c>
      <c r="D1024" t="s">
        <v>13</v>
      </c>
      <c r="E1024">
        <v>53</v>
      </c>
      <c r="F1024">
        <v>0</v>
      </c>
      <c r="G1024">
        <v>0</v>
      </c>
      <c r="H1024">
        <v>113780</v>
      </c>
      <c r="I1024">
        <v>28.5</v>
      </c>
      <c r="J1024" t="s">
        <v>1385</v>
      </c>
      <c r="K1024" t="s">
        <v>20</v>
      </c>
      <c r="M1024" t="b">
        <f t="shared" si="286"/>
        <v>0</v>
      </c>
      <c r="N1024" t="str">
        <f>IF(E1024&lt;&gt;"",INDEX(group!$A$1:$C$10,MATCH(E1024,group!A:A,1),3),"NA")</f>
        <v>50 - 59</v>
      </c>
      <c r="O1024" t="str">
        <f>VLOOKUP(H1024,group!E:F,2,0)</f>
        <v>numeric</v>
      </c>
      <c r="P1024" t="str">
        <f>IF(I1024&lt;&gt;"",INDEX(group!$L$1:$N$100,MATCH(I1024,group!L:L,1),3),"NA")</f>
        <v>20 - 29</v>
      </c>
      <c r="Q1024">
        <f t="shared" si="287"/>
        <v>1023</v>
      </c>
      <c r="R1024">
        <f t="shared" si="288"/>
        <v>1</v>
      </c>
      <c r="S1024">
        <f t="shared" si="289"/>
        <v>0</v>
      </c>
      <c r="T1024">
        <f t="shared" si="290"/>
        <v>0</v>
      </c>
      <c r="U1024">
        <f t="shared" si="291"/>
        <v>1</v>
      </c>
      <c r="V1024">
        <f t="shared" si="292"/>
        <v>0</v>
      </c>
      <c r="W1024">
        <f t="shared" si="293"/>
        <v>53</v>
      </c>
      <c r="X1024">
        <f t="shared" si="294"/>
        <v>0</v>
      </c>
      <c r="Y1024">
        <f t="shared" si="295"/>
        <v>0</v>
      </c>
      <c r="Z1024">
        <f t="shared" si="303"/>
        <v>0</v>
      </c>
      <c r="AA1024">
        <f t="shared" si="304"/>
        <v>0</v>
      </c>
      <c r="AB1024">
        <f t="shared" si="304"/>
        <v>0</v>
      </c>
      <c r="AC1024">
        <f t="shared" si="304"/>
        <v>0</v>
      </c>
      <c r="AD1024">
        <f t="shared" si="304"/>
        <v>1</v>
      </c>
      <c r="AE1024">
        <f t="shared" si="304"/>
        <v>0</v>
      </c>
      <c r="AF1024">
        <f t="shared" si="304"/>
        <v>0</v>
      </c>
      <c r="AG1024">
        <f t="shared" si="304"/>
        <v>0</v>
      </c>
      <c r="AH1024">
        <f t="shared" si="304"/>
        <v>0</v>
      </c>
      <c r="AI1024">
        <f t="shared" si="304"/>
        <v>0</v>
      </c>
      <c r="AJ1024">
        <f t="shared" si="304"/>
        <v>0</v>
      </c>
      <c r="AK1024">
        <f t="shared" si="304"/>
        <v>0</v>
      </c>
      <c r="AL1024">
        <f t="shared" si="304"/>
        <v>0</v>
      </c>
      <c r="AM1024">
        <f t="shared" si="296"/>
        <v>28.5</v>
      </c>
      <c r="AN1024">
        <f t="shared" si="297"/>
        <v>1</v>
      </c>
      <c r="AO1024">
        <f t="shared" si="298"/>
        <v>0</v>
      </c>
      <c r="AP1024">
        <f t="shared" si="299"/>
        <v>0</v>
      </c>
      <c r="AQ1024" t="str">
        <f t="shared" si="300"/>
        <v/>
      </c>
    </row>
    <row r="1025" spans="1:43" x14ac:dyDescent="0.2">
      <c r="A1025">
        <v>1024</v>
      </c>
      <c r="B1025">
        <v>3</v>
      </c>
      <c r="C1025" t="s">
        <v>1386</v>
      </c>
      <c r="D1025" t="s">
        <v>17</v>
      </c>
      <c r="F1025">
        <v>0</v>
      </c>
      <c r="G1025">
        <v>4</v>
      </c>
      <c r="H1025">
        <v>4133</v>
      </c>
      <c r="I1025">
        <v>25.466699999999999</v>
      </c>
      <c r="K1025" t="s">
        <v>15</v>
      </c>
      <c r="M1025" t="b">
        <f t="shared" si="286"/>
        <v>1</v>
      </c>
      <c r="N1025" t="str">
        <f>IF(E1025&lt;&gt;"",INDEX(group!$A$1:$C$10,MATCH(E1025,group!A:A,1),3),"NA")</f>
        <v>NA</v>
      </c>
      <c r="O1025" t="str">
        <f>VLOOKUP(H1025,group!E:F,2,0)</f>
        <v>numeric</v>
      </c>
      <c r="P1025" t="str">
        <f>IF(I1025&lt;&gt;"",INDEX(group!$L$1:$N$100,MATCH(I1025,group!L:L,1),3),"NA")</f>
        <v>20 - 29</v>
      </c>
      <c r="Q1025">
        <f t="shared" si="287"/>
        <v>1024</v>
      </c>
      <c r="R1025">
        <f t="shared" si="288"/>
        <v>0</v>
      </c>
      <c r="S1025">
        <f t="shared" si="289"/>
        <v>0</v>
      </c>
      <c r="T1025">
        <f t="shared" si="290"/>
        <v>1</v>
      </c>
      <c r="U1025">
        <f t="shared" si="291"/>
        <v>0</v>
      </c>
      <c r="V1025">
        <f t="shared" si="292"/>
        <v>1</v>
      </c>
      <c r="W1025">
        <f t="shared" si="293"/>
        <v>29.9</v>
      </c>
      <c r="X1025">
        <f t="shared" si="294"/>
        <v>0</v>
      </c>
      <c r="Y1025">
        <f t="shared" si="295"/>
        <v>4</v>
      </c>
      <c r="Z1025">
        <f t="shared" si="303"/>
        <v>0</v>
      </c>
      <c r="AA1025">
        <f t="shared" si="304"/>
        <v>0</v>
      </c>
      <c r="AB1025">
        <f t="shared" si="304"/>
        <v>0</v>
      </c>
      <c r="AC1025">
        <f t="shared" si="304"/>
        <v>0</v>
      </c>
      <c r="AD1025">
        <f t="shared" si="304"/>
        <v>1</v>
      </c>
      <c r="AE1025">
        <f t="shared" si="304"/>
        <v>0</v>
      </c>
      <c r="AF1025">
        <f t="shared" si="304"/>
        <v>0</v>
      </c>
      <c r="AG1025">
        <f t="shared" si="304"/>
        <v>0</v>
      </c>
      <c r="AH1025">
        <f t="shared" si="304"/>
        <v>0</v>
      </c>
      <c r="AI1025">
        <f t="shared" si="304"/>
        <v>0</v>
      </c>
      <c r="AJ1025">
        <f t="shared" si="304"/>
        <v>0</v>
      </c>
      <c r="AK1025">
        <f t="shared" si="304"/>
        <v>0</v>
      </c>
      <c r="AL1025">
        <f t="shared" si="304"/>
        <v>0</v>
      </c>
      <c r="AM1025">
        <f t="shared" si="296"/>
        <v>25.466699999999999</v>
      </c>
      <c r="AN1025">
        <f t="shared" si="297"/>
        <v>0</v>
      </c>
      <c r="AO1025">
        <f t="shared" si="298"/>
        <v>0</v>
      </c>
      <c r="AP1025">
        <f t="shared" si="299"/>
        <v>1</v>
      </c>
      <c r="AQ1025" t="str">
        <f t="shared" si="300"/>
        <v/>
      </c>
    </row>
    <row r="1026" spans="1:43" x14ac:dyDescent="0.2">
      <c r="A1026">
        <v>1025</v>
      </c>
      <c r="B1026">
        <v>3</v>
      </c>
      <c r="C1026" t="s">
        <v>1387</v>
      </c>
      <c r="D1026" t="s">
        <v>13</v>
      </c>
      <c r="F1026">
        <v>1</v>
      </c>
      <c r="G1026">
        <v>0</v>
      </c>
      <c r="H1026">
        <v>2621</v>
      </c>
      <c r="I1026">
        <v>6.4375</v>
      </c>
      <c r="K1026" t="s">
        <v>20</v>
      </c>
      <c r="M1026" t="b">
        <f t="shared" si="286"/>
        <v>1</v>
      </c>
      <c r="N1026" t="str">
        <f>IF(E1026&lt;&gt;"",INDEX(group!$A$1:$C$10,MATCH(E1026,group!A:A,1),3),"NA")</f>
        <v>NA</v>
      </c>
      <c r="O1026" t="str">
        <f>VLOOKUP(H1026,group!E:F,2,0)</f>
        <v>numeric</v>
      </c>
      <c r="P1026" t="str">
        <f>IF(I1026&lt;&gt;"",INDEX(group!$L$1:$N$100,MATCH(I1026,group!L:L,1),3),"NA")</f>
        <v>0 - 9</v>
      </c>
      <c r="Q1026">
        <f t="shared" si="287"/>
        <v>1025</v>
      </c>
      <c r="R1026">
        <f t="shared" si="288"/>
        <v>0</v>
      </c>
      <c r="S1026">
        <f t="shared" si="289"/>
        <v>0</v>
      </c>
      <c r="T1026">
        <f t="shared" si="290"/>
        <v>1</v>
      </c>
      <c r="U1026">
        <f t="shared" si="291"/>
        <v>1</v>
      </c>
      <c r="V1026">
        <f t="shared" si="292"/>
        <v>0</v>
      </c>
      <c r="W1026">
        <f t="shared" si="293"/>
        <v>29.9</v>
      </c>
      <c r="X1026">
        <f t="shared" si="294"/>
        <v>1</v>
      </c>
      <c r="Y1026">
        <f t="shared" si="295"/>
        <v>0</v>
      </c>
      <c r="Z1026">
        <f t="shared" si="303"/>
        <v>0</v>
      </c>
      <c r="AA1026">
        <f t="shared" si="304"/>
        <v>0</v>
      </c>
      <c r="AB1026">
        <f t="shared" si="304"/>
        <v>0</v>
      </c>
      <c r="AC1026">
        <f t="shared" si="304"/>
        <v>0</v>
      </c>
      <c r="AD1026">
        <f t="shared" si="304"/>
        <v>1</v>
      </c>
      <c r="AE1026">
        <f t="shared" si="304"/>
        <v>0</v>
      </c>
      <c r="AF1026">
        <f t="shared" si="304"/>
        <v>0</v>
      </c>
      <c r="AG1026">
        <f t="shared" si="304"/>
        <v>0</v>
      </c>
      <c r="AH1026">
        <f t="shared" si="304"/>
        <v>0</v>
      </c>
      <c r="AI1026">
        <f t="shared" si="304"/>
        <v>0</v>
      </c>
      <c r="AJ1026">
        <f t="shared" si="304"/>
        <v>0</v>
      </c>
      <c r="AK1026">
        <f t="shared" si="304"/>
        <v>0</v>
      </c>
      <c r="AL1026">
        <f t="shared" si="304"/>
        <v>0</v>
      </c>
      <c r="AM1026">
        <f t="shared" si="296"/>
        <v>6.4375</v>
      </c>
      <c r="AN1026">
        <f t="shared" si="297"/>
        <v>1</v>
      </c>
      <c r="AO1026">
        <f t="shared" si="298"/>
        <v>0</v>
      </c>
      <c r="AP1026">
        <f t="shared" si="299"/>
        <v>0</v>
      </c>
      <c r="AQ1026" t="str">
        <f t="shared" si="300"/>
        <v/>
      </c>
    </row>
    <row r="1027" spans="1:43" x14ac:dyDescent="0.2">
      <c r="A1027">
        <v>1026</v>
      </c>
      <c r="B1027">
        <v>3</v>
      </c>
      <c r="C1027" t="s">
        <v>1388</v>
      </c>
      <c r="D1027" t="s">
        <v>13</v>
      </c>
      <c r="E1027">
        <v>43</v>
      </c>
      <c r="F1027">
        <v>0</v>
      </c>
      <c r="G1027">
        <v>0</v>
      </c>
      <c r="H1027">
        <v>349226</v>
      </c>
      <c r="I1027">
        <v>7.8958000000000004</v>
      </c>
      <c r="K1027" t="s">
        <v>15</v>
      </c>
      <c r="M1027" t="b">
        <f t="shared" ref="M1027:M1090" si="305">COUNTA(A1027:I1027,K1027)&lt;10</f>
        <v>0</v>
      </c>
      <c r="N1027" t="str">
        <f>IF(E1027&lt;&gt;"",INDEX(group!$A$1:$C$10,MATCH(E1027,group!A:A,1),3),"NA")</f>
        <v>40 - 49</v>
      </c>
      <c r="O1027" t="str">
        <f>VLOOKUP(H1027,group!E:F,2,0)</f>
        <v>numeric</v>
      </c>
      <c r="P1027" t="str">
        <f>IF(I1027&lt;&gt;"",INDEX(group!$L$1:$N$100,MATCH(I1027,group!L:L,1),3),"NA")</f>
        <v>0 - 9</v>
      </c>
      <c r="Q1027">
        <f t="shared" ref="Q1027:Q1090" si="306">A1027</f>
        <v>1026</v>
      </c>
      <c r="R1027">
        <f t="shared" ref="R1027:R1090" si="307">IF(B1027=1,1,0)</f>
        <v>0</v>
      </c>
      <c r="S1027">
        <f t="shared" ref="S1027:S1090" si="308">IF(B1027=2,1,0)</f>
        <v>0</v>
      </c>
      <c r="T1027">
        <f t="shared" ref="T1027:T1090" si="309">IF(B1027=3,1,0)</f>
        <v>1</v>
      </c>
      <c r="U1027">
        <f t="shared" ref="U1027:U1090" si="310">IF(D1027="male",1,0)</f>
        <v>1</v>
      </c>
      <c r="V1027">
        <f t="shared" ref="V1027:V1090" si="311">IF(D1027="female",1,0)</f>
        <v>0</v>
      </c>
      <c r="W1027">
        <f t="shared" ref="W1027:W1090" si="312">IF(E1027&lt;&gt;"",E1027,29.9)</f>
        <v>43</v>
      </c>
      <c r="X1027">
        <f t="shared" ref="X1027:X1090" si="313">F1027</f>
        <v>0</v>
      </c>
      <c r="Y1027">
        <f t="shared" ref="Y1027:Y1090" si="314">G1027</f>
        <v>0</v>
      </c>
      <c r="Z1027">
        <f t="shared" si="303"/>
        <v>0</v>
      </c>
      <c r="AA1027">
        <f t="shared" si="304"/>
        <v>0</v>
      </c>
      <c r="AB1027">
        <f t="shared" si="304"/>
        <v>0</v>
      </c>
      <c r="AC1027">
        <f t="shared" si="304"/>
        <v>0</v>
      </c>
      <c r="AD1027">
        <f t="shared" si="304"/>
        <v>1</v>
      </c>
      <c r="AE1027">
        <f t="shared" si="304"/>
        <v>0</v>
      </c>
      <c r="AF1027">
        <f t="shared" si="304"/>
        <v>0</v>
      </c>
      <c r="AG1027">
        <f t="shared" si="304"/>
        <v>0</v>
      </c>
      <c r="AH1027">
        <f t="shared" si="304"/>
        <v>0</v>
      </c>
      <c r="AI1027">
        <f t="shared" si="304"/>
        <v>0</v>
      </c>
      <c r="AJ1027">
        <f t="shared" si="304"/>
        <v>0</v>
      </c>
      <c r="AK1027">
        <f t="shared" si="304"/>
        <v>0</v>
      </c>
      <c r="AL1027">
        <f t="shared" si="304"/>
        <v>0</v>
      </c>
      <c r="AM1027">
        <f t="shared" ref="AM1027:AM1090" si="315">I1027</f>
        <v>7.8958000000000004</v>
      </c>
      <c r="AN1027">
        <f t="shared" ref="AN1027:AN1090" si="316">IF(K1027="C",1,0)</f>
        <v>0</v>
      </c>
      <c r="AO1027">
        <f t="shared" ref="AO1027:AO1090" si="317">IF(K1027="Q",1,0)</f>
        <v>0</v>
      </c>
      <c r="AP1027">
        <f t="shared" ref="AP1027:AP1090" si="318">IF(K1027="S",1,0)</f>
        <v>1</v>
      </c>
      <c r="AQ1027" t="str">
        <f t="shared" ref="AQ1027:AQ1090" si="319">IF(L1027&lt;&gt;"",L1027,"")</f>
        <v/>
      </c>
    </row>
    <row r="1028" spans="1:43" x14ac:dyDescent="0.2">
      <c r="A1028">
        <v>1027</v>
      </c>
      <c r="B1028">
        <v>3</v>
      </c>
      <c r="C1028" t="s">
        <v>1389</v>
      </c>
      <c r="D1028" t="s">
        <v>13</v>
      </c>
      <c r="E1028">
        <v>24</v>
      </c>
      <c r="F1028">
        <v>0</v>
      </c>
      <c r="G1028">
        <v>0</v>
      </c>
      <c r="H1028">
        <v>350409</v>
      </c>
      <c r="I1028">
        <v>7.8541999999999996</v>
      </c>
      <c r="K1028" t="s">
        <v>15</v>
      </c>
      <c r="M1028" t="b">
        <f t="shared" si="305"/>
        <v>0</v>
      </c>
      <c r="N1028" t="str">
        <f>IF(E1028&lt;&gt;"",INDEX(group!$A$1:$C$10,MATCH(E1028,group!A:A,1),3),"NA")</f>
        <v>20 - 29</v>
      </c>
      <c r="O1028" t="str">
        <f>VLOOKUP(H1028,group!E:F,2,0)</f>
        <v>numeric</v>
      </c>
      <c r="P1028" t="str">
        <f>IF(I1028&lt;&gt;"",INDEX(group!$L$1:$N$100,MATCH(I1028,group!L:L,1),3),"NA")</f>
        <v>0 - 9</v>
      </c>
      <c r="Q1028">
        <f t="shared" si="306"/>
        <v>1027</v>
      </c>
      <c r="R1028">
        <f t="shared" si="307"/>
        <v>0</v>
      </c>
      <c r="S1028">
        <f t="shared" si="308"/>
        <v>0</v>
      </c>
      <c r="T1028">
        <f t="shared" si="309"/>
        <v>1</v>
      </c>
      <c r="U1028">
        <f t="shared" si="310"/>
        <v>1</v>
      </c>
      <c r="V1028">
        <f t="shared" si="311"/>
        <v>0</v>
      </c>
      <c r="W1028">
        <f t="shared" si="312"/>
        <v>24</v>
      </c>
      <c r="X1028">
        <f t="shared" si="313"/>
        <v>0</v>
      </c>
      <c r="Y1028">
        <f t="shared" si="314"/>
        <v>0</v>
      </c>
      <c r="Z1028">
        <f t="shared" si="303"/>
        <v>0</v>
      </c>
      <c r="AA1028">
        <f t="shared" si="304"/>
        <v>0</v>
      </c>
      <c r="AB1028">
        <f t="shared" si="304"/>
        <v>0</v>
      </c>
      <c r="AC1028">
        <f t="shared" si="304"/>
        <v>0</v>
      </c>
      <c r="AD1028">
        <f t="shared" si="304"/>
        <v>1</v>
      </c>
      <c r="AE1028">
        <f t="shared" si="304"/>
        <v>0</v>
      </c>
      <c r="AF1028">
        <f t="shared" si="304"/>
        <v>0</v>
      </c>
      <c r="AG1028">
        <f t="shared" si="304"/>
        <v>0</v>
      </c>
      <c r="AH1028">
        <f t="shared" si="304"/>
        <v>0</v>
      </c>
      <c r="AI1028">
        <f t="shared" si="304"/>
        <v>0</v>
      </c>
      <c r="AJ1028">
        <f t="shared" si="304"/>
        <v>0</v>
      </c>
      <c r="AK1028">
        <f t="shared" si="304"/>
        <v>0</v>
      </c>
      <c r="AL1028">
        <f t="shared" si="304"/>
        <v>0</v>
      </c>
      <c r="AM1028">
        <f t="shared" si="315"/>
        <v>7.8541999999999996</v>
      </c>
      <c r="AN1028">
        <f t="shared" si="316"/>
        <v>0</v>
      </c>
      <c r="AO1028">
        <f t="shared" si="317"/>
        <v>0</v>
      </c>
      <c r="AP1028">
        <f t="shared" si="318"/>
        <v>1</v>
      </c>
      <c r="AQ1028" t="str">
        <f t="shared" si="319"/>
        <v/>
      </c>
    </row>
    <row r="1029" spans="1:43" x14ac:dyDescent="0.2">
      <c r="A1029">
        <v>1028</v>
      </c>
      <c r="B1029">
        <v>3</v>
      </c>
      <c r="C1029" t="s">
        <v>1390</v>
      </c>
      <c r="D1029" t="s">
        <v>13</v>
      </c>
      <c r="E1029">
        <v>26.5</v>
      </c>
      <c r="F1029">
        <v>0</v>
      </c>
      <c r="G1029">
        <v>0</v>
      </c>
      <c r="H1029">
        <v>2656</v>
      </c>
      <c r="I1029">
        <v>7.2249999999999996</v>
      </c>
      <c r="K1029" t="s">
        <v>20</v>
      </c>
      <c r="M1029" t="b">
        <f t="shared" si="305"/>
        <v>0</v>
      </c>
      <c r="N1029" t="str">
        <f>IF(E1029&lt;&gt;"",INDEX(group!$A$1:$C$10,MATCH(E1029,group!A:A,1),3),"NA")</f>
        <v>20 - 29</v>
      </c>
      <c r="O1029" t="str">
        <f>VLOOKUP(H1029,group!E:F,2,0)</f>
        <v>numeric</v>
      </c>
      <c r="P1029" t="str">
        <f>IF(I1029&lt;&gt;"",INDEX(group!$L$1:$N$100,MATCH(I1029,group!L:L,1),3),"NA")</f>
        <v>0 - 9</v>
      </c>
      <c r="Q1029">
        <f t="shared" si="306"/>
        <v>1028</v>
      </c>
      <c r="R1029">
        <f t="shared" si="307"/>
        <v>0</v>
      </c>
      <c r="S1029">
        <f t="shared" si="308"/>
        <v>0</v>
      </c>
      <c r="T1029">
        <f t="shared" si="309"/>
        <v>1</v>
      </c>
      <c r="U1029">
        <f t="shared" si="310"/>
        <v>1</v>
      </c>
      <c r="V1029">
        <f t="shared" si="311"/>
        <v>0</v>
      </c>
      <c r="W1029">
        <f t="shared" si="312"/>
        <v>26.5</v>
      </c>
      <c r="X1029">
        <f t="shared" si="313"/>
        <v>0</v>
      </c>
      <c r="Y1029">
        <f t="shared" si="314"/>
        <v>0</v>
      </c>
      <c r="Z1029">
        <f t="shared" si="303"/>
        <v>0</v>
      </c>
      <c r="AA1029">
        <f t="shared" si="304"/>
        <v>0</v>
      </c>
      <c r="AB1029">
        <f t="shared" si="304"/>
        <v>0</v>
      </c>
      <c r="AC1029">
        <f t="shared" si="304"/>
        <v>0</v>
      </c>
      <c r="AD1029">
        <f t="shared" si="304"/>
        <v>1</v>
      </c>
      <c r="AE1029">
        <f t="shared" si="304"/>
        <v>0</v>
      </c>
      <c r="AF1029">
        <f t="shared" si="304"/>
        <v>0</v>
      </c>
      <c r="AG1029">
        <f t="shared" si="304"/>
        <v>0</v>
      </c>
      <c r="AH1029">
        <f t="shared" si="304"/>
        <v>0</v>
      </c>
      <c r="AI1029">
        <f t="shared" si="304"/>
        <v>0</v>
      </c>
      <c r="AJ1029">
        <f t="shared" si="304"/>
        <v>0</v>
      </c>
      <c r="AK1029">
        <f t="shared" si="304"/>
        <v>0</v>
      </c>
      <c r="AL1029">
        <f t="shared" si="304"/>
        <v>0</v>
      </c>
      <c r="AM1029">
        <f t="shared" si="315"/>
        <v>7.2249999999999996</v>
      </c>
      <c r="AN1029">
        <f t="shared" si="316"/>
        <v>1</v>
      </c>
      <c r="AO1029">
        <f t="shared" si="317"/>
        <v>0</v>
      </c>
      <c r="AP1029">
        <f t="shared" si="318"/>
        <v>0</v>
      </c>
      <c r="AQ1029" t="str">
        <f t="shared" si="319"/>
        <v/>
      </c>
    </row>
    <row r="1030" spans="1:43" x14ac:dyDescent="0.2">
      <c r="A1030">
        <v>1029</v>
      </c>
      <c r="B1030">
        <v>2</v>
      </c>
      <c r="C1030" t="s">
        <v>1391</v>
      </c>
      <c r="D1030" t="s">
        <v>13</v>
      </c>
      <c r="E1030">
        <v>26</v>
      </c>
      <c r="F1030">
        <v>0</v>
      </c>
      <c r="G1030">
        <v>0</v>
      </c>
      <c r="H1030">
        <v>248659</v>
      </c>
      <c r="I1030">
        <v>13</v>
      </c>
      <c r="K1030" t="s">
        <v>15</v>
      </c>
      <c r="M1030" t="b">
        <f t="shared" si="305"/>
        <v>0</v>
      </c>
      <c r="N1030" t="str">
        <f>IF(E1030&lt;&gt;"",INDEX(group!$A$1:$C$10,MATCH(E1030,group!A:A,1),3),"NA")</f>
        <v>20 - 29</v>
      </c>
      <c r="O1030" t="str">
        <f>VLOOKUP(H1030,group!E:F,2,0)</f>
        <v>numeric</v>
      </c>
      <c r="P1030" t="str">
        <f>IF(I1030&lt;&gt;"",INDEX(group!$L$1:$N$100,MATCH(I1030,group!L:L,1),3),"NA")</f>
        <v>10 - 19</v>
      </c>
      <c r="Q1030">
        <f t="shared" si="306"/>
        <v>1029</v>
      </c>
      <c r="R1030">
        <f t="shared" si="307"/>
        <v>0</v>
      </c>
      <c r="S1030">
        <f t="shared" si="308"/>
        <v>1</v>
      </c>
      <c r="T1030">
        <f t="shared" si="309"/>
        <v>0</v>
      </c>
      <c r="U1030">
        <f t="shared" si="310"/>
        <v>1</v>
      </c>
      <c r="V1030">
        <f t="shared" si="311"/>
        <v>0</v>
      </c>
      <c r="W1030">
        <f t="shared" si="312"/>
        <v>26</v>
      </c>
      <c r="X1030">
        <f t="shared" si="313"/>
        <v>0</v>
      </c>
      <c r="Y1030">
        <f t="shared" si="314"/>
        <v>0</v>
      </c>
      <c r="Z1030">
        <f t="shared" si="303"/>
        <v>0</v>
      </c>
      <c r="AA1030">
        <f t="shared" si="304"/>
        <v>0</v>
      </c>
      <c r="AB1030">
        <f t="shared" si="304"/>
        <v>0</v>
      </c>
      <c r="AC1030">
        <f t="shared" si="304"/>
        <v>0</v>
      </c>
      <c r="AD1030">
        <f t="shared" si="304"/>
        <v>1</v>
      </c>
      <c r="AE1030">
        <f t="shared" si="304"/>
        <v>0</v>
      </c>
      <c r="AF1030">
        <f t="shared" si="304"/>
        <v>0</v>
      </c>
      <c r="AG1030">
        <f t="shared" si="304"/>
        <v>0</v>
      </c>
      <c r="AH1030">
        <f t="shared" si="304"/>
        <v>0</v>
      </c>
      <c r="AI1030">
        <f t="shared" si="304"/>
        <v>0</v>
      </c>
      <c r="AJ1030">
        <f t="shared" si="304"/>
        <v>0</v>
      </c>
      <c r="AK1030">
        <f t="shared" si="304"/>
        <v>0</v>
      </c>
      <c r="AL1030">
        <f t="shared" si="304"/>
        <v>0</v>
      </c>
      <c r="AM1030">
        <f t="shared" si="315"/>
        <v>13</v>
      </c>
      <c r="AN1030">
        <f t="shared" si="316"/>
        <v>0</v>
      </c>
      <c r="AO1030">
        <f t="shared" si="317"/>
        <v>0</v>
      </c>
      <c r="AP1030">
        <f t="shared" si="318"/>
        <v>1</v>
      </c>
      <c r="AQ1030" t="str">
        <f t="shared" si="319"/>
        <v/>
      </c>
    </row>
    <row r="1031" spans="1:43" x14ac:dyDescent="0.2">
      <c r="A1031">
        <v>1030</v>
      </c>
      <c r="B1031">
        <v>3</v>
      </c>
      <c r="C1031" t="s">
        <v>1392</v>
      </c>
      <c r="D1031" t="s">
        <v>17</v>
      </c>
      <c r="E1031">
        <v>23</v>
      </c>
      <c r="F1031">
        <v>0</v>
      </c>
      <c r="G1031">
        <v>0</v>
      </c>
      <c r="H1031" t="s">
        <v>1393</v>
      </c>
      <c r="I1031">
        <v>8.0500000000000007</v>
      </c>
      <c r="K1031" t="s">
        <v>15</v>
      </c>
      <c r="M1031" t="b">
        <f t="shared" si="305"/>
        <v>0</v>
      </c>
      <c r="N1031" t="str">
        <f>IF(E1031&lt;&gt;"",INDEX(group!$A$1:$C$10,MATCH(E1031,group!A:A,1),3),"NA")</f>
        <v>20 - 29</v>
      </c>
      <c r="O1031" t="str">
        <f>VLOOKUP(H1031,group!E:F,2,0)</f>
        <v>SOTON</v>
      </c>
      <c r="P1031" t="str">
        <f>IF(I1031&lt;&gt;"",INDEX(group!$L$1:$N$100,MATCH(I1031,group!L:L,1),3),"NA")</f>
        <v>0 - 9</v>
      </c>
      <c r="Q1031">
        <f t="shared" si="306"/>
        <v>1030</v>
      </c>
      <c r="R1031">
        <f t="shared" si="307"/>
        <v>0</v>
      </c>
      <c r="S1031">
        <f t="shared" si="308"/>
        <v>0</v>
      </c>
      <c r="T1031">
        <f t="shared" si="309"/>
        <v>1</v>
      </c>
      <c r="U1031">
        <f t="shared" si="310"/>
        <v>0</v>
      </c>
      <c r="V1031">
        <f t="shared" si="311"/>
        <v>1</v>
      </c>
      <c r="W1031">
        <f t="shared" si="312"/>
        <v>23</v>
      </c>
      <c r="X1031">
        <f t="shared" si="313"/>
        <v>0</v>
      </c>
      <c r="Y1031">
        <f t="shared" si="314"/>
        <v>0</v>
      </c>
      <c r="Z1031">
        <f t="shared" si="303"/>
        <v>0</v>
      </c>
      <c r="AA1031">
        <f t="shared" si="304"/>
        <v>0</v>
      </c>
      <c r="AB1031">
        <f t="shared" si="304"/>
        <v>0</v>
      </c>
      <c r="AC1031">
        <f t="shared" si="304"/>
        <v>0</v>
      </c>
      <c r="AD1031">
        <f t="shared" si="304"/>
        <v>0</v>
      </c>
      <c r="AE1031">
        <f t="shared" si="304"/>
        <v>0</v>
      </c>
      <c r="AF1031">
        <f t="shared" si="304"/>
        <v>0</v>
      </c>
      <c r="AG1031">
        <f t="shared" si="304"/>
        <v>0</v>
      </c>
      <c r="AH1031">
        <f t="shared" si="304"/>
        <v>0</v>
      </c>
      <c r="AI1031">
        <f t="shared" si="304"/>
        <v>0</v>
      </c>
      <c r="AJ1031">
        <f t="shared" si="304"/>
        <v>1</v>
      </c>
      <c r="AK1031">
        <f t="shared" si="304"/>
        <v>0</v>
      </c>
      <c r="AL1031">
        <f t="shared" si="304"/>
        <v>0</v>
      </c>
      <c r="AM1031">
        <f t="shared" si="315"/>
        <v>8.0500000000000007</v>
      </c>
      <c r="AN1031">
        <f t="shared" si="316"/>
        <v>0</v>
      </c>
      <c r="AO1031">
        <f t="shared" si="317"/>
        <v>0</v>
      </c>
      <c r="AP1031">
        <f t="shared" si="318"/>
        <v>1</v>
      </c>
      <c r="AQ1031" t="str">
        <f t="shared" si="319"/>
        <v/>
      </c>
    </row>
    <row r="1032" spans="1:43" x14ac:dyDescent="0.2">
      <c r="A1032">
        <v>1031</v>
      </c>
      <c r="B1032">
        <v>3</v>
      </c>
      <c r="C1032" t="s">
        <v>1394</v>
      </c>
      <c r="D1032" t="s">
        <v>13</v>
      </c>
      <c r="E1032">
        <v>40</v>
      </c>
      <c r="F1032">
        <v>1</v>
      </c>
      <c r="G1032">
        <v>6</v>
      </c>
      <c r="H1032" t="s">
        <v>105</v>
      </c>
      <c r="I1032">
        <v>46.9</v>
      </c>
      <c r="K1032" t="s">
        <v>15</v>
      </c>
      <c r="M1032" t="b">
        <f t="shared" si="305"/>
        <v>0</v>
      </c>
      <c r="N1032" t="str">
        <f>IF(E1032&lt;&gt;"",INDEX(group!$A$1:$C$10,MATCH(E1032,group!A:A,1),3),"NA")</f>
        <v>40 - 49</v>
      </c>
      <c r="O1032" t="str">
        <f>VLOOKUP(H1032,group!E:F,2,0)</f>
        <v>CA</v>
      </c>
      <c r="P1032" t="str">
        <f>IF(I1032&lt;&gt;"",INDEX(group!$L$1:$N$100,MATCH(I1032,group!L:L,1),3),"NA")</f>
        <v>40 - 49</v>
      </c>
      <c r="Q1032">
        <f t="shared" si="306"/>
        <v>1031</v>
      </c>
      <c r="R1032">
        <f t="shared" si="307"/>
        <v>0</v>
      </c>
      <c r="S1032">
        <f t="shared" si="308"/>
        <v>0</v>
      </c>
      <c r="T1032">
        <f t="shared" si="309"/>
        <v>1</v>
      </c>
      <c r="U1032">
        <f t="shared" si="310"/>
        <v>1</v>
      </c>
      <c r="V1032">
        <f t="shared" si="311"/>
        <v>0</v>
      </c>
      <c r="W1032">
        <f t="shared" si="312"/>
        <v>40</v>
      </c>
      <c r="X1032">
        <f t="shared" si="313"/>
        <v>1</v>
      </c>
      <c r="Y1032">
        <f t="shared" si="314"/>
        <v>6</v>
      </c>
      <c r="Z1032">
        <f t="shared" si="303"/>
        <v>0</v>
      </c>
      <c r="AA1032">
        <f t="shared" si="304"/>
        <v>0</v>
      </c>
      <c r="AB1032">
        <f t="shared" si="304"/>
        <v>1</v>
      </c>
      <c r="AC1032">
        <f t="shared" si="304"/>
        <v>0</v>
      </c>
      <c r="AD1032">
        <f t="shared" si="304"/>
        <v>0</v>
      </c>
      <c r="AE1032">
        <f t="shared" si="304"/>
        <v>0</v>
      </c>
      <c r="AF1032">
        <f t="shared" si="304"/>
        <v>0</v>
      </c>
      <c r="AG1032">
        <f t="shared" si="304"/>
        <v>0</v>
      </c>
      <c r="AH1032">
        <f t="shared" si="304"/>
        <v>0</v>
      </c>
      <c r="AI1032">
        <f t="shared" si="304"/>
        <v>0</v>
      </c>
      <c r="AJ1032">
        <f t="shared" si="304"/>
        <v>0</v>
      </c>
      <c r="AK1032">
        <f t="shared" si="304"/>
        <v>0</v>
      </c>
      <c r="AL1032">
        <f t="shared" si="304"/>
        <v>0</v>
      </c>
      <c r="AM1032">
        <f t="shared" si="315"/>
        <v>46.9</v>
      </c>
      <c r="AN1032">
        <f t="shared" si="316"/>
        <v>0</v>
      </c>
      <c r="AO1032">
        <f t="shared" si="317"/>
        <v>0</v>
      </c>
      <c r="AP1032">
        <f t="shared" si="318"/>
        <v>1</v>
      </c>
      <c r="AQ1032" t="str">
        <f t="shared" si="319"/>
        <v/>
      </c>
    </row>
    <row r="1033" spans="1:43" x14ac:dyDescent="0.2">
      <c r="A1033">
        <v>1032</v>
      </c>
      <c r="B1033">
        <v>3</v>
      </c>
      <c r="C1033" t="s">
        <v>1395</v>
      </c>
      <c r="D1033" t="s">
        <v>17</v>
      </c>
      <c r="E1033">
        <v>10</v>
      </c>
      <c r="F1033">
        <v>5</v>
      </c>
      <c r="G1033">
        <v>2</v>
      </c>
      <c r="H1033" t="s">
        <v>105</v>
      </c>
      <c r="I1033">
        <v>46.9</v>
      </c>
      <c r="K1033" t="s">
        <v>15</v>
      </c>
      <c r="M1033" t="b">
        <f t="shared" si="305"/>
        <v>0</v>
      </c>
      <c r="N1033" t="str">
        <f>IF(E1033&lt;&gt;"",INDEX(group!$A$1:$C$10,MATCH(E1033,group!A:A,1),3),"NA")</f>
        <v>10 - 19</v>
      </c>
      <c r="O1033" t="str">
        <f>VLOOKUP(H1033,group!E:F,2,0)</f>
        <v>CA</v>
      </c>
      <c r="P1033" t="str">
        <f>IF(I1033&lt;&gt;"",INDEX(group!$L$1:$N$100,MATCH(I1033,group!L:L,1),3),"NA")</f>
        <v>40 - 49</v>
      </c>
      <c r="Q1033">
        <f t="shared" si="306"/>
        <v>1032</v>
      </c>
      <c r="R1033">
        <f t="shared" si="307"/>
        <v>0</v>
      </c>
      <c r="S1033">
        <f t="shared" si="308"/>
        <v>0</v>
      </c>
      <c r="T1033">
        <f t="shared" si="309"/>
        <v>1</v>
      </c>
      <c r="U1033">
        <f t="shared" si="310"/>
        <v>0</v>
      </c>
      <c r="V1033">
        <f t="shared" si="311"/>
        <v>1</v>
      </c>
      <c r="W1033">
        <f t="shared" si="312"/>
        <v>10</v>
      </c>
      <c r="X1033">
        <f t="shared" si="313"/>
        <v>5</v>
      </c>
      <c r="Y1033">
        <f t="shared" si="314"/>
        <v>2</v>
      </c>
      <c r="Z1033">
        <f t="shared" si="303"/>
        <v>0</v>
      </c>
      <c r="AA1033">
        <f t="shared" si="304"/>
        <v>0</v>
      </c>
      <c r="AB1033">
        <f t="shared" si="304"/>
        <v>1</v>
      </c>
      <c r="AC1033">
        <f t="shared" si="304"/>
        <v>0</v>
      </c>
      <c r="AD1033">
        <f t="shared" si="304"/>
        <v>0</v>
      </c>
      <c r="AE1033">
        <f t="shared" si="304"/>
        <v>0</v>
      </c>
      <c r="AF1033">
        <f t="shared" si="304"/>
        <v>0</v>
      </c>
      <c r="AG1033">
        <f t="shared" si="304"/>
        <v>0</v>
      </c>
      <c r="AH1033">
        <f t="shared" si="304"/>
        <v>0</v>
      </c>
      <c r="AI1033">
        <f t="shared" si="304"/>
        <v>0</v>
      </c>
      <c r="AJ1033">
        <f t="shared" si="304"/>
        <v>0</v>
      </c>
      <c r="AK1033">
        <f t="shared" si="304"/>
        <v>0</v>
      </c>
      <c r="AL1033">
        <f t="shared" si="304"/>
        <v>0</v>
      </c>
      <c r="AM1033">
        <f t="shared" si="315"/>
        <v>46.9</v>
      </c>
      <c r="AN1033">
        <f t="shared" si="316"/>
        <v>0</v>
      </c>
      <c r="AO1033">
        <f t="shared" si="317"/>
        <v>0</v>
      </c>
      <c r="AP1033">
        <f t="shared" si="318"/>
        <v>1</v>
      </c>
      <c r="AQ1033" t="str">
        <f t="shared" si="319"/>
        <v/>
      </c>
    </row>
    <row r="1034" spans="1:43" x14ac:dyDescent="0.2">
      <c r="A1034">
        <v>1033</v>
      </c>
      <c r="B1034">
        <v>1</v>
      </c>
      <c r="C1034" t="s">
        <v>1396</v>
      </c>
      <c r="D1034" t="s">
        <v>17</v>
      </c>
      <c r="E1034">
        <v>33</v>
      </c>
      <c r="F1034">
        <v>0</v>
      </c>
      <c r="G1034">
        <v>0</v>
      </c>
      <c r="H1034">
        <v>113781</v>
      </c>
      <c r="I1034">
        <v>151.55000000000001</v>
      </c>
      <c r="K1034" t="s">
        <v>15</v>
      </c>
      <c r="M1034" t="b">
        <f t="shared" si="305"/>
        <v>0</v>
      </c>
      <c r="N1034" t="str">
        <f>IF(E1034&lt;&gt;"",INDEX(group!$A$1:$C$10,MATCH(E1034,group!A:A,1),3),"NA")</f>
        <v>30 - 39</v>
      </c>
      <c r="O1034" t="str">
        <f>VLOOKUP(H1034,group!E:F,2,0)</f>
        <v>numeric</v>
      </c>
      <c r="P1034" t="str">
        <f>IF(I1034&lt;&gt;"",INDEX(group!$L$1:$N$100,MATCH(I1034,group!L:L,1),3),"NA")</f>
        <v>150 - 169</v>
      </c>
      <c r="Q1034">
        <f t="shared" si="306"/>
        <v>1033</v>
      </c>
      <c r="R1034">
        <f t="shared" si="307"/>
        <v>1</v>
      </c>
      <c r="S1034">
        <f t="shared" si="308"/>
        <v>0</v>
      </c>
      <c r="T1034">
        <f t="shared" si="309"/>
        <v>0</v>
      </c>
      <c r="U1034">
        <f t="shared" si="310"/>
        <v>0</v>
      </c>
      <c r="V1034">
        <f t="shared" si="311"/>
        <v>1</v>
      </c>
      <c r="W1034">
        <f t="shared" si="312"/>
        <v>33</v>
      </c>
      <c r="X1034">
        <f t="shared" si="313"/>
        <v>0</v>
      </c>
      <c r="Y1034">
        <f t="shared" si="314"/>
        <v>0</v>
      </c>
      <c r="Z1034">
        <f t="shared" si="303"/>
        <v>0</v>
      </c>
      <c r="AA1034">
        <f t="shared" si="304"/>
        <v>0</v>
      </c>
      <c r="AB1034">
        <f t="shared" si="304"/>
        <v>0</v>
      </c>
      <c r="AC1034">
        <f t="shared" si="304"/>
        <v>0</v>
      </c>
      <c r="AD1034">
        <f t="shared" si="304"/>
        <v>1</v>
      </c>
      <c r="AE1034">
        <f t="shared" si="304"/>
        <v>0</v>
      </c>
      <c r="AF1034">
        <f t="shared" si="304"/>
        <v>0</v>
      </c>
      <c r="AG1034">
        <f t="shared" si="304"/>
        <v>0</v>
      </c>
      <c r="AH1034">
        <f t="shared" si="304"/>
        <v>0</v>
      </c>
      <c r="AI1034">
        <f t="shared" si="304"/>
        <v>0</v>
      </c>
      <c r="AJ1034">
        <f t="shared" si="304"/>
        <v>0</v>
      </c>
      <c r="AK1034">
        <f t="shared" si="304"/>
        <v>0</v>
      </c>
      <c r="AL1034">
        <f t="shared" si="304"/>
        <v>0</v>
      </c>
      <c r="AM1034">
        <f t="shared" si="315"/>
        <v>151.55000000000001</v>
      </c>
      <c r="AN1034">
        <f t="shared" si="316"/>
        <v>0</v>
      </c>
      <c r="AO1034">
        <f t="shared" si="317"/>
        <v>0</v>
      </c>
      <c r="AP1034">
        <f t="shared" si="318"/>
        <v>1</v>
      </c>
      <c r="AQ1034" t="str">
        <f t="shared" si="319"/>
        <v/>
      </c>
    </row>
    <row r="1035" spans="1:43" x14ac:dyDescent="0.2">
      <c r="A1035">
        <v>1034</v>
      </c>
      <c r="B1035">
        <v>1</v>
      </c>
      <c r="C1035" t="s">
        <v>1397</v>
      </c>
      <c r="D1035" t="s">
        <v>13</v>
      </c>
      <c r="E1035">
        <v>61</v>
      </c>
      <c r="F1035">
        <v>1</v>
      </c>
      <c r="G1035">
        <v>3</v>
      </c>
      <c r="H1035" t="s">
        <v>472</v>
      </c>
      <c r="I1035">
        <v>262.375</v>
      </c>
      <c r="J1035" t="s">
        <v>473</v>
      </c>
      <c r="K1035" t="s">
        <v>20</v>
      </c>
      <c r="M1035" t="b">
        <f t="shared" si="305"/>
        <v>0</v>
      </c>
      <c r="N1035" t="str">
        <f>IF(E1035&lt;&gt;"",INDEX(group!$A$1:$C$10,MATCH(E1035,group!A:A,1),3),"NA")</f>
        <v>60 - 69</v>
      </c>
      <c r="O1035" t="str">
        <f>VLOOKUP(H1035,group!E:F,2,0)</f>
        <v>PC</v>
      </c>
      <c r="P1035" t="str">
        <f>IF(I1035&lt;&gt;"",INDEX(group!$L$1:$N$100,MATCH(I1035,group!L:L,1),3),"NA")</f>
        <v>250 - 269</v>
      </c>
      <c r="Q1035">
        <f t="shared" si="306"/>
        <v>1034</v>
      </c>
      <c r="R1035">
        <f t="shared" si="307"/>
        <v>1</v>
      </c>
      <c r="S1035">
        <f t="shared" si="308"/>
        <v>0</v>
      </c>
      <c r="T1035">
        <f t="shared" si="309"/>
        <v>0</v>
      </c>
      <c r="U1035">
        <f t="shared" si="310"/>
        <v>1</v>
      </c>
      <c r="V1035">
        <f t="shared" si="311"/>
        <v>0</v>
      </c>
      <c r="W1035">
        <f t="shared" si="312"/>
        <v>61</v>
      </c>
      <c r="X1035">
        <f t="shared" si="313"/>
        <v>1</v>
      </c>
      <c r="Y1035">
        <f t="shared" si="314"/>
        <v>3</v>
      </c>
      <c r="Z1035">
        <f t="shared" si="303"/>
        <v>0</v>
      </c>
      <c r="AA1035">
        <f t="shared" si="304"/>
        <v>0</v>
      </c>
      <c r="AB1035">
        <f t="shared" si="304"/>
        <v>0</v>
      </c>
      <c r="AC1035">
        <f t="shared" ref="AA1035:AL1056" si="320">IF($O1035&amp;"_ticket"=AC$1,1,0)</f>
        <v>0</v>
      </c>
      <c r="AD1035">
        <f t="shared" si="320"/>
        <v>0</v>
      </c>
      <c r="AE1035">
        <f t="shared" si="320"/>
        <v>0</v>
      </c>
      <c r="AF1035">
        <f t="shared" si="320"/>
        <v>1</v>
      </c>
      <c r="AG1035">
        <f t="shared" si="320"/>
        <v>0</v>
      </c>
      <c r="AH1035">
        <f t="shared" si="320"/>
        <v>0</v>
      </c>
      <c r="AI1035">
        <f t="shared" si="320"/>
        <v>0</v>
      </c>
      <c r="AJ1035">
        <f t="shared" si="320"/>
        <v>0</v>
      </c>
      <c r="AK1035">
        <f t="shared" si="320"/>
        <v>0</v>
      </c>
      <c r="AL1035">
        <f t="shared" si="320"/>
        <v>0</v>
      </c>
      <c r="AM1035">
        <f t="shared" si="315"/>
        <v>262.375</v>
      </c>
      <c r="AN1035">
        <f t="shared" si="316"/>
        <v>1</v>
      </c>
      <c r="AO1035">
        <f t="shared" si="317"/>
        <v>0</v>
      </c>
      <c r="AP1035">
        <f t="shared" si="318"/>
        <v>0</v>
      </c>
      <c r="AQ1035" t="str">
        <f t="shared" si="319"/>
        <v/>
      </c>
    </row>
    <row r="1036" spans="1:43" x14ac:dyDescent="0.2">
      <c r="A1036">
        <v>1035</v>
      </c>
      <c r="B1036">
        <v>2</v>
      </c>
      <c r="C1036" t="s">
        <v>1398</v>
      </c>
      <c r="D1036" t="s">
        <v>13</v>
      </c>
      <c r="E1036">
        <v>28</v>
      </c>
      <c r="F1036">
        <v>0</v>
      </c>
      <c r="G1036">
        <v>0</v>
      </c>
      <c r="H1036">
        <v>244358</v>
      </c>
      <c r="I1036">
        <v>26</v>
      </c>
      <c r="K1036" t="s">
        <v>15</v>
      </c>
      <c r="M1036" t="b">
        <f t="shared" si="305"/>
        <v>0</v>
      </c>
      <c r="N1036" t="str">
        <f>IF(E1036&lt;&gt;"",INDEX(group!$A$1:$C$10,MATCH(E1036,group!A:A,1),3),"NA")</f>
        <v>20 - 29</v>
      </c>
      <c r="O1036" t="str">
        <f>VLOOKUP(H1036,group!E:F,2,0)</f>
        <v>numeric</v>
      </c>
      <c r="P1036" t="str">
        <f>IF(I1036&lt;&gt;"",INDEX(group!$L$1:$N$100,MATCH(I1036,group!L:L,1),3),"NA")</f>
        <v>20 - 29</v>
      </c>
      <c r="Q1036">
        <f t="shared" si="306"/>
        <v>1035</v>
      </c>
      <c r="R1036">
        <f t="shared" si="307"/>
        <v>0</v>
      </c>
      <c r="S1036">
        <f t="shared" si="308"/>
        <v>1</v>
      </c>
      <c r="T1036">
        <f t="shared" si="309"/>
        <v>0</v>
      </c>
      <c r="U1036">
        <f t="shared" si="310"/>
        <v>1</v>
      </c>
      <c r="V1036">
        <f t="shared" si="311"/>
        <v>0</v>
      </c>
      <c r="W1036">
        <f t="shared" si="312"/>
        <v>28</v>
      </c>
      <c r="X1036">
        <f t="shared" si="313"/>
        <v>0</v>
      </c>
      <c r="Y1036">
        <f t="shared" si="314"/>
        <v>0</v>
      </c>
      <c r="Z1036">
        <f t="shared" si="303"/>
        <v>0</v>
      </c>
      <c r="AA1036">
        <f t="shared" si="320"/>
        <v>0</v>
      </c>
      <c r="AB1036">
        <f t="shared" si="320"/>
        <v>0</v>
      </c>
      <c r="AC1036">
        <f t="shared" si="320"/>
        <v>0</v>
      </c>
      <c r="AD1036">
        <f t="shared" si="320"/>
        <v>1</v>
      </c>
      <c r="AE1036">
        <f t="shared" si="320"/>
        <v>0</v>
      </c>
      <c r="AF1036">
        <f t="shared" si="320"/>
        <v>0</v>
      </c>
      <c r="AG1036">
        <f t="shared" si="320"/>
        <v>0</v>
      </c>
      <c r="AH1036">
        <f t="shared" si="320"/>
        <v>0</v>
      </c>
      <c r="AI1036">
        <f t="shared" si="320"/>
        <v>0</v>
      </c>
      <c r="AJ1036">
        <f t="shared" si="320"/>
        <v>0</v>
      </c>
      <c r="AK1036">
        <f t="shared" si="320"/>
        <v>0</v>
      </c>
      <c r="AL1036">
        <f t="shared" si="320"/>
        <v>0</v>
      </c>
      <c r="AM1036">
        <f t="shared" si="315"/>
        <v>26</v>
      </c>
      <c r="AN1036">
        <f t="shared" si="316"/>
        <v>0</v>
      </c>
      <c r="AO1036">
        <f t="shared" si="317"/>
        <v>0</v>
      </c>
      <c r="AP1036">
        <f t="shared" si="318"/>
        <v>1</v>
      </c>
      <c r="AQ1036" t="str">
        <f t="shared" si="319"/>
        <v/>
      </c>
    </row>
    <row r="1037" spans="1:43" x14ac:dyDescent="0.2">
      <c r="A1037">
        <v>1036</v>
      </c>
      <c r="B1037">
        <v>1</v>
      </c>
      <c r="C1037" t="s">
        <v>1399</v>
      </c>
      <c r="D1037" t="s">
        <v>13</v>
      </c>
      <c r="E1037">
        <v>42</v>
      </c>
      <c r="F1037">
        <v>0</v>
      </c>
      <c r="G1037">
        <v>0</v>
      </c>
      <c r="H1037">
        <v>17475</v>
      </c>
      <c r="I1037">
        <v>26.55</v>
      </c>
      <c r="K1037" t="s">
        <v>15</v>
      </c>
      <c r="M1037" t="b">
        <f t="shared" si="305"/>
        <v>0</v>
      </c>
      <c r="N1037" t="str">
        <f>IF(E1037&lt;&gt;"",INDEX(group!$A$1:$C$10,MATCH(E1037,group!A:A,1),3),"NA")</f>
        <v>40 - 49</v>
      </c>
      <c r="O1037" t="str">
        <f>VLOOKUP(H1037,group!E:F,2,0)</f>
        <v>numeric</v>
      </c>
      <c r="P1037" t="str">
        <f>IF(I1037&lt;&gt;"",INDEX(group!$L$1:$N$100,MATCH(I1037,group!L:L,1),3),"NA")</f>
        <v>20 - 29</v>
      </c>
      <c r="Q1037">
        <f t="shared" si="306"/>
        <v>1036</v>
      </c>
      <c r="R1037">
        <f t="shared" si="307"/>
        <v>1</v>
      </c>
      <c r="S1037">
        <f t="shared" si="308"/>
        <v>0</v>
      </c>
      <c r="T1037">
        <f t="shared" si="309"/>
        <v>0</v>
      </c>
      <c r="U1037">
        <f t="shared" si="310"/>
        <v>1</v>
      </c>
      <c r="V1037">
        <f t="shared" si="311"/>
        <v>0</v>
      </c>
      <c r="W1037">
        <f t="shared" si="312"/>
        <v>42</v>
      </c>
      <c r="X1037">
        <f t="shared" si="313"/>
        <v>0</v>
      </c>
      <c r="Y1037">
        <f t="shared" si="314"/>
        <v>0</v>
      </c>
      <c r="Z1037">
        <f t="shared" si="303"/>
        <v>0</v>
      </c>
      <c r="AA1037">
        <f t="shared" si="320"/>
        <v>0</v>
      </c>
      <c r="AB1037">
        <f t="shared" si="320"/>
        <v>0</v>
      </c>
      <c r="AC1037">
        <f t="shared" si="320"/>
        <v>0</v>
      </c>
      <c r="AD1037">
        <f t="shared" si="320"/>
        <v>1</v>
      </c>
      <c r="AE1037">
        <f t="shared" si="320"/>
        <v>0</v>
      </c>
      <c r="AF1037">
        <f t="shared" si="320"/>
        <v>0</v>
      </c>
      <c r="AG1037">
        <f t="shared" si="320"/>
        <v>0</v>
      </c>
      <c r="AH1037">
        <f t="shared" si="320"/>
        <v>0</v>
      </c>
      <c r="AI1037">
        <f t="shared" si="320"/>
        <v>0</v>
      </c>
      <c r="AJ1037">
        <f t="shared" si="320"/>
        <v>0</v>
      </c>
      <c r="AK1037">
        <f t="shared" si="320"/>
        <v>0</v>
      </c>
      <c r="AL1037">
        <f t="shared" si="320"/>
        <v>0</v>
      </c>
      <c r="AM1037">
        <f t="shared" si="315"/>
        <v>26.55</v>
      </c>
      <c r="AN1037">
        <f t="shared" si="316"/>
        <v>0</v>
      </c>
      <c r="AO1037">
        <f t="shared" si="317"/>
        <v>0</v>
      </c>
      <c r="AP1037">
        <f t="shared" si="318"/>
        <v>1</v>
      </c>
      <c r="AQ1037" t="str">
        <f t="shared" si="319"/>
        <v/>
      </c>
    </row>
    <row r="1038" spans="1:43" x14ac:dyDescent="0.2">
      <c r="A1038">
        <v>1037</v>
      </c>
      <c r="B1038">
        <v>3</v>
      </c>
      <c r="C1038" t="s">
        <v>1400</v>
      </c>
      <c r="D1038" t="s">
        <v>13</v>
      </c>
      <c r="E1038">
        <v>31</v>
      </c>
      <c r="F1038">
        <v>3</v>
      </c>
      <c r="G1038">
        <v>0</v>
      </c>
      <c r="H1038">
        <v>345763</v>
      </c>
      <c r="I1038">
        <v>18</v>
      </c>
      <c r="K1038" t="s">
        <v>15</v>
      </c>
      <c r="M1038" t="b">
        <f t="shared" si="305"/>
        <v>0</v>
      </c>
      <c r="N1038" t="str">
        <f>IF(E1038&lt;&gt;"",INDEX(group!$A$1:$C$10,MATCH(E1038,group!A:A,1),3),"NA")</f>
        <v>30 - 39</v>
      </c>
      <c r="O1038" t="str">
        <f>VLOOKUP(H1038,group!E:F,2,0)</f>
        <v>numeric</v>
      </c>
      <c r="P1038" t="str">
        <f>IF(I1038&lt;&gt;"",INDEX(group!$L$1:$N$100,MATCH(I1038,group!L:L,1),3),"NA")</f>
        <v>10 - 19</v>
      </c>
      <c r="Q1038">
        <f t="shared" si="306"/>
        <v>1037</v>
      </c>
      <c r="R1038">
        <f t="shared" si="307"/>
        <v>0</v>
      </c>
      <c r="S1038">
        <f t="shared" si="308"/>
        <v>0</v>
      </c>
      <c r="T1038">
        <f t="shared" si="309"/>
        <v>1</v>
      </c>
      <c r="U1038">
        <f t="shared" si="310"/>
        <v>1</v>
      </c>
      <c r="V1038">
        <f t="shared" si="311"/>
        <v>0</v>
      </c>
      <c r="W1038">
        <f t="shared" si="312"/>
        <v>31</v>
      </c>
      <c r="X1038">
        <f t="shared" si="313"/>
        <v>3</v>
      </c>
      <c r="Y1038">
        <f t="shared" si="314"/>
        <v>0</v>
      </c>
      <c r="Z1038">
        <f t="shared" si="303"/>
        <v>0</v>
      </c>
      <c r="AA1038">
        <f t="shared" si="320"/>
        <v>0</v>
      </c>
      <c r="AB1038">
        <f t="shared" si="320"/>
        <v>0</v>
      </c>
      <c r="AC1038">
        <f t="shared" si="320"/>
        <v>0</v>
      </c>
      <c r="AD1038">
        <f t="shared" si="320"/>
        <v>1</v>
      </c>
      <c r="AE1038">
        <f t="shared" si="320"/>
        <v>0</v>
      </c>
      <c r="AF1038">
        <f t="shared" si="320"/>
        <v>0</v>
      </c>
      <c r="AG1038">
        <f t="shared" si="320"/>
        <v>0</v>
      </c>
      <c r="AH1038">
        <f t="shared" si="320"/>
        <v>0</v>
      </c>
      <c r="AI1038">
        <f t="shared" si="320"/>
        <v>0</v>
      </c>
      <c r="AJ1038">
        <f t="shared" si="320"/>
        <v>0</v>
      </c>
      <c r="AK1038">
        <f t="shared" si="320"/>
        <v>0</v>
      </c>
      <c r="AL1038">
        <f t="shared" si="320"/>
        <v>0</v>
      </c>
      <c r="AM1038">
        <f t="shared" si="315"/>
        <v>18</v>
      </c>
      <c r="AN1038">
        <f t="shared" si="316"/>
        <v>0</v>
      </c>
      <c r="AO1038">
        <f t="shared" si="317"/>
        <v>0</v>
      </c>
      <c r="AP1038">
        <f t="shared" si="318"/>
        <v>1</v>
      </c>
      <c r="AQ1038" t="str">
        <f t="shared" si="319"/>
        <v/>
      </c>
    </row>
    <row r="1039" spans="1:43" x14ac:dyDescent="0.2">
      <c r="A1039">
        <v>1038</v>
      </c>
      <c r="B1039">
        <v>1</v>
      </c>
      <c r="C1039" t="s">
        <v>1401</v>
      </c>
      <c r="D1039" t="s">
        <v>13</v>
      </c>
      <c r="F1039">
        <v>0</v>
      </c>
      <c r="G1039">
        <v>0</v>
      </c>
      <c r="H1039">
        <v>17463</v>
      </c>
      <c r="I1039">
        <v>51.862499999999997</v>
      </c>
      <c r="J1039" t="s">
        <v>29</v>
      </c>
      <c r="K1039" t="s">
        <v>15</v>
      </c>
      <c r="M1039" t="b">
        <f t="shared" si="305"/>
        <v>1</v>
      </c>
      <c r="N1039" t="str">
        <f>IF(E1039&lt;&gt;"",INDEX(group!$A$1:$C$10,MATCH(E1039,group!A:A,1),3),"NA")</f>
        <v>NA</v>
      </c>
      <c r="O1039" t="str">
        <f>VLOOKUP(H1039,group!E:F,2,0)</f>
        <v>numeric</v>
      </c>
      <c r="P1039" t="str">
        <f>IF(I1039&lt;&gt;"",INDEX(group!$L$1:$N$100,MATCH(I1039,group!L:L,1),3),"NA")</f>
        <v>50 - 59</v>
      </c>
      <c r="Q1039">
        <f t="shared" si="306"/>
        <v>1038</v>
      </c>
      <c r="R1039">
        <f t="shared" si="307"/>
        <v>1</v>
      </c>
      <c r="S1039">
        <f t="shared" si="308"/>
        <v>0</v>
      </c>
      <c r="T1039">
        <f t="shared" si="309"/>
        <v>0</v>
      </c>
      <c r="U1039">
        <f t="shared" si="310"/>
        <v>1</v>
      </c>
      <c r="V1039">
        <f t="shared" si="311"/>
        <v>0</v>
      </c>
      <c r="W1039">
        <f t="shared" si="312"/>
        <v>29.9</v>
      </c>
      <c r="X1039">
        <f t="shared" si="313"/>
        <v>0</v>
      </c>
      <c r="Y1039">
        <f t="shared" si="314"/>
        <v>0</v>
      </c>
      <c r="Z1039">
        <f t="shared" si="303"/>
        <v>0</v>
      </c>
      <c r="AA1039">
        <f t="shared" si="320"/>
        <v>0</v>
      </c>
      <c r="AB1039">
        <f t="shared" si="320"/>
        <v>0</v>
      </c>
      <c r="AC1039">
        <f t="shared" si="320"/>
        <v>0</v>
      </c>
      <c r="AD1039">
        <f t="shared" si="320"/>
        <v>1</v>
      </c>
      <c r="AE1039">
        <f t="shared" si="320"/>
        <v>0</v>
      </c>
      <c r="AF1039">
        <f t="shared" si="320"/>
        <v>0</v>
      </c>
      <c r="AG1039">
        <f t="shared" si="320"/>
        <v>0</v>
      </c>
      <c r="AH1039">
        <f t="shared" si="320"/>
        <v>0</v>
      </c>
      <c r="AI1039">
        <f t="shared" si="320"/>
        <v>0</v>
      </c>
      <c r="AJ1039">
        <f t="shared" si="320"/>
        <v>0</v>
      </c>
      <c r="AK1039">
        <f t="shared" si="320"/>
        <v>0</v>
      </c>
      <c r="AL1039">
        <f t="shared" si="320"/>
        <v>0</v>
      </c>
      <c r="AM1039">
        <f t="shared" si="315"/>
        <v>51.862499999999997</v>
      </c>
      <c r="AN1039">
        <f t="shared" si="316"/>
        <v>0</v>
      </c>
      <c r="AO1039">
        <f t="shared" si="317"/>
        <v>0</v>
      </c>
      <c r="AP1039">
        <f t="shared" si="318"/>
        <v>1</v>
      </c>
      <c r="AQ1039" t="str">
        <f t="shared" si="319"/>
        <v/>
      </c>
    </row>
    <row r="1040" spans="1:43" x14ac:dyDescent="0.2">
      <c r="A1040">
        <v>1039</v>
      </c>
      <c r="B1040">
        <v>3</v>
      </c>
      <c r="C1040" t="s">
        <v>1402</v>
      </c>
      <c r="D1040" t="s">
        <v>13</v>
      </c>
      <c r="E1040">
        <v>22</v>
      </c>
      <c r="F1040">
        <v>0</v>
      </c>
      <c r="G1040">
        <v>0</v>
      </c>
      <c r="H1040" t="s">
        <v>1403</v>
      </c>
      <c r="I1040">
        <v>8.0500000000000007</v>
      </c>
      <c r="K1040" t="s">
        <v>15</v>
      </c>
      <c r="M1040" t="b">
        <f t="shared" si="305"/>
        <v>0</v>
      </c>
      <c r="N1040" t="str">
        <f>IF(E1040&lt;&gt;"",INDEX(group!$A$1:$C$10,MATCH(E1040,group!A:A,1),3),"NA")</f>
        <v>20 - 29</v>
      </c>
      <c r="O1040" t="str">
        <f>VLOOKUP(H1040,group!E:F,2,0)</f>
        <v>SC</v>
      </c>
      <c r="P1040" t="str">
        <f>IF(I1040&lt;&gt;"",INDEX(group!$L$1:$N$100,MATCH(I1040,group!L:L,1),3),"NA")</f>
        <v>0 - 9</v>
      </c>
      <c r="Q1040">
        <f t="shared" si="306"/>
        <v>1039</v>
      </c>
      <c r="R1040">
        <f t="shared" si="307"/>
        <v>0</v>
      </c>
      <c r="S1040">
        <f t="shared" si="308"/>
        <v>0</v>
      </c>
      <c r="T1040">
        <f t="shared" si="309"/>
        <v>1</v>
      </c>
      <c r="U1040">
        <f t="shared" si="310"/>
        <v>1</v>
      </c>
      <c r="V1040">
        <f t="shared" si="311"/>
        <v>0</v>
      </c>
      <c r="W1040">
        <f t="shared" si="312"/>
        <v>22</v>
      </c>
      <c r="X1040">
        <f t="shared" si="313"/>
        <v>0</v>
      </c>
      <c r="Y1040">
        <f t="shared" si="314"/>
        <v>0</v>
      </c>
      <c r="Z1040">
        <f t="shared" si="303"/>
        <v>0</v>
      </c>
      <c r="AA1040">
        <f t="shared" si="320"/>
        <v>0</v>
      </c>
      <c r="AB1040">
        <f t="shared" si="320"/>
        <v>0</v>
      </c>
      <c r="AC1040">
        <f t="shared" si="320"/>
        <v>0</v>
      </c>
      <c r="AD1040">
        <f t="shared" si="320"/>
        <v>0</v>
      </c>
      <c r="AE1040">
        <f t="shared" si="320"/>
        <v>0</v>
      </c>
      <c r="AF1040">
        <f t="shared" si="320"/>
        <v>0</v>
      </c>
      <c r="AG1040">
        <f t="shared" si="320"/>
        <v>0</v>
      </c>
      <c r="AH1040">
        <f t="shared" si="320"/>
        <v>1</v>
      </c>
      <c r="AI1040">
        <f t="shared" si="320"/>
        <v>0</v>
      </c>
      <c r="AJ1040">
        <f t="shared" si="320"/>
        <v>0</v>
      </c>
      <c r="AK1040">
        <f t="shared" si="320"/>
        <v>0</v>
      </c>
      <c r="AL1040">
        <f t="shared" si="320"/>
        <v>0</v>
      </c>
      <c r="AM1040">
        <f t="shared" si="315"/>
        <v>8.0500000000000007</v>
      </c>
      <c r="AN1040">
        <f t="shared" si="316"/>
        <v>0</v>
      </c>
      <c r="AO1040">
        <f t="shared" si="317"/>
        <v>0</v>
      </c>
      <c r="AP1040">
        <f t="shared" si="318"/>
        <v>1</v>
      </c>
      <c r="AQ1040" t="str">
        <f t="shared" si="319"/>
        <v/>
      </c>
    </row>
    <row r="1041" spans="1:43" x14ac:dyDescent="0.2">
      <c r="A1041">
        <v>1040</v>
      </c>
      <c r="B1041">
        <v>1</v>
      </c>
      <c r="C1041" t="s">
        <v>1404</v>
      </c>
      <c r="D1041" t="s">
        <v>13</v>
      </c>
      <c r="F1041">
        <v>0</v>
      </c>
      <c r="G1041">
        <v>0</v>
      </c>
      <c r="H1041">
        <v>113791</v>
      </c>
      <c r="I1041">
        <v>26.55</v>
      </c>
      <c r="K1041" t="s">
        <v>15</v>
      </c>
      <c r="M1041" t="b">
        <f t="shared" si="305"/>
        <v>1</v>
      </c>
      <c r="N1041" t="str">
        <f>IF(E1041&lt;&gt;"",INDEX(group!$A$1:$C$10,MATCH(E1041,group!A:A,1),3),"NA")</f>
        <v>NA</v>
      </c>
      <c r="O1041" t="str">
        <f>VLOOKUP(H1041,group!E:F,2,0)</f>
        <v>numeric</v>
      </c>
      <c r="P1041" t="str">
        <f>IF(I1041&lt;&gt;"",INDEX(group!$L$1:$N$100,MATCH(I1041,group!L:L,1),3),"NA")</f>
        <v>20 - 29</v>
      </c>
      <c r="Q1041">
        <f t="shared" si="306"/>
        <v>1040</v>
      </c>
      <c r="R1041">
        <f t="shared" si="307"/>
        <v>1</v>
      </c>
      <c r="S1041">
        <f t="shared" si="308"/>
        <v>0</v>
      </c>
      <c r="T1041">
        <f t="shared" si="309"/>
        <v>0</v>
      </c>
      <c r="U1041">
        <f t="shared" si="310"/>
        <v>1</v>
      </c>
      <c r="V1041">
        <f t="shared" si="311"/>
        <v>0</v>
      </c>
      <c r="W1041">
        <f t="shared" si="312"/>
        <v>29.9</v>
      </c>
      <c r="X1041">
        <f t="shared" si="313"/>
        <v>0</v>
      </c>
      <c r="Y1041">
        <f t="shared" si="314"/>
        <v>0</v>
      </c>
      <c r="Z1041">
        <f t="shared" si="303"/>
        <v>0</v>
      </c>
      <c r="AA1041">
        <f t="shared" si="320"/>
        <v>0</v>
      </c>
      <c r="AB1041">
        <f t="shared" si="320"/>
        <v>0</v>
      </c>
      <c r="AC1041">
        <f t="shared" si="320"/>
        <v>0</v>
      </c>
      <c r="AD1041">
        <f t="shared" si="320"/>
        <v>1</v>
      </c>
      <c r="AE1041">
        <f t="shared" si="320"/>
        <v>0</v>
      </c>
      <c r="AF1041">
        <f t="shared" si="320"/>
        <v>0</v>
      </c>
      <c r="AG1041">
        <f t="shared" si="320"/>
        <v>0</v>
      </c>
      <c r="AH1041">
        <f t="shared" si="320"/>
        <v>0</v>
      </c>
      <c r="AI1041">
        <f t="shared" si="320"/>
        <v>0</v>
      </c>
      <c r="AJ1041">
        <f t="shared" si="320"/>
        <v>0</v>
      </c>
      <c r="AK1041">
        <f t="shared" si="320"/>
        <v>0</v>
      </c>
      <c r="AL1041">
        <f t="shared" si="320"/>
        <v>0</v>
      </c>
      <c r="AM1041">
        <f t="shared" si="315"/>
        <v>26.55</v>
      </c>
      <c r="AN1041">
        <f t="shared" si="316"/>
        <v>0</v>
      </c>
      <c r="AO1041">
        <f t="shared" si="317"/>
        <v>0</v>
      </c>
      <c r="AP1041">
        <f t="shared" si="318"/>
        <v>1</v>
      </c>
      <c r="AQ1041" t="str">
        <f t="shared" si="319"/>
        <v/>
      </c>
    </row>
    <row r="1042" spans="1:43" x14ac:dyDescent="0.2">
      <c r="A1042">
        <v>1041</v>
      </c>
      <c r="B1042">
        <v>2</v>
      </c>
      <c r="C1042" t="s">
        <v>1405</v>
      </c>
      <c r="D1042" t="s">
        <v>13</v>
      </c>
      <c r="E1042">
        <v>30</v>
      </c>
      <c r="F1042">
        <v>1</v>
      </c>
      <c r="G1042">
        <v>1</v>
      </c>
      <c r="H1042">
        <v>250651</v>
      </c>
      <c r="I1042">
        <v>26</v>
      </c>
      <c r="K1042" t="s">
        <v>15</v>
      </c>
      <c r="M1042" t="b">
        <f t="shared" si="305"/>
        <v>0</v>
      </c>
      <c r="N1042" t="str">
        <f>IF(E1042&lt;&gt;"",INDEX(group!$A$1:$C$10,MATCH(E1042,group!A:A,1),3),"NA")</f>
        <v>30 - 39</v>
      </c>
      <c r="O1042" t="str">
        <f>VLOOKUP(H1042,group!E:F,2,0)</f>
        <v>numeric</v>
      </c>
      <c r="P1042" t="str">
        <f>IF(I1042&lt;&gt;"",INDEX(group!$L$1:$N$100,MATCH(I1042,group!L:L,1),3),"NA")</f>
        <v>20 - 29</v>
      </c>
      <c r="Q1042">
        <f t="shared" si="306"/>
        <v>1041</v>
      </c>
      <c r="R1042">
        <f t="shared" si="307"/>
        <v>0</v>
      </c>
      <c r="S1042">
        <f t="shared" si="308"/>
        <v>1</v>
      </c>
      <c r="T1042">
        <f t="shared" si="309"/>
        <v>0</v>
      </c>
      <c r="U1042">
        <f t="shared" si="310"/>
        <v>1</v>
      </c>
      <c r="V1042">
        <f t="shared" si="311"/>
        <v>0</v>
      </c>
      <c r="W1042">
        <f t="shared" si="312"/>
        <v>30</v>
      </c>
      <c r="X1042">
        <f t="shared" si="313"/>
        <v>1</v>
      </c>
      <c r="Y1042">
        <f t="shared" si="314"/>
        <v>1</v>
      </c>
      <c r="Z1042">
        <f t="shared" si="303"/>
        <v>0</v>
      </c>
      <c r="AA1042">
        <f t="shared" si="320"/>
        <v>0</v>
      </c>
      <c r="AB1042">
        <f t="shared" si="320"/>
        <v>0</v>
      </c>
      <c r="AC1042">
        <f t="shared" si="320"/>
        <v>0</v>
      </c>
      <c r="AD1042">
        <f t="shared" si="320"/>
        <v>1</v>
      </c>
      <c r="AE1042">
        <f t="shared" si="320"/>
        <v>0</v>
      </c>
      <c r="AF1042">
        <f t="shared" si="320"/>
        <v>0</v>
      </c>
      <c r="AG1042">
        <f t="shared" si="320"/>
        <v>0</v>
      </c>
      <c r="AH1042">
        <f t="shared" si="320"/>
        <v>0</v>
      </c>
      <c r="AI1042">
        <f t="shared" si="320"/>
        <v>0</v>
      </c>
      <c r="AJ1042">
        <f t="shared" si="320"/>
        <v>0</v>
      </c>
      <c r="AK1042">
        <f t="shared" si="320"/>
        <v>0</v>
      </c>
      <c r="AL1042">
        <f t="shared" si="320"/>
        <v>0</v>
      </c>
      <c r="AM1042">
        <f t="shared" si="315"/>
        <v>26</v>
      </c>
      <c r="AN1042">
        <f t="shared" si="316"/>
        <v>0</v>
      </c>
      <c r="AO1042">
        <f t="shared" si="317"/>
        <v>0</v>
      </c>
      <c r="AP1042">
        <f t="shared" si="318"/>
        <v>1</v>
      </c>
      <c r="AQ1042" t="str">
        <f t="shared" si="319"/>
        <v/>
      </c>
    </row>
    <row r="1043" spans="1:43" x14ac:dyDescent="0.2">
      <c r="A1043">
        <v>1042</v>
      </c>
      <c r="B1043">
        <v>1</v>
      </c>
      <c r="C1043" t="s">
        <v>1406</v>
      </c>
      <c r="D1043" t="s">
        <v>17</v>
      </c>
      <c r="E1043">
        <v>23</v>
      </c>
      <c r="F1043">
        <v>0</v>
      </c>
      <c r="G1043">
        <v>1</v>
      </c>
      <c r="H1043">
        <v>11767</v>
      </c>
      <c r="I1043">
        <v>83.158299999999997</v>
      </c>
      <c r="J1043" t="s">
        <v>470</v>
      </c>
      <c r="K1043" t="s">
        <v>20</v>
      </c>
      <c r="M1043" t="b">
        <f t="shared" si="305"/>
        <v>0</v>
      </c>
      <c r="N1043" t="str">
        <f>IF(E1043&lt;&gt;"",INDEX(group!$A$1:$C$10,MATCH(E1043,group!A:A,1),3),"NA")</f>
        <v>20 - 29</v>
      </c>
      <c r="O1043" t="str">
        <f>VLOOKUP(H1043,group!E:F,2,0)</f>
        <v>numeric</v>
      </c>
      <c r="P1043" t="str">
        <f>IF(I1043&lt;&gt;"",INDEX(group!$L$1:$N$100,MATCH(I1043,group!L:L,1),3),"NA")</f>
        <v>80 - 89</v>
      </c>
      <c r="Q1043">
        <f t="shared" si="306"/>
        <v>1042</v>
      </c>
      <c r="R1043">
        <f t="shared" si="307"/>
        <v>1</v>
      </c>
      <c r="S1043">
        <f t="shared" si="308"/>
        <v>0</v>
      </c>
      <c r="T1043">
        <f t="shared" si="309"/>
        <v>0</v>
      </c>
      <c r="U1043">
        <f t="shared" si="310"/>
        <v>0</v>
      </c>
      <c r="V1043">
        <f t="shared" si="311"/>
        <v>1</v>
      </c>
      <c r="W1043">
        <f t="shared" si="312"/>
        <v>23</v>
      </c>
      <c r="X1043">
        <f t="shared" si="313"/>
        <v>0</v>
      </c>
      <c r="Y1043">
        <f t="shared" si="314"/>
        <v>1</v>
      </c>
      <c r="Z1043">
        <f t="shared" si="303"/>
        <v>0</v>
      </c>
      <c r="AA1043">
        <f t="shared" si="320"/>
        <v>0</v>
      </c>
      <c r="AB1043">
        <f t="shared" si="320"/>
        <v>0</v>
      </c>
      <c r="AC1043">
        <f t="shared" si="320"/>
        <v>0</v>
      </c>
      <c r="AD1043">
        <f t="shared" si="320"/>
        <v>1</v>
      </c>
      <c r="AE1043">
        <f t="shared" si="320"/>
        <v>0</v>
      </c>
      <c r="AF1043">
        <f t="shared" si="320"/>
        <v>0</v>
      </c>
      <c r="AG1043">
        <f t="shared" si="320"/>
        <v>0</v>
      </c>
      <c r="AH1043">
        <f t="shared" si="320"/>
        <v>0</v>
      </c>
      <c r="AI1043">
        <f t="shared" si="320"/>
        <v>0</v>
      </c>
      <c r="AJ1043">
        <f t="shared" si="320"/>
        <v>0</v>
      </c>
      <c r="AK1043">
        <f t="shared" si="320"/>
        <v>0</v>
      </c>
      <c r="AL1043">
        <f t="shared" si="320"/>
        <v>0</v>
      </c>
      <c r="AM1043">
        <f t="shared" si="315"/>
        <v>83.158299999999997</v>
      </c>
      <c r="AN1043">
        <f t="shared" si="316"/>
        <v>1</v>
      </c>
      <c r="AO1043">
        <f t="shared" si="317"/>
        <v>0</v>
      </c>
      <c r="AP1043">
        <f t="shared" si="318"/>
        <v>0</v>
      </c>
      <c r="AQ1043" t="str">
        <f t="shared" si="319"/>
        <v/>
      </c>
    </row>
    <row r="1044" spans="1:43" x14ac:dyDescent="0.2">
      <c r="A1044">
        <v>1043</v>
      </c>
      <c r="B1044">
        <v>3</v>
      </c>
      <c r="C1044" t="s">
        <v>1407</v>
      </c>
      <c r="D1044" t="s">
        <v>13</v>
      </c>
      <c r="F1044">
        <v>0</v>
      </c>
      <c r="G1044">
        <v>0</v>
      </c>
      <c r="H1044">
        <v>349255</v>
      </c>
      <c r="I1044">
        <v>7.8958000000000004</v>
      </c>
      <c r="K1044" t="s">
        <v>20</v>
      </c>
      <c r="M1044" t="b">
        <f t="shared" si="305"/>
        <v>1</v>
      </c>
      <c r="N1044" t="str">
        <f>IF(E1044&lt;&gt;"",INDEX(group!$A$1:$C$10,MATCH(E1044,group!A:A,1),3),"NA")</f>
        <v>NA</v>
      </c>
      <c r="O1044" t="str">
        <f>VLOOKUP(H1044,group!E:F,2,0)</f>
        <v>numeric</v>
      </c>
      <c r="P1044" t="str">
        <f>IF(I1044&lt;&gt;"",INDEX(group!$L$1:$N$100,MATCH(I1044,group!L:L,1),3),"NA")</f>
        <v>0 - 9</v>
      </c>
      <c r="Q1044">
        <f t="shared" si="306"/>
        <v>1043</v>
      </c>
      <c r="R1044">
        <f t="shared" si="307"/>
        <v>0</v>
      </c>
      <c r="S1044">
        <f t="shared" si="308"/>
        <v>0</v>
      </c>
      <c r="T1044">
        <f t="shared" si="309"/>
        <v>1</v>
      </c>
      <c r="U1044">
        <f t="shared" si="310"/>
        <v>1</v>
      </c>
      <c r="V1044">
        <f t="shared" si="311"/>
        <v>0</v>
      </c>
      <c r="W1044">
        <f t="shared" si="312"/>
        <v>29.9</v>
      </c>
      <c r="X1044">
        <f t="shared" si="313"/>
        <v>0</v>
      </c>
      <c r="Y1044">
        <f t="shared" si="314"/>
        <v>0</v>
      </c>
      <c r="Z1044">
        <f t="shared" si="303"/>
        <v>0</v>
      </c>
      <c r="AA1044">
        <f t="shared" si="320"/>
        <v>0</v>
      </c>
      <c r="AB1044">
        <f t="shared" si="320"/>
        <v>0</v>
      </c>
      <c r="AC1044">
        <f t="shared" si="320"/>
        <v>0</v>
      </c>
      <c r="AD1044">
        <f t="shared" si="320"/>
        <v>1</v>
      </c>
      <c r="AE1044">
        <f t="shared" si="320"/>
        <v>0</v>
      </c>
      <c r="AF1044">
        <f t="shared" si="320"/>
        <v>0</v>
      </c>
      <c r="AG1044">
        <f t="shared" si="320"/>
        <v>0</v>
      </c>
      <c r="AH1044">
        <f t="shared" si="320"/>
        <v>0</v>
      </c>
      <c r="AI1044">
        <f t="shared" si="320"/>
        <v>0</v>
      </c>
      <c r="AJ1044">
        <f t="shared" si="320"/>
        <v>0</v>
      </c>
      <c r="AK1044">
        <f t="shared" si="320"/>
        <v>0</v>
      </c>
      <c r="AL1044">
        <f t="shared" si="320"/>
        <v>0</v>
      </c>
      <c r="AM1044">
        <f t="shared" si="315"/>
        <v>7.8958000000000004</v>
      </c>
      <c r="AN1044">
        <f t="shared" si="316"/>
        <v>1</v>
      </c>
      <c r="AO1044">
        <f t="shared" si="317"/>
        <v>0</v>
      </c>
      <c r="AP1044">
        <f t="shared" si="318"/>
        <v>0</v>
      </c>
      <c r="AQ1044" t="str">
        <f t="shared" si="319"/>
        <v/>
      </c>
    </row>
    <row r="1045" spans="1:43" x14ac:dyDescent="0.2">
      <c r="A1045">
        <v>1044</v>
      </c>
      <c r="B1045">
        <v>3</v>
      </c>
      <c r="C1045" t="s">
        <v>1408</v>
      </c>
      <c r="D1045" t="s">
        <v>13</v>
      </c>
      <c r="E1045">
        <v>60.5</v>
      </c>
      <c r="F1045">
        <v>0</v>
      </c>
      <c r="G1045">
        <v>0</v>
      </c>
      <c r="H1045">
        <v>3701</v>
      </c>
      <c r="K1045" t="s">
        <v>15</v>
      </c>
      <c r="M1045" t="b">
        <f t="shared" si="305"/>
        <v>1</v>
      </c>
      <c r="N1045" t="str">
        <f>IF(E1045&lt;&gt;"",INDEX(group!$A$1:$C$10,MATCH(E1045,group!A:A,1),3),"NA")</f>
        <v>60 - 69</v>
      </c>
      <c r="O1045" t="str">
        <f>VLOOKUP(H1045,group!E:F,2,0)</f>
        <v>numeric</v>
      </c>
      <c r="P1045" t="str">
        <f>IF(I1045&lt;&gt;"",INDEX(group!$L$1:$N$100,MATCH(I1045,group!L:L,1),3),"NA")</f>
        <v>NA</v>
      </c>
      <c r="Q1045">
        <f t="shared" si="306"/>
        <v>1044</v>
      </c>
      <c r="R1045">
        <f t="shared" si="307"/>
        <v>0</v>
      </c>
      <c r="S1045">
        <f t="shared" si="308"/>
        <v>0</v>
      </c>
      <c r="T1045">
        <f t="shared" si="309"/>
        <v>1</v>
      </c>
      <c r="U1045">
        <f t="shared" si="310"/>
        <v>1</v>
      </c>
      <c r="V1045">
        <f t="shared" si="311"/>
        <v>0</v>
      </c>
      <c r="W1045">
        <f t="shared" si="312"/>
        <v>60.5</v>
      </c>
      <c r="X1045">
        <f t="shared" si="313"/>
        <v>0</v>
      </c>
      <c r="Y1045">
        <f t="shared" si="314"/>
        <v>0</v>
      </c>
      <c r="Z1045">
        <f t="shared" si="303"/>
        <v>0</v>
      </c>
      <c r="AA1045">
        <f t="shared" si="320"/>
        <v>0</v>
      </c>
      <c r="AB1045">
        <f t="shared" si="320"/>
        <v>0</v>
      </c>
      <c r="AC1045">
        <f t="shared" si="320"/>
        <v>0</v>
      </c>
      <c r="AD1045">
        <f t="shared" si="320"/>
        <v>1</v>
      </c>
      <c r="AE1045">
        <f t="shared" si="320"/>
        <v>0</v>
      </c>
      <c r="AF1045">
        <f t="shared" si="320"/>
        <v>0</v>
      </c>
      <c r="AG1045">
        <f t="shared" si="320"/>
        <v>0</v>
      </c>
      <c r="AH1045">
        <f t="shared" si="320"/>
        <v>0</v>
      </c>
      <c r="AI1045">
        <f t="shared" si="320"/>
        <v>0</v>
      </c>
      <c r="AJ1045">
        <f t="shared" si="320"/>
        <v>0</v>
      </c>
      <c r="AK1045">
        <f t="shared" si="320"/>
        <v>0</v>
      </c>
      <c r="AL1045">
        <f t="shared" si="320"/>
        <v>0</v>
      </c>
      <c r="AM1045">
        <f t="shared" si="315"/>
        <v>0</v>
      </c>
      <c r="AN1045">
        <f t="shared" si="316"/>
        <v>0</v>
      </c>
      <c r="AO1045">
        <f t="shared" si="317"/>
        <v>0</v>
      </c>
      <c r="AP1045">
        <f t="shared" si="318"/>
        <v>1</v>
      </c>
      <c r="AQ1045" t="str">
        <f t="shared" si="319"/>
        <v/>
      </c>
    </row>
    <row r="1046" spans="1:43" x14ac:dyDescent="0.2">
      <c r="A1046">
        <v>1045</v>
      </c>
      <c r="B1046">
        <v>3</v>
      </c>
      <c r="C1046" t="s">
        <v>1409</v>
      </c>
      <c r="D1046" t="s">
        <v>17</v>
      </c>
      <c r="E1046">
        <v>36</v>
      </c>
      <c r="F1046">
        <v>0</v>
      </c>
      <c r="G1046">
        <v>2</v>
      </c>
      <c r="H1046">
        <v>350405</v>
      </c>
      <c r="I1046">
        <v>12.183299999999999</v>
      </c>
      <c r="K1046" t="s">
        <v>15</v>
      </c>
      <c r="M1046" t="b">
        <f t="shared" si="305"/>
        <v>0</v>
      </c>
      <c r="N1046" t="str">
        <f>IF(E1046&lt;&gt;"",INDEX(group!$A$1:$C$10,MATCH(E1046,group!A:A,1),3),"NA")</f>
        <v>30 - 39</v>
      </c>
      <c r="O1046" t="str">
        <f>VLOOKUP(H1046,group!E:F,2,0)</f>
        <v>numeric</v>
      </c>
      <c r="P1046" t="str">
        <f>IF(I1046&lt;&gt;"",INDEX(group!$L$1:$N$100,MATCH(I1046,group!L:L,1),3),"NA")</f>
        <v>10 - 19</v>
      </c>
      <c r="Q1046">
        <f t="shared" si="306"/>
        <v>1045</v>
      </c>
      <c r="R1046">
        <f t="shared" si="307"/>
        <v>0</v>
      </c>
      <c r="S1046">
        <f t="shared" si="308"/>
        <v>0</v>
      </c>
      <c r="T1046">
        <f t="shared" si="309"/>
        <v>1</v>
      </c>
      <c r="U1046">
        <f t="shared" si="310"/>
        <v>0</v>
      </c>
      <c r="V1046">
        <f t="shared" si="311"/>
        <v>1</v>
      </c>
      <c r="W1046">
        <f t="shared" si="312"/>
        <v>36</v>
      </c>
      <c r="X1046">
        <f t="shared" si="313"/>
        <v>0</v>
      </c>
      <c r="Y1046">
        <f t="shared" si="314"/>
        <v>2</v>
      </c>
      <c r="Z1046">
        <f t="shared" si="303"/>
        <v>0</v>
      </c>
      <c r="AA1046">
        <f t="shared" si="320"/>
        <v>0</v>
      </c>
      <c r="AB1046">
        <f t="shared" si="320"/>
        <v>0</v>
      </c>
      <c r="AC1046">
        <f t="shared" si="320"/>
        <v>0</v>
      </c>
      <c r="AD1046">
        <f t="shared" si="320"/>
        <v>1</v>
      </c>
      <c r="AE1046">
        <f t="shared" si="320"/>
        <v>0</v>
      </c>
      <c r="AF1046">
        <f t="shared" si="320"/>
        <v>0</v>
      </c>
      <c r="AG1046">
        <f t="shared" si="320"/>
        <v>0</v>
      </c>
      <c r="AH1046">
        <f t="shared" si="320"/>
        <v>0</v>
      </c>
      <c r="AI1046">
        <f t="shared" si="320"/>
        <v>0</v>
      </c>
      <c r="AJ1046">
        <f t="shared" si="320"/>
        <v>0</v>
      </c>
      <c r="AK1046">
        <f t="shared" si="320"/>
        <v>0</v>
      </c>
      <c r="AL1046">
        <f t="shared" si="320"/>
        <v>0</v>
      </c>
      <c r="AM1046">
        <f t="shared" si="315"/>
        <v>12.183299999999999</v>
      </c>
      <c r="AN1046">
        <f t="shared" si="316"/>
        <v>0</v>
      </c>
      <c r="AO1046">
        <f t="shared" si="317"/>
        <v>0</v>
      </c>
      <c r="AP1046">
        <f t="shared" si="318"/>
        <v>1</v>
      </c>
      <c r="AQ1046" t="str">
        <f t="shared" si="319"/>
        <v/>
      </c>
    </row>
    <row r="1047" spans="1:43" x14ac:dyDescent="0.2">
      <c r="A1047">
        <v>1046</v>
      </c>
      <c r="B1047">
        <v>3</v>
      </c>
      <c r="C1047" t="s">
        <v>1410</v>
      </c>
      <c r="D1047" t="s">
        <v>13</v>
      </c>
      <c r="E1047">
        <v>13</v>
      </c>
      <c r="F1047">
        <v>4</v>
      </c>
      <c r="G1047">
        <v>2</v>
      </c>
      <c r="H1047">
        <v>347077</v>
      </c>
      <c r="I1047">
        <v>31.387499999999999</v>
      </c>
      <c r="K1047" t="s">
        <v>15</v>
      </c>
      <c r="M1047" t="b">
        <f t="shared" si="305"/>
        <v>0</v>
      </c>
      <c r="N1047" t="str">
        <f>IF(E1047&lt;&gt;"",INDEX(group!$A$1:$C$10,MATCH(E1047,group!A:A,1),3),"NA")</f>
        <v>10 - 19</v>
      </c>
      <c r="O1047" t="str">
        <f>VLOOKUP(H1047,group!E:F,2,0)</f>
        <v>numeric</v>
      </c>
      <c r="P1047" t="str">
        <f>IF(I1047&lt;&gt;"",INDEX(group!$L$1:$N$100,MATCH(I1047,group!L:L,1),3),"NA")</f>
        <v>30 - 39</v>
      </c>
      <c r="Q1047">
        <f t="shared" si="306"/>
        <v>1046</v>
      </c>
      <c r="R1047">
        <f t="shared" si="307"/>
        <v>0</v>
      </c>
      <c r="S1047">
        <f t="shared" si="308"/>
        <v>0</v>
      </c>
      <c r="T1047">
        <f t="shared" si="309"/>
        <v>1</v>
      </c>
      <c r="U1047">
        <f t="shared" si="310"/>
        <v>1</v>
      </c>
      <c r="V1047">
        <f t="shared" si="311"/>
        <v>0</v>
      </c>
      <c r="W1047">
        <f t="shared" si="312"/>
        <v>13</v>
      </c>
      <c r="X1047">
        <f t="shared" si="313"/>
        <v>4</v>
      </c>
      <c r="Y1047">
        <f t="shared" si="314"/>
        <v>2</v>
      </c>
      <c r="Z1047">
        <f t="shared" si="303"/>
        <v>0</v>
      </c>
      <c r="AA1047">
        <f t="shared" si="320"/>
        <v>0</v>
      </c>
      <c r="AB1047">
        <f t="shared" si="320"/>
        <v>0</v>
      </c>
      <c r="AC1047">
        <f t="shared" si="320"/>
        <v>0</v>
      </c>
      <c r="AD1047">
        <f t="shared" si="320"/>
        <v>1</v>
      </c>
      <c r="AE1047">
        <f t="shared" si="320"/>
        <v>0</v>
      </c>
      <c r="AF1047">
        <f t="shared" si="320"/>
        <v>0</v>
      </c>
      <c r="AG1047">
        <f t="shared" si="320"/>
        <v>0</v>
      </c>
      <c r="AH1047">
        <f t="shared" si="320"/>
        <v>0</v>
      </c>
      <c r="AI1047">
        <f t="shared" si="320"/>
        <v>0</v>
      </c>
      <c r="AJ1047">
        <f t="shared" si="320"/>
        <v>0</v>
      </c>
      <c r="AK1047">
        <f t="shared" si="320"/>
        <v>0</v>
      </c>
      <c r="AL1047">
        <f t="shared" si="320"/>
        <v>0</v>
      </c>
      <c r="AM1047">
        <f t="shared" si="315"/>
        <v>31.387499999999999</v>
      </c>
      <c r="AN1047">
        <f t="shared" si="316"/>
        <v>0</v>
      </c>
      <c r="AO1047">
        <f t="shared" si="317"/>
        <v>0</v>
      </c>
      <c r="AP1047">
        <f t="shared" si="318"/>
        <v>1</v>
      </c>
      <c r="AQ1047" t="str">
        <f t="shared" si="319"/>
        <v/>
      </c>
    </row>
    <row r="1048" spans="1:43" x14ac:dyDescent="0.2">
      <c r="A1048">
        <v>1047</v>
      </c>
      <c r="B1048">
        <v>3</v>
      </c>
      <c r="C1048" t="s">
        <v>1411</v>
      </c>
      <c r="D1048" t="s">
        <v>13</v>
      </c>
      <c r="E1048">
        <v>24</v>
      </c>
      <c r="F1048">
        <v>0</v>
      </c>
      <c r="G1048">
        <v>0</v>
      </c>
      <c r="H1048" t="s">
        <v>1412</v>
      </c>
      <c r="I1048">
        <v>7.55</v>
      </c>
      <c r="K1048" t="s">
        <v>15</v>
      </c>
      <c r="M1048" t="b">
        <f t="shared" si="305"/>
        <v>0</v>
      </c>
      <c r="N1048" t="str">
        <f>IF(E1048&lt;&gt;"",INDEX(group!$A$1:$C$10,MATCH(E1048,group!A:A,1),3),"NA")</f>
        <v>20 - 29</v>
      </c>
      <c r="O1048" t="str">
        <f>VLOOKUP(H1048,group!E:F,2,0)</f>
        <v>SO</v>
      </c>
      <c r="P1048" t="str">
        <f>IF(I1048&lt;&gt;"",INDEX(group!$L$1:$N$100,MATCH(I1048,group!L:L,1),3),"NA")</f>
        <v>0 - 9</v>
      </c>
      <c r="Q1048">
        <f t="shared" si="306"/>
        <v>1047</v>
      </c>
      <c r="R1048">
        <f t="shared" si="307"/>
        <v>0</v>
      </c>
      <c r="S1048">
        <f t="shared" si="308"/>
        <v>0</v>
      </c>
      <c r="T1048">
        <f t="shared" si="309"/>
        <v>1</v>
      </c>
      <c r="U1048">
        <f t="shared" si="310"/>
        <v>1</v>
      </c>
      <c r="V1048">
        <f t="shared" si="311"/>
        <v>0</v>
      </c>
      <c r="W1048">
        <f t="shared" si="312"/>
        <v>24</v>
      </c>
      <c r="X1048">
        <f t="shared" si="313"/>
        <v>0</v>
      </c>
      <c r="Y1048">
        <f t="shared" si="314"/>
        <v>0</v>
      </c>
      <c r="Z1048">
        <f t="shared" si="303"/>
        <v>0</v>
      </c>
      <c r="AA1048">
        <f t="shared" si="320"/>
        <v>0</v>
      </c>
      <c r="AB1048">
        <f t="shared" si="320"/>
        <v>0</v>
      </c>
      <c r="AC1048">
        <f t="shared" si="320"/>
        <v>0</v>
      </c>
      <c r="AD1048">
        <f t="shared" si="320"/>
        <v>0</v>
      </c>
      <c r="AE1048">
        <f t="shared" si="320"/>
        <v>0</v>
      </c>
      <c r="AF1048">
        <f t="shared" si="320"/>
        <v>0</v>
      </c>
      <c r="AG1048">
        <f t="shared" si="320"/>
        <v>0</v>
      </c>
      <c r="AH1048">
        <f t="shared" si="320"/>
        <v>0</v>
      </c>
      <c r="AI1048">
        <f t="shared" si="320"/>
        <v>1</v>
      </c>
      <c r="AJ1048">
        <f t="shared" si="320"/>
        <v>0</v>
      </c>
      <c r="AK1048">
        <f t="shared" si="320"/>
        <v>0</v>
      </c>
      <c r="AL1048">
        <f t="shared" si="320"/>
        <v>0</v>
      </c>
      <c r="AM1048">
        <f t="shared" si="315"/>
        <v>7.55</v>
      </c>
      <c r="AN1048">
        <f t="shared" si="316"/>
        <v>0</v>
      </c>
      <c r="AO1048">
        <f t="shared" si="317"/>
        <v>0</v>
      </c>
      <c r="AP1048">
        <f t="shared" si="318"/>
        <v>1</v>
      </c>
      <c r="AQ1048" t="str">
        <f t="shared" si="319"/>
        <v/>
      </c>
    </row>
    <row r="1049" spans="1:43" x14ac:dyDescent="0.2">
      <c r="A1049">
        <v>1048</v>
      </c>
      <c r="B1049">
        <v>1</v>
      </c>
      <c r="C1049" t="s">
        <v>1413</v>
      </c>
      <c r="D1049" t="s">
        <v>17</v>
      </c>
      <c r="E1049">
        <v>29</v>
      </c>
      <c r="F1049">
        <v>0</v>
      </c>
      <c r="G1049">
        <v>0</v>
      </c>
      <c r="H1049" t="s">
        <v>759</v>
      </c>
      <c r="I1049">
        <v>221.7792</v>
      </c>
      <c r="J1049" t="s">
        <v>1414</v>
      </c>
      <c r="K1049" t="s">
        <v>15</v>
      </c>
      <c r="M1049" t="b">
        <f t="shared" si="305"/>
        <v>0</v>
      </c>
      <c r="N1049" t="str">
        <f>IF(E1049&lt;&gt;"",INDEX(group!$A$1:$C$10,MATCH(E1049,group!A:A,1),3),"NA")</f>
        <v>20 - 29</v>
      </c>
      <c r="O1049" t="str">
        <f>VLOOKUP(H1049,group!E:F,2,0)</f>
        <v>PC</v>
      </c>
      <c r="P1049" t="str">
        <f>IF(I1049&lt;&gt;"",INDEX(group!$L$1:$N$100,MATCH(I1049,group!L:L,1),3),"NA")</f>
        <v>210 - 229</v>
      </c>
      <c r="Q1049">
        <f t="shared" si="306"/>
        <v>1048</v>
      </c>
      <c r="R1049">
        <f t="shared" si="307"/>
        <v>1</v>
      </c>
      <c r="S1049">
        <f t="shared" si="308"/>
        <v>0</v>
      </c>
      <c r="T1049">
        <f t="shared" si="309"/>
        <v>0</v>
      </c>
      <c r="U1049">
        <f t="shared" si="310"/>
        <v>0</v>
      </c>
      <c r="V1049">
        <f t="shared" si="311"/>
        <v>1</v>
      </c>
      <c r="W1049">
        <f t="shared" si="312"/>
        <v>29</v>
      </c>
      <c r="X1049">
        <f t="shared" si="313"/>
        <v>0</v>
      </c>
      <c r="Y1049">
        <f t="shared" si="314"/>
        <v>0</v>
      </c>
      <c r="Z1049">
        <f t="shared" si="303"/>
        <v>0</v>
      </c>
      <c r="AA1049">
        <f t="shared" si="320"/>
        <v>0</v>
      </c>
      <c r="AB1049">
        <f t="shared" si="320"/>
        <v>0</v>
      </c>
      <c r="AC1049">
        <f t="shared" si="320"/>
        <v>0</v>
      </c>
      <c r="AD1049">
        <f t="shared" si="320"/>
        <v>0</v>
      </c>
      <c r="AE1049">
        <f t="shared" si="320"/>
        <v>0</v>
      </c>
      <c r="AF1049">
        <f t="shared" si="320"/>
        <v>1</v>
      </c>
      <c r="AG1049">
        <f t="shared" si="320"/>
        <v>0</v>
      </c>
      <c r="AH1049">
        <f t="shared" si="320"/>
        <v>0</v>
      </c>
      <c r="AI1049">
        <f t="shared" si="320"/>
        <v>0</v>
      </c>
      <c r="AJ1049">
        <f t="shared" si="320"/>
        <v>0</v>
      </c>
      <c r="AK1049">
        <f t="shared" si="320"/>
        <v>0</v>
      </c>
      <c r="AL1049">
        <f t="shared" si="320"/>
        <v>0</v>
      </c>
      <c r="AM1049">
        <f t="shared" si="315"/>
        <v>221.7792</v>
      </c>
      <c r="AN1049">
        <f t="shared" si="316"/>
        <v>0</v>
      </c>
      <c r="AO1049">
        <f t="shared" si="317"/>
        <v>0</v>
      </c>
      <c r="AP1049">
        <f t="shared" si="318"/>
        <v>1</v>
      </c>
      <c r="AQ1049" t="str">
        <f t="shared" si="319"/>
        <v/>
      </c>
    </row>
    <row r="1050" spans="1:43" x14ac:dyDescent="0.2">
      <c r="A1050">
        <v>1049</v>
      </c>
      <c r="B1050">
        <v>3</v>
      </c>
      <c r="C1050" t="s">
        <v>1415</v>
      </c>
      <c r="D1050" t="s">
        <v>17</v>
      </c>
      <c r="E1050">
        <v>23</v>
      </c>
      <c r="F1050">
        <v>0</v>
      </c>
      <c r="G1050">
        <v>0</v>
      </c>
      <c r="H1050">
        <v>347469</v>
      </c>
      <c r="I1050">
        <v>7.8541999999999996</v>
      </c>
      <c r="K1050" t="s">
        <v>15</v>
      </c>
      <c r="M1050" t="b">
        <f t="shared" si="305"/>
        <v>0</v>
      </c>
      <c r="N1050" t="str">
        <f>IF(E1050&lt;&gt;"",INDEX(group!$A$1:$C$10,MATCH(E1050,group!A:A,1),3),"NA")</f>
        <v>20 - 29</v>
      </c>
      <c r="O1050" t="str">
        <f>VLOOKUP(H1050,group!E:F,2,0)</f>
        <v>numeric</v>
      </c>
      <c r="P1050" t="str">
        <f>IF(I1050&lt;&gt;"",INDEX(group!$L$1:$N$100,MATCH(I1050,group!L:L,1),3),"NA")</f>
        <v>0 - 9</v>
      </c>
      <c r="Q1050">
        <f t="shared" si="306"/>
        <v>1049</v>
      </c>
      <c r="R1050">
        <f t="shared" si="307"/>
        <v>0</v>
      </c>
      <c r="S1050">
        <f t="shared" si="308"/>
        <v>0</v>
      </c>
      <c r="T1050">
        <f t="shared" si="309"/>
        <v>1</v>
      </c>
      <c r="U1050">
        <f t="shared" si="310"/>
        <v>0</v>
      </c>
      <c r="V1050">
        <f t="shared" si="311"/>
        <v>1</v>
      </c>
      <c r="W1050">
        <f t="shared" si="312"/>
        <v>23</v>
      </c>
      <c r="X1050">
        <f t="shared" si="313"/>
        <v>0</v>
      </c>
      <c r="Y1050">
        <f t="shared" si="314"/>
        <v>0</v>
      </c>
      <c r="Z1050">
        <f t="shared" si="303"/>
        <v>0</v>
      </c>
      <c r="AA1050">
        <f t="shared" si="320"/>
        <v>0</v>
      </c>
      <c r="AB1050">
        <f t="shared" si="320"/>
        <v>0</v>
      </c>
      <c r="AC1050">
        <f t="shared" si="320"/>
        <v>0</v>
      </c>
      <c r="AD1050">
        <f t="shared" si="320"/>
        <v>1</v>
      </c>
      <c r="AE1050">
        <f t="shared" si="320"/>
        <v>0</v>
      </c>
      <c r="AF1050">
        <f t="shared" si="320"/>
        <v>0</v>
      </c>
      <c r="AG1050">
        <f t="shared" si="320"/>
        <v>0</v>
      </c>
      <c r="AH1050">
        <f t="shared" si="320"/>
        <v>0</v>
      </c>
      <c r="AI1050">
        <f t="shared" si="320"/>
        <v>0</v>
      </c>
      <c r="AJ1050">
        <f t="shared" si="320"/>
        <v>0</v>
      </c>
      <c r="AK1050">
        <f t="shared" si="320"/>
        <v>0</v>
      </c>
      <c r="AL1050">
        <f t="shared" si="320"/>
        <v>0</v>
      </c>
      <c r="AM1050">
        <f t="shared" si="315"/>
        <v>7.8541999999999996</v>
      </c>
      <c r="AN1050">
        <f t="shared" si="316"/>
        <v>0</v>
      </c>
      <c r="AO1050">
        <f t="shared" si="317"/>
        <v>0</v>
      </c>
      <c r="AP1050">
        <f t="shared" si="318"/>
        <v>1</v>
      </c>
      <c r="AQ1050" t="str">
        <f t="shared" si="319"/>
        <v/>
      </c>
    </row>
    <row r="1051" spans="1:43" x14ac:dyDescent="0.2">
      <c r="A1051">
        <v>1050</v>
      </c>
      <c r="B1051">
        <v>1</v>
      </c>
      <c r="C1051" t="s">
        <v>1416</v>
      </c>
      <c r="D1051" t="s">
        <v>13</v>
      </c>
      <c r="E1051">
        <v>42</v>
      </c>
      <c r="F1051">
        <v>0</v>
      </c>
      <c r="G1051">
        <v>0</v>
      </c>
      <c r="H1051">
        <v>110489</v>
      </c>
      <c r="I1051">
        <v>26.55</v>
      </c>
      <c r="J1051" t="s">
        <v>1417</v>
      </c>
      <c r="K1051" t="s">
        <v>15</v>
      </c>
      <c r="M1051" t="b">
        <f t="shared" si="305"/>
        <v>0</v>
      </c>
      <c r="N1051" t="str">
        <f>IF(E1051&lt;&gt;"",INDEX(group!$A$1:$C$10,MATCH(E1051,group!A:A,1),3),"NA")</f>
        <v>40 - 49</v>
      </c>
      <c r="O1051" t="str">
        <f>VLOOKUP(H1051,group!E:F,2,0)</f>
        <v>numeric</v>
      </c>
      <c r="P1051" t="str">
        <f>IF(I1051&lt;&gt;"",INDEX(group!$L$1:$N$100,MATCH(I1051,group!L:L,1),3),"NA")</f>
        <v>20 - 29</v>
      </c>
      <c r="Q1051">
        <f t="shared" si="306"/>
        <v>1050</v>
      </c>
      <c r="R1051">
        <f t="shared" si="307"/>
        <v>1</v>
      </c>
      <c r="S1051">
        <f t="shared" si="308"/>
        <v>0</v>
      </c>
      <c r="T1051">
        <f t="shared" si="309"/>
        <v>0</v>
      </c>
      <c r="U1051">
        <f t="shared" si="310"/>
        <v>1</v>
      </c>
      <c r="V1051">
        <f t="shared" si="311"/>
        <v>0</v>
      </c>
      <c r="W1051">
        <f t="shared" si="312"/>
        <v>42</v>
      </c>
      <c r="X1051">
        <f t="shared" si="313"/>
        <v>0</v>
      </c>
      <c r="Y1051">
        <f t="shared" si="314"/>
        <v>0</v>
      </c>
      <c r="Z1051">
        <f t="shared" si="303"/>
        <v>0</v>
      </c>
      <c r="AA1051">
        <f t="shared" si="320"/>
        <v>0</v>
      </c>
      <c r="AB1051">
        <f t="shared" si="320"/>
        <v>0</v>
      </c>
      <c r="AC1051">
        <f t="shared" si="320"/>
        <v>0</v>
      </c>
      <c r="AD1051">
        <f t="shared" si="320"/>
        <v>1</v>
      </c>
      <c r="AE1051">
        <f t="shared" si="320"/>
        <v>0</v>
      </c>
      <c r="AF1051">
        <f t="shared" si="320"/>
        <v>0</v>
      </c>
      <c r="AG1051">
        <f t="shared" si="320"/>
        <v>0</v>
      </c>
      <c r="AH1051">
        <f t="shared" si="320"/>
        <v>0</v>
      </c>
      <c r="AI1051">
        <f t="shared" si="320"/>
        <v>0</v>
      </c>
      <c r="AJ1051">
        <f t="shared" si="320"/>
        <v>0</v>
      </c>
      <c r="AK1051">
        <f t="shared" si="320"/>
        <v>0</v>
      </c>
      <c r="AL1051">
        <f t="shared" si="320"/>
        <v>0</v>
      </c>
      <c r="AM1051">
        <f t="shared" si="315"/>
        <v>26.55</v>
      </c>
      <c r="AN1051">
        <f t="shared" si="316"/>
        <v>0</v>
      </c>
      <c r="AO1051">
        <f t="shared" si="317"/>
        <v>0</v>
      </c>
      <c r="AP1051">
        <f t="shared" si="318"/>
        <v>1</v>
      </c>
      <c r="AQ1051" t="str">
        <f t="shared" si="319"/>
        <v/>
      </c>
    </row>
    <row r="1052" spans="1:43" x14ac:dyDescent="0.2">
      <c r="A1052">
        <v>1051</v>
      </c>
      <c r="B1052">
        <v>3</v>
      </c>
      <c r="C1052" t="s">
        <v>1418</v>
      </c>
      <c r="D1052" t="s">
        <v>17</v>
      </c>
      <c r="E1052">
        <v>26</v>
      </c>
      <c r="F1052">
        <v>0</v>
      </c>
      <c r="G1052">
        <v>2</v>
      </c>
      <c r="H1052" t="s">
        <v>1419</v>
      </c>
      <c r="I1052">
        <v>13.775</v>
      </c>
      <c r="K1052" t="s">
        <v>15</v>
      </c>
      <c r="M1052" t="b">
        <f t="shared" si="305"/>
        <v>0</v>
      </c>
      <c r="N1052" t="str">
        <f>IF(E1052&lt;&gt;"",INDEX(group!$A$1:$C$10,MATCH(E1052,group!A:A,1),3),"NA")</f>
        <v>20 - 29</v>
      </c>
      <c r="O1052" t="str">
        <f>VLOOKUP(H1052,group!E:F,2,0)</f>
        <v>SOTON</v>
      </c>
      <c r="P1052" t="str">
        <f>IF(I1052&lt;&gt;"",INDEX(group!$L$1:$N$100,MATCH(I1052,group!L:L,1),3),"NA")</f>
        <v>10 - 19</v>
      </c>
      <c r="Q1052">
        <f t="shared" si="306"/>
        <v>1051</v>
      </c>
      <c r="R1052">
        <f t="shared" si="307"/>
        <v>0</v>
      </c>
      <c r="S1052">
        <f t="shared" si="308"/>
        <v>0</v>
      </c>
      <c r="T1052">
        <f t="shared" si="309"/>
        <v>1</v>
      </c>
      <c r="U1052">
        <f t="shared" si="310"/>
        <v>0</v>
      </c>
      <c r="V1052">
        <f t="shared" si="311"/>
        <v>1</v>
      </c>
      <c r="W1052">
        <f t="shared" si="312"/>
        <v>26</v>
      </c>
      <c r="X1052">
        <f t="shared" si="313"/>
        <v>0</v>
      </c>
      <c r="Y1052">
        <f t="shared" si="314"/>
        <v>2</v>
      </c>
      <c r="Z1052">
        <f t="shared" si="303"/>
        <v>0</v>
      </c>
      <c r="AA1052">
        <f t="shared" si="320"/>
        <v>0</v>
      </c>
      <c r="AB1052">
        <f t="shared" si="320"/>
        <v>0</v>
      </c>
      <c r="AC1052">
        <f t="shared" si="320"/>
        <v>0</v>
      </c>
      <c r="AD1052">
        <f t="shared" si="320"/>
        <v>0</v>
      </c>
      <c r="AE1052">
        <f t="shared" si="320"/>
        <v>0</v>
      </c>
      <c r="AF1052">
        <f t="shared" si="320"/>
        <v>0</v>
      </c>
      <c r="AG1052">
        <f t="shared" si="320"/>
        <v>0</v>
      </c>
      <c r="AH1052">
        <f t="shared" si="320"/>
        <v>0</v>
      </c>
      <c r="AI1052">
        <f t="shared" si="320"/>
        <v>0</v>
      </c>
      <c r="AJ1052">
        <f t="shared" si="320"/>
        <v>1</v>
      </c>
      <c r="AK1052">
        <f t="shared" si="320"/>
        <v>0</v>
      </c>
      <c r="AL1052">
        <f t="shared" si="320"/>
        <v>0</v>
      </c>
      <c r="AM1052">
        <f t="shared" si="315"/>
        <v>13.775</v>
      </c>
      <c r="AN1052">
        <f t="shared" si="316"/>
        <v>0</v>
      </c>
      <c r="AO1052">
        <f t="shared" si="317"/>
        <v>0</v>
      </c>
      <c r="AP1052">
        <f t="shared" si="318"/>
        <v>1</v>
      </c>
      <c r="AQ1052" t="str">
        <f t="shared" si="319"/>
        <v/>
      </c>
    </row>
    <row r="1053" spans="1:43" x14ac:dyDescent="0.2">
      <c r="A1053">
        <v>1052</v>
      </c>
      <c r="B1053">
        <v>3</v>
      </c>
      <c r="C1053" t="s">
        <v>1420</v>
      </c>
      <c r="D1053" t="s">
        <v>17</v>
      </c>
      <c r="F1053">
        <v>0</v>
      </c>
      <c r="G1053">
        <v>0</v>
      </c>
      <c r="H1053">
        <v>335432</v>
      </c>
      <c r="I1053">
        <v>7.7332999999999998</v>
      </c>
      <c r="K1053" t="s">
        <v>27</v>
      </c>
      <c r="M1053" t="b">
        <f t="shared" si="305"/>
        <v>1</v>
      </c>
      <c r="N1053" t="str">
        <f>IF(E1053&lt;&gt;"",INDEX(group!$A$1:$C$10,MATCH(E1053,group!A:A,1),3),"NA")</f>
        <v>NA</v>
      </c>
      <c r="O1053" t="str">
        <f>VLOOKUP(H1053,group!E:F,2,0)</f>
        <v>numeric</v>
      </c>
      <c r="P1053" t="str">
        <f>IF(I1053&lt;&gt;"",INDEX(group!$L$1:$N$100,MATCH(I1053,group!L:L,1),3),"NA")</f>
        <v>0 - 9</v>
      </c>
      <c r="Q1053">
        <f t="shared" si="306"/>
        <v>1052</v>
      </c>
      <c r="R1053">
        <f t="shared" si="307"/>
        <v>0</v>
      </c>
      <c r="S1053">
        <f t="shared" si="308"/>
        <v>0</v>
      </c>
      <c r="T1053">
        <f t="shared" si="309"/>
        <v>1</v>
      </c>
      <c r="U1053">
        <f t="shared" si="310"/>
        <v>0</v>
      </c>
      <c r="V1053">
        <f t="shared" si="311"/>
        <v>1</v>
      </c>
      <c r="W1053">
        <f t="shared" si="312"/>
        <v>29.9</v>
      </c>
      <c r="X1053">
        <f t="shared" si="313"/>
        <v>0</v>
      </c>
      <c r="Y1053">
        <f t="shared" si="314"/>
        <v>0</v>
      </c>
      <c r="Z1053">
        <f t="shared" si="303"/>
        <v>0</v>
      </c>
      <c r="AA1053">
        <f t="shared" si="320"/>
        <v>0</v>
      </c>
      <c r="AB1053">
        <f t="shared" si="320"/>
        <v>0</v>
      </c>
      <c r="AC1053">
        <f t="shared" si="320"/>
        <v>0</v>
      </c>
      <c r="AD1053">
        <f t="shared" si="320"/>
        <v>1</v>
      </c>
      <c r="AE1053">
        <f t="shared" si="320"/>
        <v>0</v>
      </c>
      <c r="AF1053">
        <f t="shared" si="320"/>
        <v>0</v>
      </c>
      <c r="AG1053">
        <f t="shared" si="320"/>
        <v>0</v>
      </c>
      <c r="AH1053">
        <f t="shared" si="320"/>
        <v>0</v>
      </c>
      <c r="AI1053">
        <f t="shared" si="320"/>
        <v>0</v>
      </c>
      <c r="AJ1053">
        <f t="shared" si="320"/>
        <v>0</v>
      </c>
      <c r="AK1053">
        <f t="shared" si="320"/>
        <v>0</v>
      </c>
      <c r="AL1053">
        <f t="shared" si="320"/>
        <v>0</v>
      </c>
      <c r="AM1053">
        <f t="shared" si="315"/>
        <v>7.7332999999999998</v>
      </c>
      <c r="AN1053">
        <f t="shared" si="316"/>
        <v>0</v>
      </c>
      <c r="AO1053">
        <f t="shared" si="317"/>
        <v>1</v>
      </c>
      <c r="AP1053">
        <f t="shared" si="318"/>
        <v>0</v>
      </c>
      <c r="AQ1053" t="str">
        <f t="shared" si="319"/>
        <v/>
      </c>
    </row>
    <row r="1054" spans="1:43" x14ac:dyDescent="0.2">
      <c r="A1054">
        <v>1053</v>
      </c>
      <c r="B1054">
        <v>3</v>
      </c>
      <c r="C1054" t="s">
        <v>1421</v>
      </c>
      <c r="D1054" t="s">
        <v>13</v>
      </c>
      <c r="E1054">
        <v>7</v>
      </c>
      <c r="F1054">
        <v>1</v>
      </c>
      <c r="G1054">
        <v>1</v>
      </c>
      <c r="H1054">
        <v>2650</v>
      </c>
      <c r="I1054">
        <v>15.245799999999999</v>
      </c>
      <c r="K1054" t="s">
        <v>20</v>
      </c>
      <c r="M1054" t="b">
        <f t="shared" si="305"/>
        <v>0</v>
      </c>
      <c r="N1054" t="str">
        <f>IF(E1054&lt;&gt;"",INDEX(group!$A$1:$C$10,MATCH(E1054,group!A:A,1),3),"NA")</f>
        <v>0 - 9</v>
      </c>
      <c r="O1054" t="str">
        <f>VLOOKUP(H1054,group!E:F,2,0)</f>
        <v>numeric</v>
      </c>
      <c r="P1054" t="str">
        <f>IF(I1054&lt;&gt;"",INDEX(group!$L$1:$N$100,MATCH(I1054,group!L:L,1),3),"NA")</f>
        <v>10 - 19</v>
      </c>
      <c r="Q1054">
        <f t="shared" si="306"/>
        <v>1053</v>
      </c>
      <c r="R1054">
        <f t="shared" si="307"/>
        <v>0</v>
      </c>
      <c r="S1054">
        <f t="shared" si="308"/>
        <v>0</v>
      </c>
      <c r="T1054">
        <f t="shared" si="309"/>
        <v>1</v>
      </c>
      <c r="U1054">
        <f t="shared" si="310"/>
        <v>1</v>
      </c>
      <c r="V1054">
        <f t="shared" si="311"/>
        <v>0</v>
      </c>
      <c r="W1054">
        <f t="shared" si="312"/>
        <v>7</v>
      </c>
      <c r="X1054">
        <f t="shared" si="313"/>
        <v>1</v>
      </c>
      <c r="Y1054">
        <f t="shared" si="314"/>
        <v>1</v>
      </c>
      <c r="Z1054">
        <f t="shared" si="303"/>
        <v>0</v>
      </c>
      <c r="AA1054">
        <f t="shared" si="320"/>
        <v>0</v>
      </c>
      <c r="AB1054">
        <f t="shared" si="320"/>
        <v>0</v>
      </c>
      <c r="AC1054">
        <f t="shared" si="320"/>
        <v>0</v>
      </c>
      <c r="AD1054">
        <f t="shared" si="320"/>
        <v>1</v>
      </c>
      <c r="AE1054">
        <f t="shared" si="320"/>
        <v>0</v>
      </c>
      <c r="AF1054">
        <f t="shared" si="320"/>
        <v>0</v>
      </c>
      <c r="AG1054">
        <f t="shared" si="320"/>
        <v>0</v>
      </c>
      <c r="AH1054">
        <f t="shared" si="320"/>
        <v>0</v>
      </c>
      <c r="AI1054">
        <f t="shared" si="320"/>
        <v>0</v>
      </c>
      <c r="AJ1054">
        <f t="shared" si="320"/>
        <v>0</v>
      </c>
      <c r="AK1054">
        <f t="shared" si="320"/>
        <v>0</v>
      </c>
      <c r="AL1054">
        <f t="shared" si="320"/>
        <v>0</v>
      </c>
      <c r="AM1054">
        <f t="shared" si="315"/>
        <v>15.245799999999999</v>
      </c>
      <c r="AN1054">
        <f t="shared" si="316"/>
        <v>1</v>
      </c>
      <c r="AO1054">
        <f t="shared" si="317"/>
        <v>0</v>
      </c>
      <c r="AP1054">
        <f t="shared" si="318"/>
        <v>0</v>
      </c>
      <c r="AQ1054" t="str">
        <f t="shared" si="319"/>
        <v/>
      </c>
    </row>
    <row r="1055" spans="1:43" x14ac:dyDescent="0.2">
      <c r="A1055">
        <v>1054</v>
      </c>
      <c r="B1055">
        <v>2</v>
      </c>
      <c r="C1055" t="s">
        <v>1422</v>
      </c>
      <c r="D1055" t="s">
        <v>17</v>
      </c>
      <c r="E1055">
        <v>26</v>
      </c>
      <c r="F1055">
        <v>0</v>
      </c>
      <c r="G1055">
        <v>0</v>
      </c>
      <c r="H1055">
        <v>220844</v>
      </c>
      <c r="I1055">
        <v>13.5</v>
      </c>
      <c r="K1055" t="s">
        <v>15</v>
      </c>
      <c r="M1055" t="b">
        <f t="shared" si="305"/>
        <v>0</v>
      </c>
      <c r="N1055" t="str">
        <f>IF(E1055&lt;&gt;"",INDEX(group!$A$1:$C$10,MATCH(E1055,group!A:A,1),3),"NA")</f>
        <v>20 - 29</v>
      </c>
      <c r="O1055" t="str">
        <f>VLOOKUP(H1055,group!E:F,2,0)</f>
        <v>numeric</v>
      </c>
      <c r="P1055" t="str">
        <f>IF(I1055&lt;&gt;"",INDEX(group!$L$1:$N$100,MATCH(I1055,group!L:L,1),3),"NA")</f>
        <v>10 - 19</v>
      </c>
      <c r="Q1055">
        <f t="shared" si="306"/>
        <v>1054</v>
      </c>
      <c r="R1055">
        <f t="shared" si="307"/>
        <v>0</v>
      </c>
      <c r="S1055">
        <f t="shared" si="308"/>
        <v>1</v>
      </c>
      <c r="T1055">
        <f t="shared" si="309"/>
        <v>0</v>
      </c>
      <c r="U1055">
        <f t="shared" si="310"/>
        <v>0</v>
      </c>
      <c r="V1055">
        <f t="shared" si="311"/>
        <v>1</v>
      </c>
      <c r="W1055">
        <f t="shared" si="312"/>
        <v>26</v>
      </c>
      <c r="X1055">
        <f t="shared" si="313"/>
        <v>0</v>
      </c>
      <c r="Y1055">
        <f t="shared" si="314"/>
        <v>0</v>
      </c>
      <c r="Z1055">
        <f t="shared" si="303"/>
        <v>0</v>
      </c>
      <c r="AA1055">
        <f t="shared" si="320"/>
        <v>0</v>
      </c>
      <c r="AB1055">
        <f t="shared" si="320"/>
        <v>0</v>
      </c>
      <c r="AC1055">
        <f t="shared" si="320"/>
        <v>0</v>
      </c>
      <c r="AD1055">
        <f t="shared" si="320"/>
        <v>1</v>
      </c>
      <c r="AE1055">
        <f t="shared" si="320"/>
        <v>0</v>
      </c>
      <c r="AF1055">
        <f t="shared" si="320"/>
        <v>0</v>
      </c>
      <c r="AG1055">
        <f t="shared" si="320"/>
        <v>0</v>
      </c>
      <c r="AH1055">
        <f t="shared" si="320"/>
        <v>0</v>
      </c>
      <c r="AI1055">
        <f t="shared" si="320"/>
        <v>0</v>
      </c>
      <c r="AJ1055">
        <f t="shared" si="320"/>
        <v>0</v>
      </c>
      <c r="AK1055">
        <f t="shared" si="320"/>
        <v>0</v>
      </c>
      <c r="AL1055">
        <f t="shared" si="320"/>
        <v>0</v>
      </c>
      <c r="AM1055">
        <f t="shared" si="315"/>
        <v>13.5</v>
      </c>
      <c r="AN1055">
        <f t="shared" si="316"/>
        <v>0</v>
      </c>
      <c r="AO1055">
        <f t="shared" si="317"/>
        <v>0</v>
      </c>
      <c r="AP1055">
        <f t="shared" si="318"/>
        <v>1</v>
      </c>
      <c r="AQ1055" t="str">
        <f t="shared" si="319"/>
        <v/>
      </c>
    </row>
    <row r="1056" spans="1:43" x14ac:dyDescent="0.2">
      <c r="A1056">
        <v>1055</v>
      </c>
      <c r="B1056">
        <v>3</v>
      </c>
      <c r="C1056" t="s">
        <v>1423</v>
      </c>
      <c r="D1056" t="s">
        <v>13</v>
      </c>
      <c r="F1056">
        <v>0</v>
      </c>
      <c r="G1056">
        <v>0</v>
      </c>
      <c r="H1056">
        <v>343271</v>
      </c>
      <c r="I1056">
        <v>7</v>
      </c>
      <c r="K1056" t="s">
        <v>15</v>
      </c>
      <c r="M1056" t="b">
        <f t="shared" si="305"/>
        <v>1</v>
      </c>
      <c r="N1056" t="str">
        <f>IF(E1056&lt;&gt;"",INDEX(group!$A$1:$C$10,MATCH(E1056,group!A:A,1),3),"NA")</f>
        <v>NA</v>
      </c>
      <c r="O1056" t="str">
        <f>VLOOKUP(H1056,group!E:F,2,0)</f>
        <v>numeric</v>
      </c>
      <c r="P1056" t="str">
        <f>IF(I1056&lt;&gt;"",INDEX(group!$L$1:$N$100,MATCH(I1056,group!L:L,1),3),"NA")</f>
        <v>0 - 9</v>
      </c>
      <c r="Q1056">
        <f t="shared" si="306"/>
        <v>1055</v>
      </c>
      <c r="R1056">
        <f t="shared" si="307"/>
        <v>0</v>
      </c>
      <c r="S1056">
        <f t="shared" si="308"/>
        <v>0</v>
      </c>
      <c r="T1056">
        <f t="shared" si="309"/>
        <v>1</v>
      </c>
      <c r="U1056">
        <f t="shared" si="310"/>
        <v>1</v>
      </c>
      <c r="V1056">
        <f t="shared" si="311"/>
        <v>0</v>
      </c>
      <c r="W1056">
        <f t="shared" si="312"/>
        <v>29.9</v>
      </c>
      <c r="X1056">
        <f t="shared" si="313"/>
        <v>0</v>
      </c>
      <c r="Y1056">
        <f t="shared" si="314"/>
        <v>0</v>
      </c>
      <c r="Z1056">
        <f t="shared" si="303"/>
        <v>0</v>
      </c>
      <c r="AA1056">
        <f t="shared" si="320"/>
        <v>0</v>
      </c>
      <c r="AB1056">
        <f t="shared" si="320"/>
        <v>0</v>
      </c>
      <c r="AC1056">
        <f t="shared" si="320"/>
        <v>0</v>
      </c>
      <c r="AD1056">
        <f t="shared" si="320"/>
        <v>1</v>
      </c>
      <c r="AE1056">
        <f t="shared" si="320"/>
        <v>0</v>
      </c>
      <c r="AF1056">
        <f t="shared" ref="AA1056:AL1077" si="321">IF($O1056&amp;"_ticket"=AF$1,1,0)</f>
        <v>0</v>
      </c>
      <c r="AG1056">
        <f t="shared" si="321"/>
        <v>0</v>
      </c>
      <c r="AH1056">
        <f t="shared" si="321"/>
        <v>0</v>
      </c>
      <c r="AI1056">
        <f t="shared" si="321"/>
        <v>0</v>
      </c>
      <c r="AJ1056">
        <f t="shared" si="321"/>
        <v>0</v>
      </c>
      <c r="AK1056">
        <f t="shared" si="321"/>
        <v>0</v>
      </c>
      <c r="AL1056">
        <f t="shared" si="321"/>
        <v>0</v>
      </c>
      <c r="AM1056">
        <f t="shared" si="315"/>
        <v>7</v>
      </c>
      <c r="AN1056">
        <f t="shared" si="316"/>
        <v>0</v>
      </c>
      <c r="AO1056">
        <f t="shared" si="317"/>
        <v>0</v>
      </c>
      <c r="AP1056">
        <f t="shared" si="318"/>
        <v>1</v>
      </c>
      <c r="AQ1056" t="str">
        <f t="shared" si="319"/>
        <v/>
      </c>
    </row>
    <row r="1057" spans="1:43" x14ac:dyDescent="0.2">
      <c r="A1057">
        <v>1056</v>
      </c>
      <c r="B1057">
        <v>2</v>
      </c>
      <c r="C1057" t="s">
        <v>1424</v>
      </c>
      <c r="D1057" t="s">
        <v>13</v>
      </c>
      <c r="E1057">
        <v>41</v>
      </c>
      <c r="F1057">
        <v>0</v>
      </c>
      <c r="G1057">
        <v>0</v>
      </c>
      <c r="H1057">
        <v>237393</v>
      </c>
      <c r="I1057">
        <v>13</v>
      </c>
      <c r="K1057" t="s">
        <v>15</v>
      </c>
      <c r="M1057" t="b">
        <f t="shared" si="305"/>
        <v>0</v>
      </c>
      <c r="N1057" t="str">
        <f>IF(E1057&lt;&gt;"",INDEX(group!$A$1:$C$10,MATCH(E1057,group!A:A,1),3),"NA")</f>
        <v>40 - 49</v>
      </c>
      <c r="O1057" t="str">
        <f>VLOOKUP(H1057,group!E:F,2,0)</f>
        <v>numeric</v>
      </c>
      <c r="P1057" t="str">
        <f>IF(I1057&lt;&gt;"",INDEX(group!$L$1:$N$100,MATCH(I1057,group!L:L,1),3),"NA")</f>
        <v>10 - 19</v>
      </c>
      <c r="Q1057">
        <f t="shared" si="306"/>
        <v>1056</v>
      </c>
      <c r="R1057">
        <f t="shared" si="307"/>
        <v>0</v>
      </c>
      <c r="S1057">
        <f t="shared" si="308"/>
        <v>1</v>
      </c>
      <c r="T1057">
        <f t="shared" si="309"/>
        <v>0</v>
      </c>
      <c r="U1057">
        <f t="shared" si="310"/>
        <v>1</v>
      </c>
      <c r="V1057">
        <f t="shared" si="311"/>
        <v>0</v>
      </c>
      <c r="W1057">
        <f t="shared" si="312"/>
        <v>41</v>
      </c>
      <c r="X1057">
        <f t="shared" si="313"/>
        <v>0</v>
      </c>
      <c r="Y1057">
        <f t="shared" si="314"/>
        <v>0</v>
      </c>
      <c r="Z1057">
        <f t="shared" si="303"/>
        <v>0</v>
      </c>
      <c r="AA1057">
        <f t="shared" si="321"/>
        <v>0</v>
      </c>
      <c r="AB1057">
        <f t="shared" si="321"/>
        <v>0</v>
      </c>
      <c r="AC1057">
        <f t="shared" si="321"/>
        <v>0</v>
      </c>
      <c r="AD1057">
        <f t="shared" si="321"/>
        <v>1</v>
      </c>
      <c r="AE1057">
        <f t="shared" si="321"/>
        <v>0</v>
      </c>
      <c r="AF1057">
        <f t="shared" si="321"/>
        <v>0</v>
      </c>
      <c r="AG1057">
        <f t="shared" si="321"/>
        <v>0</v>
      </c>
      <c r="AH1057">
        <f t="shared" si="321"/>
        <v>0</v>
      </c>
      <c r="AI1057">
        <f t="shared" si="321"/>
        <v>0</v>
      </c>
      <c r="AJ1057">
        <f t="shared" si="321"/>
        <v>0</v>
      </c>
      <c r="AK1057">
        <f t="shared" si="321"/>
        <v>0</v>
      </c>
      <c r="AL1057">
        <f t="shared" si="321"/>
        <v>0</v>
      </c>
      <c r="AM1057">
        <f t="shared" si="315"/>
        <v>13</v>
      </c>
      <c r="AN1057">
        <f t="shared" si="316"/>
        <v>0</v>
      </c>
      <c r="AO1057">
        <f t="shared" si="317"/>
        <v>0</v>
      </c>
      <c r="AP1057">
        <f t="shared" si="318"/>
        <v>1</v>
      </c>
      <c r="AQ1057" t="str">
        <f t="shared" si="319"/>
        <v/>
      </c>
    </row>
    <row r="1058" spans="1:43" x14ac:dyDescent="0.2">
      <c r="A1058">
        <v>1057</v>
      </c>
      <c r="B1058">
        <v>3</v>
      </c>
      <c r="C1058" t="s">
        <v>1425</v>
      </c>
      <c r="D1058" t="s">
        <v>17</v>
      </c>
      <c r="E1058">
        <v>26</v>
      </c>
      <c r="F1058">
        <v>1</v>
      </c>
      <c r="G1058">
        <v>1</v>
      </c>
      <c r="H1058">
        <v>315153</v>
      </c>
      <c r="I1058">
        <v>22.024999999999999</v>
      </c>
      <c r="K1058" t="s">
        <v>15</v>
      </c>
      <c r="M1058" t="b">
        <f t="shared" si="305"/>
        <v>0</v>
      </c>
      <c r="N1058" t="str">
        <f>IF(E1058&lt;&gt;"",INDEX(group!$A$1:$C$10,MATCH(E1058,group!A:A,1),3),"NA")</f>
        <v>20 - 29</v>
      </c>
      <c r="O1058" t="str">
        <f>VLOOKUP(H1058,group!E:F,2,0)</f>
        <v>numeric</v>
      </c>
      <c r="P1058" t="str">
        <f>IF(I1058&lt;&gt;"",INDEX(group!$L$1:$N$100,MATCH(I1058,group!L:L,1),3),"NA")</f>
        <v>20 - 29</v>
      </c>
      <c r="Q1058">
        <f t="shared" si="306"/>
        <v>1057</v>
      </c>
      <c r="R1058">
        <f t="shared" si="307"/>
        <v>0</v>
      </c>
      <c r="S1058">
        <f t="shared" si="308"/>
        <v>0</v>
      </c>
      <c r="T1058">
        <f t="shared" si="309"/>
        <v>1</v>
      </c>
      <c r="U1058">
        <f t="shared" si="310"/>
        <v>0</v>
      </c>
      <c r="V1058">
        <f t="shared" si="311"/>
        <v>1</v>
      </c>
      <c r="W1058">
        <f t="shared" si="312"/>
        <v>26</v>
      </c>
      <c r="X1058">
        <f t="shared" si="313"/>
        <v>1</v>
      </c>
      <c r="Y1058">
        <f t="shared" si="314"/>
        <v>1</v>
      </c>
      <c r="Z1058">
        <f t="shared" si="303"/>
        <v>0</v>
      </c>
      <c r="AA1058">
        <f t="shared" si="321"/>
        <v>0</v>
      </c>
      <c r="AB1058">
        <f t="shared" si="321"/>
        <v>0</v>
      </c>
      <c r="AC1058">
        <f t="shared" si="321"/>
        <v>0</v>
      </c>
      <c r="AD1058">
        <f t="shared" si="321"/>
        <v>1</v>
      </c>
      <c r="AE1058">
        <f t="shared" si="321"/>
        <v>0</v>
      </c>
      <c r="AF1058">
        <f t="shared" si="321"/>
        <v>0</v>
      </c>
      <c r="AG1058">
        <f t="shared" si="321"/>
        <v>0</v>
      </c>
      <c r="AH1058">
        <f t="shared" si="321"/>
        <v>0</v>
      </c>
      <c r="AI1058">
        <f t="shared" si="321"/>
        <v>0</v>
      </c>
      <c r="AJ1058">
        <f t="shared" si="321"/>
        <v>0</v>
      </c>
      <c r="AK1058">
        <f t="shared" si="321"/>
        <v>0</v>
      </c>
      <c r="AL1058">
        <f t="shared" si="321"/>
        <v>0</v>
      </c>
      <c r="AM1058">
        <f t="shared" si="315"/>
        <v>22.024999999999999</v>
      </c>
      <c r="AN1058">
        <f t="shared" si="316"/>
        <v>0</v>
      </c>
      <c r="AO1058">
        <f t="shared" si="317"/>
        <v>0</v>
      </c>
      <c r="AP1058">
        <f t="shared" si="318"/>
        <v>1</v>
      </c>
      <c r="AQ1058" t="str">
        <f t="shared" si="319"/>
        <v/>
      </c>
    </row>
    <row r="1059" spans="1:43" x14ac:dyDescent="0.2">
      <c r="A1059">
        <v>1058</v>
      </c>
      <c r="B1059">
        <v>1</v>
      </c>
      <c r="C1059" t="s">
        <v>1426</v>
      </c>
      <c r="D1059" t="s">
        <v>13</v>
      </c>
      <c r="E1059">
        <v>48</v>
      </c>
      <c r="F1059">
        <v>0</v>
      </c>
      <c r="G1059">
        <v>0</v>
      </c>
      <c r="H1059" t="s">
        <v>1427</v>
      </c>
      <c r="I1059">
        <v>50.495800000000003</v>
      </c>
      <c r="J1059" t="s">
        <v>1428</v>
      </c>
      <c r="K1059" t="s">
        <v>20</v>
      </c>
      <c r="M1059" t="b">
        <f t="shared" si="305"/>
        <v>0</v>
      </c>
      <c r="N1059" t="str">
        <f>IF(E1059&lt;&gt;"",INDEX(group!$A$1:$C$10,MATCH(E1059,group!A:A,1),3),"NA")</f>
        <v>40 - 49</v>
      </c>
      <c r="O1059" t="str">
        <f>VLOOKUP(H1059,group!E:F,2,0)</f>
        <v>PC</v>
      </c>
      <c r="P1059" t="str">
        <f>IF(I1059&lt;&gt;"",INDEX(group!$L$1:$N$100,MATCH(I1059,group!L:L,1),3),"NA")</f>
        <v>50 - 59</v>
      </c>
      <c r="Q1059">
        <f t="shared" si="306"/>
        <v>1058</v>
      </c>
      <c r="R1059">
        <f t="shared" si="307"/>
        <v>1</v>
      </c>
      <c r="S1059">
        <f t="shared" si="308"/>
        <v>0</v>
      </c>
      <c r="T1059">
        <f t="shared" si="309"/>
        <v>0</v>
      </c>
      <c r="U1059">
        <f t="shared" si="310"/>
        <v>1</v>
      </c>
      <c r="V1059">
        <f t="shared" si="311"/>
        <v>0</v>
      </c>
      <c r="W1059">
        <f t="shared" si="312"/>
        <v>48</v>
      </c>
      <c r="X1059">
        <f t="shared" si="313"/>
        <v>0</v>
      </c>
      <c r="Y1059">
        <f t="shared" si="314"/>
        <v>0</v>
      </c>
      <c r="Z1059">
        <f t="shared" si="303"/>
        <v>0</v>
      </c>
      <c r="AA1059">
        <f t="shared" si="321"/>
        <v>0</v>
      </c>
      <c r="AB1059">
        <f t="shared" si="321"/>
        <v>0</v>
      </c>
      <c r="AC1059">
        <f t="shared" si="321"/>
        <v>0</v>
      </c>
      <c r="AD1059">
        <f t="shared" si="321"/>
        <v>0</v>
      </c>
      <c r="AE1059">
        <f t="shared" si="321"/>
        <v>0</v>
      </c>
      <c r="AF1059">
        <f t="shared" si="321"/>
        <v>1</v>
      </c>
      <c r="AG1059">
        <f t="shared" si="321"/>
        <v>0</v>
      </c>
      <c r="AH1059">
        <f t="shared" si="321"/>
        <v>0</v>
      </c>
      <c r="AI1059">
        <f t="shared" si="321"/>
        <v>0</v>
      </c>
      <c r="AJ1059">
        <f t="shared" si="321"/>
        <v>0</v>
      </c>
      <c r="AK1059">
        <f t="shared" si="321"/>
        <v>0</v>
      </c>
      <c r="AL1059">
        <f t="shared" si="321"/>
        <v>0</v>
      </c>
      <c r="AM1059">
        <f t="shared" si="315"/>
        <v>50.495800000000003</v>
      </c>
      <c r="AN1059">
        <f t="shared" si="316"/>
        <v>1</v>
      </c>
      <c r="AO1059">
        <f t="shared" si="317"/>
        <v>0</v>
      </c>
      <c r="AP1059">
        <f t="shared" si="318"/>
        <v>0</v>
      </c>
      <c r="AQ1059" t="str">
        <f t="shared" si="319"/>
        <v/>
      </c>
    </row>
    <row r="1060" spans="1:43" x14ac:dyDescent="0.2">
      <c r="A1060">
        <v>1059</v>
      </c>
      <c r="B1060">
        <v>3</v>
      </c>
      <c r="C1060" t="s">
        <v>1429</v>
      </c>
      <c r="D1060" t="s">
        <v>13</v>
      </c>
      <c r="E1060">
        <v>18</v>
      </c>
      <c r="F1060">
        <v>2</v>
      </c>
      <c r="G1060">
        <v>2</v>
      </c>
      <c r="H1060" t="s">
        <v>143</v>
      </c>
      <c r="I1060">
        <v>34.375</v>
      </c>
      <c r="K1060" t="s">
        <v>15</v>
      </c>
      <c r="M1060" t="b">
        <f t="shared" si="305"/>
        <v>0</v>
      </c>
      <c r="N1060" t="str">
        <f>IF(E1060&lt;&gt;"",INDEX(group!$A$1:$C$10,MATCH(E1060,group!A:A,1),3),"NA")</f>
        <v>10 - 19</v>
      </c>
      <c r="O1060" t="str">
        <f>VLOOKUP(H1060,group!E:F,2,0)</f>
        <v>W</v>
      </c>
      <c r="P1060" t="str">
        <f>IF(I1060&lt;&gt;"",INDEX(group!$L$1:$N$100,MATCH(I1060,group!L:L,1),3),"NA")</f>
        <v>30 - 39</v>
      </c>
      <c r="Q1060">
        <f t="shared" si="306"/>
        <v>1059</v>
      </c>
      <c r="R1060">
        <f t="shared" si="307"/>
        <v>0</v>
      </c>
      <c r="S1060">
        <f t="shared" si="308"/>
        <v>0</v>
      </c>
      <c r="T1060">
        <f t="shared" si="309"/>
        <v>1</v>
      </c>
      <c r="U1060">
        <f t="shared" si="310"/>
        <v>1</v>
      </c>
      <c r="V1060">
        <f t="shared" si="311"/>
        <v>0</v>
      </c>
      <c r="W1060">
        <f t="shared" si="312"/>
        <v>18</v>
      </c>
      <c r="X1060">
        <f t="shared" si="313"/>
        <v>2</v>
      </c>
      <c r="Y1060">
        <f t="shared" si="314"/>
        <v>2</v>
      </c>
      <c r="Z1060">
        <f t="shared" si="303"/>
        <v>0</v>
      </c>
      <c r="AA1060">
        <f t="shared" si="321"/>
        <v>0</v>
      </c>
      <c r="AB1060">
        <f t="shared" si="321"/>
        <v>0</v>
      </c>
      <c r="AC1060">
        <f t="shared" si="321"/>
        <v>0</v>
      </c>
      <c r="AD1060">
        <f t="shared" si="321"/>
        <v>0</v>
      </c>
      <c r="AE1060">
        <f t="shared" si="321"/>
        <v>0</v>
      </c>
      <c r="AF1060">
        <f t="shared" si="321"/>
        <v>0</v>
      </c>
      <c r="AG1060">
        <f t="shared" si="321"/>
        <v>0</v>
      </c>
      <c r="AH1060">
        <f t="shared" si="321"/>
        <v>0</v>
      </c>
      <c r="AI1060">
        <f t="shared" si="321"/>
        <v>0</v>
      </c>
      <c r="AJ1060">
        <f t="shared" si="321"/>
        <v>0</v>
      </c>
      <c r="AK1060">
        <f t="shared" si="321"/>
        <v>0</v>
      </c>
      <c r="AL1060">
        <f t="shared" si="321"/>
        <v>1</v>
      </c>
      <c r="AM1060">
        <f t="shared" si="315"/>
        <v>34.375</v>
      </c>
      <c r="AN1060">
        <f t="shared" si="316"/>
        <v>0</v>
      </c>
      <c r="AO1060">
        <f t="shared" si="317"/>
        <v>0</v>
      </c>
      <c r="AP1060">
        <f t="shared" si="318"/>
        <v>1</v>
      </c>
      <c r="AQ1060" t="str">
        <f t="shared" si="319"/>
        <v/>
      </c>
    </row>
    <row r="1061" spans="1:43" x14ac:dyDescent="0.2">
      <c r="A1061">
        <v>1060</v>
      </c>
      <c r="B1061">
        <v>1</v>
      </c>
      <c r="C1061" t="s">
        <v>1430</v>
      </c>
      <c r="D1061" t="s">
        <v>17</v>
      </c>
      <c r="F1061">
        <v>0</v>
      </c>
      <c r="G1061">
        <v>0</v>
      </c>
      <c r="H1061">
        <v>17770</v>
      </c>
      <c r="I1061">
        <v>27.720800000000001</v>
      </c>
      <c r="K1061" t="s">
        <v>20</v>
      </c>
      <c r="M1061" t="b">
        <f t="shared" si="305"/>
        <v>1</v>
      </c>
      <c r="N1061" t="str">
        <f>IF(E1061&lt;&gt;"",INDEX(group!$A$1:$C$10,MATCH(E1061,group!A:A,1),3),"NA")</f>
        <v>NA</v>
      </c>
      <c r="O1061" t="str">
        <f>VLOOKUP(H1061,group!E:F,2,0)</f>
        <v>numeric</v>
      </c>
      <c r="P1061" t="str">
        <f>IF(I1061&lt;&gt;"",INDEX(group!$L$1:$N$100,MATCH(I1061,group!L:L,1),3),"NA")</f>
        <v>20 - 29</v>
      </c>
      <c r="Q1061">
        <f t="shared" si="306"/>
        <v>1060</v>
      </c>
      <c r="R1061">
        <f t="shared" si="307"/>
        <v>1</v>
      </c>
      <c r="S1061">
        <f t="shared" si="308"/>
        <v>0</v>
      </c>
      <c r="T1061">
        <f t="shared" si="309"/>
        <v>0</v>
      </c>
      <c r="U1061">
        <f t="shared" si="310"/>
        <v>0</v>
      </c>
      <c r="V1061">
        <f t="shared" si="311"/>
        <v>1</v>
      </c>
      <c r="W1061">
        <f t="shared" si="312"/>
        <v>29.9</v>
      </c>
      <c r="X1061">
        <f t="shared" si="313"/>
        <v>0</v>
      </c>
      <c r="Y1061">
        <f t="shared" si="314"/>
        <v>0</v>
      </c>
      <c r="Z1061">
        <f t="shared" ref="Z1061:Z1124" si="322">IF($O1061&amp;"_ticket"=Z$1,1,0)</f>
        <v>0</v>
      </c>
      <c r="AA1061">
        <f t="shared" si="321"/>
        <v>0</v>
      </c>
      <c r="AB1061">
        <f t="shared" si="321"/>
        <v>0</v>
      </c>
      <c r="AC1061">
        <f t="shared" si="321"/>
        <v>0</v>
      </c>
      <c r="AD1061">
        <f t="shared" si="321"/>
        <v>1</v>
      </c>
      <c r="AE1061">
        <f t="shared" si="321"/>
        <v>0</v>
      </c>
      <c r="AF1061">
        <f t="shared" si="321"/>
        <v>0</v>
      </c>
      <c r="AG1061">
        <f t="shared" si="321"/>
        <v>0</v>
      </c>
      <c r="AH1061">
        <f t="shared" si="321"/>
        <v>0</v>
      </c>
      <c r="AI1061">
        <f t="shared" si="321"/>
        <v>0</v>
      </c>
      <c r="AJ1061">
        <f t="shared" si="321"/>
        <v>0</v>
      </c>
      <c r="AK1061">
        <f t="shared" si="321"/>
        <v>0</v>
      </c>
      <c r="AL1061">
        <f t="shared" si="321"/>
        <v>0</v>
      </c>
      <c r="AM1061">
        <f t="shared" si="315"/>
        <v>27.720800000000001</v>
      </c>
      <c r="AN1061">
        <f t="shared" si="316"/>
        <v>1</v>
      </c>
      <c r="AO1061">
        <f t="shared" si="317"/>
        <v>0</v>
      </c>
      <c r="AP1061">
        <f t="shared" si="318"/>
        <v>0</v>
      </c>
      <c r="AQ1061" t="str">
        <f t="shared" si="319"/>
        <v/>
      </c>
    </row>
    <row r="1062" spans="1:43" x14ac:dyDescent="0.2">
      <c r="A1062">
        <v>1061</v>
      </c>
      <c r="B1062">
        <v>3</v>
      </c>
      <c r="C1062" t="s">
        <v>1431</v>
      </c>
      <c r="D1062" t="s">
        <v>17</v>
      </c>
      <c r="E1062">
        <v>22</v>
      </c>
      <c r="F1062">
        <v>0</v>
      </c>
      <c r="G1062">
        <v>0</v>
      </c>
      <c r="H1062">
        <v>7548</v>
      </c>
      <c r="I1062">
        <v>8.9625000000000004</v>
      </c>
      <c r="K1062" t="s">
        <v>15</v>
      </c>
      <c r="M1062" t="b">
        <f t="shared" si="305"/>
        <v>0</v>
      </c>
      <c r="N1062" t="str">
        <f>IF(E1062&lt;&gt;"",INDEX(group!$A$1:$C$10,MATCH(E1062,group!A:A,1),3),"NA")</f>
        <v>20 - 29</v>
      </c>
      <c r="O1062" t="str">
        <f>VLOOKUP(H1062,group!E:F,2,0)</f>
        <v>numeric</v>
      </c>
      <c r="P1062" t="str">
        <f>IF(I1062&lt;&gt;"",INDEX(group!$L$1:$N$100,MATCH(I1062,group!L:L,1),3),"NA")</f>
        <v>0 - 9</v>
      </c>
      <c r="Q1062">
        <f t="shared" si="306"/>
        <v>1061</v>
      </c>
      <c r="R1062">
        <f t="shared" si="307"/>
        <v>0</v>
      </c>
      <c r="S1062">
        <f t="shared" si="308"/>
        <v>0</v>
      </c>
      <c r="T1062">
        <f t="shared" si="309"/>
        <v>1</v>
      </c>
      <c r="U1062">
        <f t="shared" si="310"/>
        <v>0</v>
      </c>
      <c r="V1062">
        <f t="shared" si="311"/>
        <v>1</v>
      </c>
      <c r="W1062">
        <f t="shared" si="312"/>
        <v>22</v>
      </c>
      <c r="X1062">
        <f t="shared" si="313"/>
        <v>0</v>
      </c>
      <c r="Y1062">
        <f t="shared" si="314"/>
        <v>0</v>
      </c>
      <c r="Z1062">
        <f t="shared" si="322"/>
        <v>0</v>
      </c>
      <c r="AA1062">
        <f t="shared" si="321"/>
        <v>0</v>
      </c>
      <c r="AB1062">
        <f t="shared" si="321"/>
        <v>0</v>
      </c>
      <c r="AC1062">
        <f t="shared" si="321"/>
        <v>0</v>
      </c>
      <c r="AD1062">
        <f t="shared" si="321"/>
        <v>1</v>
      </c>
      <c r="AE1062">
        <f t="shared" si="321"/>
        <v>0</v>
      </c>
      <c r="AF1062">
        <f t="shared" si="321"/>
        <v>0</v>
      </c>
      <c r="AG1062">
        <f t="shared" si="321"/>
        <v>0</v>
      </c>
      <c r="AH1062">
        <f t="shared" si="321"/>
        <v>0</v>
      </c>
      <c r="AI1062">
        <f t="shared" si="321"/>
        <v>0</v>
      </c>
      <c r="AJ1062">
        <f t="shared" si="321"/>
        <v>0</v>
      </c>
      <c r="AK1062">
        <f t="shared" si="321"/>
        <v>0</v>
      </c>
      <c r="AL1062">
        <f t="shared" si="321"/>
        <v>0</v>
      </c>
      <c r="AM1062">
        <f t="shared" si="315"/>
        <v>8.9625000000000004</v>
      </c>
      <c r="AN1062">
        <f t="shared" si="316"/>
        <v>0</v>
      </c>
      <c r="AO1062">
        <f t="shared" si="317"/>
        <v>0</v>
      </c>
      <c r="AP1062">
        <f t="shared" si="318"/>
        <v>1</v>
      </c>
      <c r="AQ1062" t="str">
        <f t="shared" si="319"/>
        <v/>
      </c>
    </row>
    <row r="1063" spans="1:43" x14ac:dyDescent="0.2">
      <c r="A1063">
        <v>1062</v>
      </c>
      <c r="B1063">
        <v>3</v>
      </c>
      <c r="C1063" t="s">
        <v>1432</v>
      </c>
      <c r="D1063" t="s">
        <v>13</v>
      </c>
      <c r="F1063">
        <v>0</v>
      </c>
      <c r="G1063">
        <v>0</v>
      </c>
      <c r="H1063" t="s">
        <v>1433</v>
      </c>
      <c r="I1063">
        <v>7.55</v>
      </c>
      <c r="K1063" t="s">
        <v>15</v>
      </c>
      <c r="M1063" t="b">
        <f t="shared" si="305"/>
        <v>1</v>
      </c>
      <c r="N1063" t="str">
        <f>IF(E1063&lt;&gt;"",INDEX(group!$A$1:$C$10,MATCH(E1063,group!A:A,1),3),"NA")</f>
        <v>NA</v>
      </c>
      <c r="O1063" t="str">
        <f>VLOOKUP(H1063,group!E:F,2,0)</f>
        <v>SO</v>
      </c>
      <c r="P1063" t="str">
        <f>IF(I1063&lt;&gt;"",INDEX(group!$L$1:$N$100,MATCH(I1063,group!L:L,1),3),"NA")</f>
        <v>0 - 9</v>
      </c>
      <c r="Q1063">
        <f t="shared" si="306"/>
        <v>1062</v>
      </c>
      <c r="R1063">
        <f t="shared" si="307"/>
        <v>0</v>
      </c>
      <c r="S1063">
        <f t="shared" si="308"/>
        <v>0</v>
      </c>
      <c r="T1063">
        <f t="shared" si="309"/>
        <v>1</v>
      </c>
      <c r="U1063">
        <f t="shared" si="310"/>
        <v>1</v>
      </c>
      <c r="V1063">
        <f t="shared" si="311"/>
        <v>0</v>
      </c>
      <c r="W1063">
        <f t="shared" si="312"/>
        <v>29.9</v>
      </c>
      <c r="X1063">
        <f t="shared" si="313"/>
        <v>0</v>
      </c>
      <c r="Y1063">
        <f t="shared" si="314"/>
        <v>0</v>
      </c>
      <c r="Z1063">
        <f t="shared" si="322"/>
        <v>0</v>
      </c>
      <c r="AA1063">
        <f t="shared" si="321"/>
        <v>0</v>
      </c>
      <c r="AB1063">
        <f t="shared" si="321"/>
        <v>0</v>
      </c>
      <c r="AC1063">
        <f t="shared" si="321"/>
        <v>0</v>
      </c>
      <c r="AD1063">
        <f t="shared" si="321"/>
        <v>0</v>
      </c>
      <c r="AE1063">
        <f t="shared" si="321"/>
        <v>0</v>
      </c>
      <c r="AF1063">
        <f t="shared" si="321"/>
        <v>0</v>
      </c>
      <c r="AG1063">
        <f t="shared" si="321"/>
        <v>0</v>
      </c>
      <c r="AH1063">
        <f t="shared" si="321"/>
        <v>0</v>
      </c>
      <c r="AI1063">
        <f t="shared" si="321"/>
        <v>1</v>
      </c>
      <c r="AJ1063">
        <f t="shared" si="321"/>
        <v>0</v>
      </c>
      <c r="AK1063">
        <f t="shared" si="321"/>
        <v>0</v>
      </c>
      <c r="AL1063">
        <f t="shared" si="321"/>
        <v>0</v>
      </c>
      <c r="AM1063">
        <f t="shared" si="315"/>
        <v>7.55</v>
      </c>
      <c r="AN1063">
        <f t="shared" si="316"/>
        <v>0</v>
      </c>
      <c r="AO1063">
        <f t="shared" si="317"/>
        <v>0</v>
      </c>
      <c r="AP1063">
        <f t="shared" si="318"/>
        <v>1</v>
      </c>
      <c r="AQ1063" t="str">
        <f t="shared" si="319"/>
        <v/>
      </c>
    </row>
    <row r="1064" spans="1:43" x14ac:dyDescent="0.2">
      <c r="A1064">
        <v>1063</v>
      </c>
      <c r="B1064">
        <v>3</v>
      </c>
      <c r="C1064" t="s">
        <v>1434</v>
      </c>
      <c r="D1064" t="s">
        <v>13</v>
      </c>
      <c r="E1064">
        <v>27</v>
      </c>
      <c r="F1064">
        <v>0</v>
      </c>
      <c r="G1064">
        <v>0</v>
      </c>
      <c r="H1064">
        <v>2670</v>
      </c>
      <c r="I1064">
        <v>7.2249999999999996</v>
      </c>
      <c r="K1064" t="s">
        <v>20</v>
      </c>
      <c r="M1064" t="b">
        <f t="shared" si="305"/>
        <v>0</v>
      </c>
      <c r="N1064" t="str">
        <f>IF(E1064&lt;&gt;"",INDEX(group!$A$1:$C$10,MATCH(E1064,group!A:A,1),3),"NA")</f>
        <v>20 - 29</v>
      </c>
      <c r="O1064" t="str">
        <f>VLOOKUP(H1064,group!E:F,2,0)</f>
        <v>numeric</v>
      </c>
      <c r="P1064" t="str">
        <f>IF(I1064&lt;&gt;"",INDEX(group!$L$1:$N$100,MATCH(I1064,group!L:L,1),3),"NA")</f>
        <v>0 - 9</v>
      </c>
      <c r="Q1064">
        <f t="shared" si="306"/>
        <v>1063</v>
      </c>
      <c r="R1064">
        <f t="shared" si="307"/>
        <v>0</v>
      </c>
      <c r="S1064">
        <f t="shared" si="308"/>
        <v>0</v>
      </c>
      <c r="T1064">
        <f t="shared" si="309"/>
        <v>1</v>
      </c>
      <c r="U1064">
        <f t="shared" si="310"/>
        <v>1</v>
      </c>
      <c r="V1064">
        <f t="shared" si="311"/>
        <v>0</v>
      </c>
      <c r="W1064">
        <f t="shared" si="312"/>
        <v>27</v>
      </c>
      <c r="X1064">
        <f t="shared" si="313"/>
        <v>0</v>
      </c>
      <c r="Y1064">
        <f t="shared" si="314"/>
        <v>0</v>
      </c>
      <c r="Z1064">
        <f t="shared" si="322"/>
        <v>0</v>
      </c>
      <c r="AA1064">
        <f t="shared" si="321"/>
        <v>0</v>
      </c>
      <c r="AB1064">
        <f t="shared" si="321"/>
        <v>0</v>
      </c>
      <c r="AC1064">
        <f t="shared" si="321"/>
        <v>0</v>
      </c>
      <c r="AD1064">
        <f t="shared" si="321"/>
        <v>1</v>
      </c>
      <c r="AE1064">
        <f t="shared" si="321"/>
        <v>0</v>
      </c>
      <c r="AF1064">
        <f t="shared" si="321"/>
        <v>0</v>
      </c>
      <c r="AG1064">
        <f t="shared" si="321"/>
        <v>0</v>
      </c>
      <c r="AH1064">
        <f t="shared" si="321"/>
        <v>0</v>
      </c>
      <c r="AI1064">
        <f t="shared" si="321"/>
        <v>0</v>
      </c>
      <c r="AJ1064">
        <f t="shared" si="321"/>
        <v>0</v>
      </c>
      <c r="AK1064">
        <f t="shared" si="321"/>
        <v>0</v>
      </c>
      <c r="AL1064">
        <f t="shared" si="321"/>
        <v>0</v>
      </c>
      <c r="AM1064">
        <f t="shared" si="315"/>
        <v>7.2249999999999996</v>
      </c>
      <c r="AN1064">
        <f t="shared" si="316"/>
        <v>1</v>
      </c>
      <c r="AO1064">
        <f t="shared" si="317"/>
        <v>0</v>
      </c>
      <c r="AP1064">
        <f t="shared" si="318"/>
        <v>0</v>
      </c>
      <c r="AQ1064" t="str">
        <f t="shared" si="319"/>
        <v/>
      </c>
    </row>
    <row r="1065" spans="1:43" x14ac:dyDescent="0.2">
      <c r="A1065">
        <v>1064</v>
      </c>
      <c r="B1065">
        <v>3</v>
      </c>
      <c r="C1065" t="s">
        <v>1435</v>
      </c>
      <c r="D1065" t="s">
        <v>13</v>
      </c>
      <c r="E1065">
        <v>23</v>
      </c>
      <c r="F1065">
        <v>1</v>
      </c>
      <c r="G1065">
        <v>0</v>
      </c>
      <c r="H1065">
        <v>347072</v>
      </c>
      <c r="I1065">
        <v>13.9</v>
      </c>
      <c r="K1065" t="s">
        <v>15</v>
      </c>
      <c r="M1065" t="b">
        <f t="shared" si="305"/>
        <v>0</v>
      </c>
      <c r="N1065" t="str">
        <f>IF(E1065&lt;&gt;"",INDEX(group!$A$1:$C$10,MATCH(E1065,group!A:A,1),3),"NA")</f>
        <v>20 - 29</v>
      </c>
      <c r="O1065" t="str">
        <f>VLOOKUP(H1065,group!E:F,2,0)</f>
        <v>numeric</v>
      </c>
      <c r="P1065" t="str">
        <f>IF(I1065&lt;&gt;"",INDEX(group!$L$1:$N$100,MATCH(I1065,group!L:L,1),3),"NA")</f>
        <v>10 - 19</v>
      </c>
      <c r="Q1065">
        <f t="shared" si="306"/>
        <v>1064</v>
      </c>
      <c r="R1065">
        <f t="shared" si="307"/>
        <v>0</v>
      </c>
      <c r="S1065">
        <f t="shared" si="308"/>
        <v>0</v>
      </c>
      <c r="T1065">
        <f t="shared" si="309"/>
        <v>1</v>
      </c>
      <c r="U1065">
        <f t="shared" si="310"/>
        <v>1</v>
      </c>
      <c r="V1065">
        <f t="shared" si="311"/>
        <v>0</v>
      </c>
      <c r="W1065">
        <f t="shared" si="312"/>
        <v>23</v>
      </c>
      <c r="X1065">
        <f t="shared" si="313"/>
        <v>1</v>
      </c>
      <c r="Y1065">
        <f t="shared" si="314"/>
        <v>0</v>
      </c>
      <c r="Z1065">
        <f t="shared" si="322"/>
        <v>0</v>
      </c>
      <c r="AA1065">
        <f t="shared" si="321"/>
        <v>0</v>
      </c>
      <c r="AB1065">
        <f t="shared" si="321"/>
        <v>0</v>
      </c>
      <c r="AC1065">
        <f t="shared" si="321"/>
        <v>0</v>
      </c>
      <c r="AD1065">
        <f t="shared" si="321"/>
        <v>1</v>
      </c>
      <c r="AE1065">
        <f t="shared" si="321"/>
        <v>0</v>
      </c>
      <c r="AF1065">
        <f t="shared" si="321"/>
        <v>0</v>
      </c>
      <c r="AG1065">
        <f t="shared" si="321"/>
        <v>0</v>
      </c>
      <c r="AH1065">
        <f t="shared" si="321"/>
        <v>0</v>
      </c>
      <c r="AI1065">
        <f t="shared" si="321"/>
        <v>0</v>
      </c>
      <c r="AJ1065">
        <f t="shared" si="321"/>
        <v>0</v>
      </c>
      <c r="AK1065">
        <f t="shared" si="321"/>
        <v>0</v>
      </c>
      <c r="AL1065">
        <f t="shared" si="321"/>
        <v>0</v>
      </c>
      <c r="AM1065">
        <f t="shared" si="315"/>
        <v>13.9</v>
      </c>
      <c r="AN1065">
        <f t="shared" si="316"/>
        <v>0</v>
      </c>
      <c r="AO1065">
        <f t="shared" si="317"/>
        <v>0</v>
      </c>
      <c r="AP1065">
        <f t="shared" si="318"/>
        <v>1</v>
      </c>
      <c r="AQ1065" t="str">
        <f t="shared" si="319"/>
        <v/>
      </c>
    </row>
    <row r="1066" spans="1:43" x14ac:dyDescent="0.2">
      <c r="A1066">
        <v>1065</v>
      </c>
      <c r="B1066">
        <v>3</v>
      </c>
      <c r="C1066" t="s">
        <v>1436</v>
      </c>
      <c r="D1066" t="s">
        <v>13</v>
      </c>
      <c r="F1066">
        <v>0</v>
      </c>
      <c r="G1066">
        <v>0</v>
      </c>
      <c r="H1066">
        <v>2673</v>
      </c>
      <c r="I1066">
        <v>7.2291999999999996</v>
      </c>
      <c r="K1066" t="s">
        <v>20</v>
      </c>
      <c r="M1066" t="b">
        <f t="shared" si="305"/>
        <v>1</v>
      </c>
      <c r="N1066" t="str">
        <f>IF(E1066&lt;&gt;"",INDEX(group!$A$1:$C$10,MATCH(E1066,group!A:A,1),3),"NA")</f>
        <v>NA</v>
      </c>
      <c r="O1066" t="str">
        <f>VLOOKUP(H1066,group!E:F,2,0)</f>
        <v>numeric</v>
      </c>
      <c r="P1066" t="str">
        <f>IF(I1066&lt;&gt;"",INDEX(group!$L$1:$N$100,MATCH(I1066,group!L:L,1),3),"NA")</f>
        <v>0 - 9</v>
      </c>
      <c r="Q1066">
        <f t="shared" si="306"/>
        <v>1065</v>
      </c>
      <c r="R1066">
        <f t="shared" si="307"/>
        <v>0</v>
      </c>
      <c r="S1066">
        <f t="shared" si="308"/>
        <v>0</v>
      </c>
      <c r="T1066">
        <f t="shared" si="309"/>
        <v>1</v>
      </c>
      <c r="U1066">
        <f t="shared" si="310"/>
        <v>1</v>
      </c>
      <c r="V1066">
        <f t="shared" si="311"/>
        <v>0</v>
      </c>
      <c r="W1066">
        <f t="shared" si="312"/>
        <v>29.9</v>
      </c>
      <c r="X1066">
        <f t="shared" si="313"/>
        <v>0</v>
      </c>
      <c r="Y1066">
        <f t="shared" si="314"/>
        <v>0</v>
      </c>
      <c r="Z1066">
        <f t="shared" si="322"/>
        <v>0</v>
      </c>
      <c r="AA1066">
        <f t="shared" si="321"/>
        <v>0</v>
      </c>
      <c r="AB1066">
        <f t="shared" si="321"/>
        <v>0</v>
      </c>
      <c r="AC1066">
        <f t="shared" si="321"/>
        <v>0</v>
      </c>
      <c r="AD1066">
        <f t="shared" si="321"/>
        <v>1</v>
      </c>
      <c r="AE1066">
        <f t="shared" si="321"/>
        <v>0</v>
      </c>
      <c r="AF1066">
        <f t="shared" si="321"/>
        <v>0</v>
      </c>
      <c r="AG1066">
        <f t="shared" si="321"/>
        <v>0</v>
      </c>
      <c r="AH1066">
        <f t="shared" si="321"/>
        <v>0</v>
      </c>
      <c r="AI1066">
        <f t="shared" si="321"/>
        <v>0</v>
      </c>
      <c r="AJ1066">
        <f t="shared" si="321"/>
        <v>0</v>
      </c>
      <c r="AK1066">
        <f t="shared" si="321"/>
        <v>0</v>
      </c>
      <c r="AL1066">
        <f t="shared" si="321"/>
        <v>0</v>
      </c>
      <c r="AM1066">
        <f t="shared" si="315"/>
        <v>7.2291999999999996</v>
      </c>
      <c r="AN1066">
        <f t="shared" si="316"/>
        <v>1</v>
      </c>
      <c r="AO1066">
        <f t="shared" si="317"/>
        <v>0</v>
      </c>
      <c r="AP1066">
        <f t="shared" si="318"/>
        <v>0</v>
      </c>
      <c r="AQ1066" t="str">
        <f t="shared" si="319"/>
        <v/>
      </c>
    </row>
    <row r="1067" spans="1:43" x14ac:dyDescent="0.2">
      <c r="A1067">
        <v>1066</v>
      </c>
      <c r="B1067">
        <v>3</v>
      </c>
      <c r="C1067" t="s">
        <v>1437</v>
      </c>
      <c r="D1067" t="s">
        <v>13</v>
      </c>
      <c r="E1067">
        <v>40</v>
      </c>
      <c r="F1067">
        <v>1</v>
      </c>
      <c r="G1067">
        <v>5</v>
      </c>
      <c r="H1067">
        <v>347077</v>
      </c>
      <c r="I1067">
        <v>31.387499999999999</v>
      </c>
      <c r="K1067" t="s">
        <v>15</v>
      </c>
      <c r="M1067" t="b">
        <f t="shared" si="305"/>
        <v>0</v>
      </c>
      <c r="N1067" t="str">
        <f>IF(E1067&lt;&gt;"",INDEX(group!$A$1:$C$10,MATCH(E1067,group!A:A,1),3),"NA")</f>
        <v>40 - 49</v>
      </c>
      <c r="O1067" t="str">
        <f>VLOOKUP(H1067,group!E:F,2,0)</f>
        <v>numeric</v>
      </c>
      <c r="P1067" t="str">
        <f>IF(I1067&lt;&gt;"",INDEX(group!$L$1:$N$100,MATCH(I1067,group!L:L,1),3),"NA")</f>
        <v>30 - 39</v>
      </c>
      <c r="Q1067">
        <f t="shared" si="306"/>
        <v>1066</v>
      </c>
      <c r="R1067">
        <f t="shared" si="307"/>
        <v>0</v>
      </c>
      <c r="S1067">
        <f t="shared" si="308"/>
        <v>0</v>
      </c>
      <c r="T1067">
        <f t="shared" si="309"/>
        <v>1</v>
      </c>
      <c r="U1067">
        <f t="shared" si="310"/>
        <v>1</v>
      </c>
      <c r="V1067">
        <f t="shared" si="311"/>
        <v>0</v>
      </c>
      <c r="W1067">
        <f t="shared" si="312"/>
        <v>40</v>
      </c>
      <c r="X1067">
        <f t="shared" si="313"/>
        <v>1</v>
      </c>
      <c r="Y1067">
        <f t="shared" si="314"/>
        <v>5</v>
      </c>
      <c r="Z1067">
        <f t="shared" si="322"/>
        <v>0</v>
      </c>
      <c r="AA1067">
        <f t="shared" si="321"/>
        <v>0</v>
      </c>
      <c r="AB1067">
        <f t="shared" si="321"/>
        <v>0</v>
      </c>
      <c r="AC1067">
        <f t="shared" si="321"/>
        <v>0</v>
      </c>
      <c r="AD1067">
        <f t="shared" si="321"/>
        <v>1</v>
      </c>
      <c r="AE1067">
        <f t="shared" si="321"/>
        <v>0</v>
      </c>
      <c r="AF1067">
        <f t="shared" si="321"/>
        <v>0</v>
      </c>
      <c r="AG1067">
        <f t="shared" si="321"/>
        <v>0</v>
      </c>
      <c r="AH1067">
        <f t="shared" si="321"/>
        <v>0</v>
      </c>
      <c r="AI1067">
        <f t="shared" si="321"/>
        <v>0</v>
      </c>
      <c r="AJ1067">
        <f t="shared" si="321"/>
        <v>0</v>
      </c>
      <c r="AK1067">
        <f t="shared" si="321"/>
        <v>0</v>
      </c>
      <c r="AL1067">
        <f t="shared" si="321"/>
        <v>0</v>
      </c>
      <c r="AM1067">
        <f t="shared" si="315"/>
        <v>31.387499999999999</v>
      </c>
      <c r="AN1067">
        <f t="shared" si="316"/>
        <v>0</v>
      </c>
      <c r="AO1067">
        <f t="shared" si="317"/>
        <v>0</v>
      </c>
      <c r="AP1067">
        <f t="shared" si="318"/>
        <v>1</v>
      </c>
      <c r="AQ1067" t="str">
        <f t="shared" si="319"/>
        <v/>
      </c>
    </row>
    <row r="1068" spans="1:43" x14ac:dyDescent="0.2">
      <c r="A1068">
        <v>1067</v>
      </c>
      <c r="B1068">
        <v>2</v>
      </c>
      <c r="C1068" t="s">
        <v>1438</v>
      </c>
      <c r="D1068" t="s">
        <v>17</v>
      </c>
      <c r="E1068">
        <v>15</v>
      </c>
      <c r="F1068">
        <v>0</v>
      </c>
      <c r="G1068">
        <v>2</v>
      </c>
      <c r="H1068">
        <v>29750</v>
      </c>
      <c r="I1068">
        <v>39</v>
      </c>
      <c r="K1068" t="s">
        <v>15</v>
      </c>
      <c r="M1068" t="b">
        <f t="shared" si="305"/>
        <v>0</v>
      </c>
      <c r="N1068" t="str">
        <f>IF(E1068&lt;&gt;"",INDEX(group!$A$1:$C$10,MATCH(E1068,group!A:A,1),3),"NA")</f>
        <v>10 - 19</v>
      </c>
      <c r="O1068" t="str">
        <f>VLOOKUP(H1068,group!E:F,2,0)</f>
        <v>numeric</v>
      </c>
      <c r="P1068" t="str">
        <f>IF(I1068&lt;&gt;"",INDEX(group!$L$1:$N$100,MATCH(I1068,group!L:L,1),3),"NA")</f>
        <v>30 - 39</v>
      </c>
      <c r="Q1068">
        <f t="shared" si="306"/>
        <v>1067</v>
      </c>
      <c r="R1068">
        <f t="shared" si="307"/>
        <v>0</v>
      </c>
      <c r="S1068">
        <f t="shared" si="308"/>
        <v>1</v>
      </c>
      <c r="T1068">
        <f t="shared" si="309"/>
        <v>0</v>
      </c>
      <c r="U1068">
        <f t="shared" si="310"/>
        <v>0</v>
      </c>
      <c r="V1068">
        <f t="shared" si="311"/>
        <v>1</v>
      </c>
      <c r="W1068">
        <f t="shared" si="312"/>
        <v>15</v>
      </c>
      <c r="X1068">
        <f t="shared" si="313"/>
        <v>0</v>
      </c>
      <c r="Y1068">
        <f t="shared" si="314"/>
        <v>2</v>
      </c>
      <c r="Z1068">
        <f t="shared" si="322"/>
        <v>0</v>
      </c>
      <c r="AA1068">
        <f t="shared" si="321"/>
        <v>0</v>
      </c>
      <c r="AB1068">
        <f t="shared" si="321"/>
        <v>0</v>
      </c>
      <c r="AC1068">
        <f t="shared" si="321"/>
        <v>0</v>
      </c>
      <c r="AD1068">
        <f t="shared" si="321"/>
        <v>1</v>
      </c>
      <c r="AE1068">
        <f t="shared" si="321"/>
        <v>0</v>
      </c>
      <c r="AF1068">
        <f t="shared" si="321"/>
        <v>0</v>
      </c>
      <c r="AG1068">
        <f t="shared" si="321"/>
        <v>0</v>
      </c>
      <c r="AH1068">
        <f t="shared" si="321"/>
        <v>0</v>
      </c>
      <c r="AI1068">
        <f t="shared" si="321"/>
        <v>0</v>
      </c>
      <c r="AJ1068">
        <f t="shared" si="321"/>
        <v>0</v>
      </c>
      <c r="AK1068">
        <f t="shared" si="321"/>
        <v>0</v>
      </c>
      <c r="AL1068">
        <f t="shared" si="321"/>
        <v>0</v>
      </c>
      <c r="AM1068">
        <f t="shared" si="315"/>
        <v>39</v>
      </c>
      <c r="AN1068">
        <f t="shared" si="316"/>
        <v>0</v>
      </c>
      <c r="AO1068">
        <f t="shared" si="317"/>
        <v>0</v>
      </c>
      <c r="AP1068">
        <f t="shared" si="318"/>
        <v>1</v>
      </c>
      <c r="AQ1068" t="str">
        <f t="shared" si="319"/>
        <v/>
      </c>
    </row>
    <row r="1069" spans="1:43" x14ac:dyDescent="0.2">
      <c r="A1069">
        <v>1068</v>
      </c>
      <c r="B1069">
        <v>2</v>
      </c>
      <c r="C1069" t="s">
        <v>1439</v>
      </c>
      <c r="D1069" t="s">
        <v>17</v>
      </c>
      <c r="E1069">
        <v>20</v>
      </c>
      <c r="F1069">
        <v>0</v>
      </c>
      <c r="G1069">
        <v>0</v>
      </c>
      <c r="H1069" t="s">
        <v>228</v>
      </c>
      <c r="I1069">
        <v>36.75</v>
      </c>
      <c r="K1069" t="s">
        <v>15</v>
      </c>
      <c r="M1069" t="b">
        <f t="shared" si="305"/>
        <v>0</v>
      </c>
      <c r="N1069" t="str">
        <f>IF(E1069&lt;&gt;"",INDEX(group!$A$1:$C$10,MATCH(E1069,group!A:A,1),3),"NA")</f>
        <v>20 - 29</v>
      </c>
      <c r="O1069" t="str">
        <f>VLOOKUP(H1069,group!E:F,2,0)</f>
        <v>CA</v>
      </c>
      <c r="P1069" t="str">
        <f>IF(I1069&lt;&gt;"",INDEX(group!$L$1:$N$100,MATCH(I1069,group!L:L,1),3),"NA")</f>
        <v>30 - 39</v>
      </c>
      <c r="Q1069">
        <f t="shared" si="306"/>
        <v>1068</v>
      </c>
      <c r="R1069">
        <f t="shared" si="307"/>
        <v>0</v>
      </c>
      <c r="S1069">
        <f t="shared" si="308"/>
        <v>1</v>
      </c>
      <c r="T1069">
        <f t="shared" si="309"/>
        <v>0</v>
      </c>
      <c r="U1069">
        <f t="shared" si="310"/>
        <v>0</v>
      </c>
      <c r="V1069">
        <f t="shared" si="311"/>
        <v>1</v>
      </c>
      <c r="W1069">
        <f t="shared" si="312"/>
        <v>20</v>
      </c>
      <c r="X1069">
        <f t="shared" si="313"/>
        <v>0</v>
      </c>
      <c r="Y1069">
        <f t="shared" si="314"/>
        <v>0</v>
      </c>
      <c r="Z1069">
        <f t="shared" si="322"/>
        <v>0</v>
      </c>
      <c r="AA1069">
        <f t="shared" si="321"/>
        <v>0</v>
      </c>
      <c r="AB1069">
        <f t="shared" si="321"/>
        <v>1</v>
      </c>
      <c r="AC1069">
        <f t="shared" si="321"/>
        <v>0</v>
      </c>
      <c r="AD1069">
        <f t="shared" si="321"/>
        <v>0</v>
      </c>
      <c r="AE1069">
        <f t="shared" si="321"/>
        <v>0</v>
      </c>
      <c r="AF1069">
        <f t="shared" si="321"/>
        <v>0</v>
      </c>
      <c r="AG1069">
        <f t="shared" si="321"/>
        <v>0</v>
      </c>
      <c r="AH1069">
        <f t="shared" si="321"/>
        <v>0</v>
      </c>
      <c r="AI1069">
        <f t="shared" si="321"/>
        <v>0</v>
      </c>
      <c r="AJ1069">
        <f t="shared" si="321"/>
        <v>0</v>
      </c>
      <c r="AK1069">
        <f t="shared" si="321"/>
        <v>0</v>
      </c>
      <c r="AL1069">
        <f t="shared" si="321"/>
        <v>0</v>
      </c>
      <c r="AM1069">
        <f t="shared" si="315"/>
        <v>36.75</v>
      </c>
      <c r="AN1069">
        <f t="shared" si="316"/>
        <v>0</v>
      </c>
      <c r="AO1069">
        <f t="shared" si="317"/>
        <v>0</v>
      </c>
      <c r="AP1069">
        <f t="shared" si="318"/>
        <v>1</v>
      </c>
      <c r="AQ1069" t="str">
        <f t="shared" si="319"/>
        <v/>
      </c>
    </row>
    <row r="1070" spans="1:43" x14ac:dyDescent="0.2">
      <c r="A1070">
        <v>1069</v>
      </c>
      <c r="B1070">
        <v>1</v>
      </c>
      <c r="C1070" t="s">
        <v>1440</v>
      </c>
      <c r="D1070" t="s">
        <v>13</v>
      </c>
      <c r="E1070">
        <v>54</v>
      </c>
      <c r="F1070">
        <v>1</v>
      </c>
      <c r="G1070">
        <v>0</v>
      </c>
      <c r="H1070">
        <v>11778</v>
      </c>
      <c r="I1070">
        <v>55.441699999999997</v>
      </c>
      <c r="J1070" t="s">
        <v>1347</v>
      </c>
      <c r="K1070" t="s">
        <v>20</v>
      </c>
      <c r="M1070" t="b">
        <f t="shared" si="305"/>
        <v>0</v>
      </c>
      <c r="N1070" t="str">
        <f>IF(E1070&lt;&gt;"",INDEX(group!$A$1:$C$10,MATCH(E1070,group!A:A,1),3),"NA")</f>
        <v>50 - 59</v>
      </c>
      <c r="O1070" t="str">
        <f>VLOOKUP(H1070,group!E:F,2,0)</f>
        <v>numeric</v>
      </c>
      <c r="P1070" t="str">
        <f>IF(I1070&lt;&gt;"",INDEX(group!$L$1:$N$100,MATCH(I1070,group!L:L,1),3),"NA")</f>
        <v>50 - 59</v>
      </c>
      <c r="Q1070">
        <f t="shared" si="306"/>
        <v>1069</v>
      </c>
      <c r="R1070">
        <f t="shared" si="307"/>
        <v>1</v>
      </c>
      <c r="S1070">
        <f t="shared" si="308"/>
        <v>0</v>
      </c>
      <c r="T1070">
        <f t="shared" si="309"/>
        <v>0</v>
      </c>
      <c r="U1070">
        <f t="shared" si="310"/>
        <v>1</v>
      </c>
      <c r="V1070">
        <f t="shared" si="311"/>
        <v>0</v>
      </c>
      <c r="W1070">
        <f t="shared" si="312"/>
        <v>54</v>
      </c>
      <c r="X1070">
        <f t="shared" si="313"/>
        <v>1</v>
      </c>
      <c r="Y1070">
        <f t="shared" si="314"/>
        <v>0</v>
      </c>
      <c r="Z1070">
        <f t="shared" si="322"/>
        <v>0</v>
      </c>
      <c r="AA1070">
        <f t="shared" si="321"/>
        <v>0</v>
      </c>
      <c r="AB1070">
        <f t="shared" si="321"/>
        <v>0</v>
      </c>
      <c r="AC1070">
        <f t="shared" si="321"/>
        <v>0</v>
      </c>
      <c r="AD1070">
        <f t="shared" si="321"/>
        <v>1</v>
      </c>
      <c r="AE1070">
        <f t="shared" si="321"/>
        <v>0</v>
      </c>
      <c r="AF1070">
        <f t="shared" si="321"/>
        <v>0</v>
      </c>
      <c r="AG1070">
        <f t="shared" si="321"/>
        <v>0</v>
      </c>
      <c r="AH1070">
        <f t="shared" si="321"/>
        <v>0</v>
      </c>
      <c r="AI1070">
        <f t="shared" si="321"/>
        <v>0</v>
      </c>
      <c r="AJ1070">
        <f t="shared" si="321"/>
        <v>0</v>
      </c>
      <c r="AK1070">
        <f t="shared" si="321"/>
        <v>0</v>
      </c>
      <c r="AL1070">
        <f t="shared" si="321"/>
        <v>0</v>
      </c>
      <c r="AM1070">
        <f t="shared" si="315"/>
        <v>55.441699999999997</v>
      </c>
      <c r="AN1070">
        <f t="shared" si="316"/>
        <v>1</v>
      </c>
      <c r="AO1070">
        <f t="shared" si="317"/>
        <v>0</v>
      </c>
      <c r="AP1070">
        <f t="shared" si="318"/>
        <v>0</v>
      </c>
      <c r="AQ1070" t="str">
        <f t="shared" si="319"/>
        <v/>
      </c>
    </row>
    <row r="1071" spans="1:43" x14ac:dyDescent="0.2">
      <c r="A1071">
        <v>1070</v>
      </c>
      <c r="B1071">
        <v>2</v>
      </c>
      <c r="C1071" t="s">
        <v>1441</v>
      </c>
      <c r="D1071" t="s">
        <v>17</v>
      </c>
      <c r="E1071">
        <v>36</v>
      </c>
      <c r="F1071">
        <v>0</v>
      </c>
      <c r="G1071">
        <v>3</v>
      </c>
      <c r="H1071">
        <v>230136</v>
      </c>
      <c r="I1071">
        <v>39</v>
      </c>
      <c r="J1071" t="s">
        <v>286</v>
      </c>
      <c r="K1071" t="s">
        <v>15</v>
      </c>
      <c r="M1071" t="b">
        <f t="shared" si="305"/>
        <v>0</v>
      </c>
      <c r="N1071" t="str">
        <f>IF(E1071&lt;&gt;"",INDEX(group!$A$1:$C$10,MATCH(E1071,group!A:A,1),3),"NA")</f>
        <v>30 - 39</v>
      </c>
      <c r="O1071" t="str">
        <f>VLOOKUP(H1071,group!E:F,2,0)</f>
        <v>numeric</v>
      </c>
      <c r="P1071" t="str">
        <f>IF(I1071&lt;&gt;"",INDEX(group!$L$1:$N$100,MATCH(I1071,group!L:L,1),3),"NA")</f>
        <v>30 - 39</v>
      </c>
      <c r="Q1071">
        <f t="shared" si="306"/>
        <v>1070</v>
      </c>
      <c r="R1071">
        <f t="shared" si="307"/>
        <v>0</v>
      </c>
      <c r="S1071">
        <f t="shared" si="308"/>
        <v>1</v>
      </c>
      <c r="T1071">
        <f t="shared" si="309"/>
        <v>0</v>
      </c>
      <c r="U1071">
        <f t="shared" si="310"/>
        <v>0</v>
      </c>
      <c r="V1071">
        <f t="shared" si="311"/>
        <v>1</v>
      </c>
      <c r="W1071">
        <f t="shared" si="312"/>
        <v>36</v>
      </c>
      <c r="X1071">
        <f t="shared" si="313"/>
        <v>0</v>
      </c>
      <c r="Y1071">
        <f t="shared" si="314"/>
        <v>3</v>
      </c>
      <c r="Z1071">
        <f t="shared" si="322"/>
        <v>0</v>
      </c>
      <c r="AA1071">
        <f t="shared" si="321"/>
        <v>0</v>
      </c>
      <c r="AB1071">
        <f t="shared" si="321"/>
        <v>0</v>
      </c>
      <c r="AC1071">
        <f t="shared" si="321"/>
        <v>0</v>
      </c>
      <c r="AD1071">
        <f t="shared" si="321"/>
        <v>1</v>
      </c>
      <c r="AE1071">
        <f t="shared" si="321"/>
        <v>0</v>
      </c>
      <c r="AF1071">
        <f t="shared" si="321"/>
        <v>0</v>
      </c>
      <c r="AG1071">
        <f t="shared" si="321"/>
        <v>0</v>
      </c>
      <c r="AH1071">
        <f t="shared" si="321"/>
        <v>0</v>
      </c>
      <c r="AI1071">
        <f t="shared" si="321"/>
        <v>0</v>
      </c>
      <c r="AJ1071">
        <f t="shared" si="321"/>
        <v>0</v>
      </c>
      <c r="AK1071">
        <f t="shared" si="321"/>
        <v>0</v>
      </c>
      <c r="AL1071">
        <f t="shared" si="321"/>
        <v>0</v>
      </c>
      <c r="AM1071">
        <f t="shared" si="315"/>
        <v>39</v>
      </c>
      <c r="AN1071">
        <f t="shared" si="316"/>
        <v>0</v>
      </c>
      <c r="AO1071">
        <f t="shared" si="317"/>
        <v>0</v>
      </c>
      <c r="AP1071">
        <f t="shared" si="318"/>
        <v>1</v>
      </c>
      <c r="AQ1071" t="str">
        <f t="shared" si="319"/>
        <v/>
      </c>
    </row>
    <row r="1072" spans="1:43" x14ac:dyDescent="0.2">
      <c r="A1072">
        <v>1071</v>
      </c>
      <c r="B1072">
        <v>1</v>
      </c>
      <c r="C1072" t="s">
        <v>1442</v>
      </c>
      <c r="D1072" t="s">
        <v>17</v>
      </c>
      <c r="E1072">
        <v>64</v>
      </c>
      <c r="F1072">
        <v>0</v>
      </c>
      <c r="G1072">
        <v>2</v>
      </c>
      <c r="H1072" t="s">
        <v>1151</v>
      </c>
      <c r="I1072">
        <v>83.158299999999997</v>
      </c>
      <c r="J1072" t="s">
        <v>1443</v>
      </c>
      <c r="K1072" t="s">
        <v>20</v>
      </c>
      <c r="M1072" t="b">
        <f t="shared" si="305"/>
        <v>0</v>
      </c>
      <c r="N1072" t="str">
        <f>IF(E1072&lt;&gt;"",INDEX(group!$A$1:$C$10,MATCH(E1072,group!A:A,1),3),"NA")</f>
        <v>60 - 69</v>
      </c>
      <c r="O1072" t="str">
        <f>VLOOKUP(H1072,group!E:F,2,0)</f>
        <v>PC</v>
      </c>
      <c r="P1072" t="str">
        <f>IF(I1072&lt;&gt;"",INDEX(group!$L$1:$N$100,MATCH(I1072,group!L:L,1),3),"NA")</f>
        <v>80 - 89</v>
      </c>
      <c r="Q1072">
        <f t="shared" si="306"/>
        <v>1071</v>
      </c>
      <c r="R1072">
        <f t="shared" si="307"/>
        <v>1</v>
      </c>
      <c r="S1072">
        <f t="shared" si="308"/>
        <v>0</v>
      </c>
      <c r="T1072">
        <f t="shared" si="309"/>
        <v>0</v>
      </c>
      <c r="U1072">
        <f t="shared" si="310"/>
        <v>0</v>
      </c>
      <c r="V1072">
        <f t="shared" si="311"/>
        <v>1</v>
      </c>
      <c r="W1072">
        <f t="shared" si="312"/>
        <v>64</v>
      </c>
      <c r="X1072">
        <f t="shared" si="313"/>
        <v>0</v>
      </c>
      <c r="Y1072">
        <f t="shared" si="314"/>
        <v>2</v>
      </c>
      <c r="Z1072">
        <f t="shared" si="322"/>
        <v>0</v>
      </c>
      <c r="AA1072">
        <f t="shared" si="321"/>
        <v>0</v>
      </c>
      <c r="AB1072">
        <f t="shared" si="321"/>
        <v>0</v>
      </c>
      <c r="AC1072">
        <f t="shared" si="321"/>
        <v>0</v>
      </c>
      <c r="AD1072">
        <f t="shared" si="321"/>
        <v>0</v>
      </c>
      <c r="AE1072">
        <f t="shared" si="321"/>
        <v>0</v>
      </c>
      <c r="AF1072">
        <f t="shared" si="321"/>
        <v>1</v>
      </c>
      <c r="AG1072">
        <f t="shared" si="321"/>
        <v>0</v>
      </c>
      <c r="AH1072">
        <f t="shared" si="321"/>
        <v>0</v>
      </c>
      <c r="AI1072">
        <f t="shared" si="321"/>
        <v>0</v>
      </c>
      <c r="AJ1072">
        <f t="shared" si="321"/>
        <v>0</v>
      </c>
      <c r="AK1072">
        <f t="shared" si="321"/>
        <v>0</v>
      </c>
      <c r="AL1072">
        <f t="shared" si="321"/>
        <v>0</v>
      </c>
      <c r="AM1072">
        <f t="shared" si="315"/>
        <v>83.158299999999997</v>
      </c>
      <c r="AN1072">
        <f t="shared" si="316"/>
        <v>1</v>
      </c>
      <c r="AO1072">
        <f t="shared" si="317"/>
        <v>0</v>
      </c>
      <c r="AP1072">
        <f t="shared" si="318"/>
        <v>0</v>
      </c>
      <c r="AQ1072" t="str">
        <f t="shared" si="319"/>
        <v/>
      </c>
    </row>
    <row r="1073" spans="1:43" x14ac:dyDescent="0.2">
      <c r="A1073">
        <v>1072</v>
      </c>
      <c r="B1073">
        <v>2</v>
      </c>
      <c r="C1073" t="s">
        <v>1444</v>
      </c>
      <c r="D1073" t="s">
        <v>13</v>
      </c>
      <c r="E1073">
        <v>30</v>
      </c>
      <c r="F1073">
        <v>0</v>
      </c>
      <c r="G1073">
        <v>0</v>
      </c>
      <c r="H1073">
        <v>233478</v>
      </c>
      <c r="I1073">
        <v>13</v>
      </c>
      <c r="K1073" t="s">
        <v>15</v>
      </c>
      <c r="M1073" t="b">
        <f t="shared" si="305"/>
        <v>0</v>
      </c>
      <c r="N1073" t="str">
        <f>IF(E1073&lt;&gt;"",INDEX(group!$A$1:$C$10,MATCH(E1073,group!A:A,1),3),"NA")</f>
        <v>30 - 39</v>
      </c>
      <c r="O1073" t="str">
        <f>VLOOKUP(H1073,group!E:F,2,0)</f>
        <v>numeric</v>
      </c>
      <c r="P1073" t="str">
        <f>IF(I1073&lt;&gt;"",INDEX(group!$L$1:$N$100,MATCH(I1073,group!L:L,1),3),"NA")</f>
        <v>10 - 19</v>
      </c>
      <c r="Q1073">
        <f t="shared" si="306"/>
        <v>1072</v>
      </c>
      <c r="R1073">
        <f t="shared" si="307"/>
        <v>0</v>
      </c>
      <c r="S1073">
        <f t="shared" si="308"/>
        <v>1</v>
      </c>
      <c r="T1073">
        <f t="shared" si="309"/>
        <v>0</v>
      </c>
      <c r="U1073">
        <f t="shared" si="310"/>
        <v>1</v>
      </c>
      <c r="V1073">
        <f t="shared" si="311"/>
        <v>0</v>
      </c>
      <c r="W1073">
        <f t="shared" si="312"/>
        <v>30</v>
      </c>
      <c r="X1073">
        <f t="shared" si="313"/>
        <v>0</v>
      </c>
      <c r="Y1073">
        <f t="shared" si="314"/>
        <v>0</v>
      </c>
      <c r="Z1073">
        <f t="shared" si="322"/>
        <v>0</v>
      </c>
      <c r="AA1073">
        <f t="shared" si="321"/>
        <v>0</v>
      </c>
      <c r="AB1073">
        <f t="shared" si="321"/>
        <v>0</v>
      </c>
      <c r="AC1073">
        <f t="shared" si="321"/>
        <v>0</v>
      </c>
      <c r="AD1073">
        <f t="shared" si="321"/>
        <v>1</v>
      </c>
      <c r="AE1073">
        <f t="shared" si="321"/>
        <v>0</v>
      </c>
      <c r="AF1073">
        <f t="shared" si="321"/>
        <v>0</v>
      </c>
      <c r="AG1073">
        <f t="shared" si="321"/>
        <v>0</v>
      </c>
      <c r="AH1073">
        <f t="shared" si="321"/>
        <v>0</v>
      </c>
      <c r="AI1073">
        <f t="shared" si="321"/>
        <v>0</v>
      </c>
      <c r="AJ1073">
        <f t="shared" si="321"/>
        <v>0</v>
      </c>
      <c r="AK1073">
        <f t="shared" si="321"/>
        <v>0</v>
      </c>
      <c r="AL1073">
        <f t="shared" si="321"/>
        <v>0</v>
      </c>
      <c r="AM1073">
        <f t="shared" si="315"/>
        <v>13</v>
      </c>
      <c r="AN1073">
        <f t="shared" si="316"/>
        <v>0</v>
      </c>
      <c r="AO1073">
        <f t="shared" si="317"/>
        <v>0</v>
      </c>
      <c r="AP1073">
        <f t="shared" si="318"/>
        <v>1</v>
      </c>
      <c r="AQ1073" t="str">
        <f t="shared" si="319"/>
        <v/>
      </c>
    </row>
    <row r="1074" spans="1:43" x14ac:dyDescent="0.2">
      <c r="A1074">
        <v>1073</v>
      </c>
      <c r="B1074">
        <v>1</v>
      </c>
      <c r="C1074" t="s">
        <v>1445</v>
      </c>
      <c r="D1074" t="s">
        <v>13</v>
      </c>
      <c r="E1074">
        <v>37</v>
      </c>
      <c r="F1074">
        <v>1</v>
      </c>
      <c r="G1074">
        <v>1</v>
      </c>
      <c r="H1074" t="s">
        <v>1151</v>
      </c>
      <c r="I1074">
        <v>83.158299999999997</v>
      </c>
      <c r="J1074" t="s">
        <v>1446</v>
      </c>
      <c r="K1074" t="s">
        <v>20</v>
      </c>
      <c r="M1074" t="b">
        <f t="shared" si="305"/>
        <v>0</v>
      </c>
      <c r="N1074" t="str">
        <f>IF(E1074&lt;&gt;"",INDEX(group!$A$1:$C$10,MATCH(E1074,group!A:A,1),3),"NA")</f>
        <v>30 - 39</v>
      </c>
      <c r="O1074" t="str">
        <f>VLOOKUP(H1074,group!E:F,2,0)</f>
        <v>PC</v>
      </c>
      <c r="P1074" t="str">
        <f>IF(I1074&lt;&gt;"",INDEX(group!$L$1:$N$100,MATCH(I1074,group!L:L,1),3),"NA")</f>
        <v>80 - 89</v>
      </c>
      <c r="Q1074">
        <f t="shared" si="306"/>
        <v>1073</v>
      </c>
      <c r="R1074">
        <f t="shared" si="307"/>
        <v>1</v>
      </c>
      <c r="S1074">
        <f t="shared" si="308"/>
        <v>0</v>
      </c>
      <c r="T1074">
        <f t="shared" si="309"/>
        <v>0</v>
      </c>
      <c r="U1074">
        <f t="shared" si="310"/>
        <v>1</v>
      </c>
      <c r="V1074">
        <f t="shared" si="311"/>
        <v>0</v>
      </c>
      <c r="W1074">
        <f t="shared" si="312"/>
        <v>37</v>
      </c>
      <c r="X1074">
        <f t="shared" si="313"/>
        <v>1</v>
      </c>
      <c r="Y1074">
        <f t="shared" si="314"/>
        <v>1</v>
      </c>
      <c r="Z1074">
        <f t="shared" si="322"/>
        <v>0</v>
      </c>
      <c r="AA1074">
        <f t="shared" si="321"/>
        <v>0</v>
      </c>
      <c r="AB1074">
        <f t="shared" si="321"/>
        <v>0</v>
      </c>
      <c r="AC1074">
        <f t="shared" si="321"/>
        <v>0</v>
      </c>
      <c r="AD1074">
        <f t="shared" si="321"/>
        <v>0</v>
      </c>
      <c r="AE1074">
        <f t="shared" si="321"/>
        <v>0</v>
      </c>
      <c r="AF1074">
        <f t="shared" si="321"/>
        <v>1</v>
      </c>
      <c r="AG1074">
        <f t="shared" si="321"/>
        <v>0</v>
      </c>
      <c r="AH1074">
        <f t="shared" si="321"/>
        <v>0</v>
      </c>
      <c r="AI1074">
        <f t="shared" si="321"/>
        <v>0</v>
      </c>
      <c r="AJ1074">
        <f t="shared" si="321"/>
        <v>0</v>
      </c>
      <c r="AK1074">
        <f t="shared" si="321"/>
        <v>0</v>
      </c>
      <c r="AL1074">
        <f t="shared" si="321"/>
        <v>0</v>
      </c>
      <c r="AM1074">
        <f t="shared" si="315"/>
        <v>83.158299999999997</v>
      </c>
      <c r="AN1074">
        <f t="shared" si="316"/>
        <v>1</v>
      </c>
      <c r="AO1074">
        <f t="shared" si="317"/>
        <v>0</v>
      </c>
      <c r="AP1074">
        <f t="shared" si="318"/>
        <v>0</v>
      </c>
      <c r="AQ1074" t="str">
        <f t="shared" si="319"/>
        <v/>
      </c>
    </row>
    <row r="1075" spans="1:43" x14ac:dyDescent="0.2">
      <c r="A1075">
        <v>1074</v>
      </c>
      <c r="B1075">
        <v>1</v>
      </c>
      <c r="C1075" t="s">
        <v>1447</v>
      </c>
      <c r="D1075" t="s">
        <v>17</v>
      </c>
      <c r="E1075">
        <v>18</v>
      </c>
      <c r="F1075">
        <v>1</v>
      </c>
      <c r="G1075">
        <v>0</v>
      </c>
      <c r="H1075">
        <v>113773</v>
      </c>
      <c r="I1075">
        <v>53.1</v>
      </c>
      <c r="J1075" t="s">
        <v>1044</v>
      </c>
      <c r="K1075" t="s">
        <v>15</v>
      </c>
      <c r="M1075" t="b">
        <f t="shared" si="305"/>
        <v>0</v>
      </c>
      <c r="N1075" t="str">
        <f>IF(E1075&lt;&gt;"",INDEX(group!$A$1:$C$10,MATCH(E1075,group!A:A,1),3),"NA")</f>
        <v>10 - 19</v>
      </c>
      <c r="O1075" t="str">
        <f>VLOOKUP(H1075,group!E:F,2,0)</f>
        <v>numeric</v>
      </c>
      <c r="P1075" t="str">
        <f>IF(I1075&lt;&gt;"",INDEX(group!$L$1:$N$100,MATCH(I1075,group!L:L,1),3),"NA")</f>
        <v>50 - 59</v>
      </c>
      <c r="Q1075">
        <f t="shared" si="306"/>
        <v>1074</v>
      </c>
      <c r="R1075">
        <f t="shared" si="307"/>
        <v>1</v>
      </c>
      <c r="S1075">
        <f t="shared" si="308"/>
        <v>0</v>
      </c>
      <c r="T1075">
        <f t="shared" si="309"/>
        <v>0</v>
      </c>
      <c r="U1075">
        <f t="shared" si="310"/>
        <v>0</v>
      </c>
      <c r="V1075">
        <f t="shared" si="311"/>
        <v>1</v>
      </c>
      <c r="W1075">
        <f t="shared" si="312"/>
        <v>18</v>
      </c>
      <c r="X1075">
        <f t="shared" si="313"/>
        <v>1</v>
      </c>
      <c r="Y1075">
        <f t="shared" si="314"/>
        <v>0</v>
      </c>
      <c r="Z1075">
        <f t="shared" si="322"/>
        <v>0</v>
      </c>
      <c r="AA1075">
        <f t="shared" si="321"/>
        <v>0</v>
      </c>
      <c r="AB1075">
        <f t="shared" si="321"/>
        <v>0</v>
      </c>
      <c r="AC1075">
        <f t="shared" si="321"/>
        <v>0</v>
      </c>
      <c r="AD1075">
        <f t="shared" si="321"/>
        <v>1</v>
      </c>
      <c r="AE1075">
        <f t="shared" si="321"/>
        <v>0</v>
      </c>
      <c r="AF1075">
        <f t="shared" si="321"/>
        <v>0</v>
      </c>
      <c r="AG1075">
        <f t="shared" si="321"/>
        <v>0</v>
      </c>
      <c r="AH1075">
        <f t="shared" si="321"/>
        <v>0</v>
      </c>
      <c r="AI1075">
        <f t="shared" si="321"/>
        <v>0</v>
      </c>
      <c r="AJ1075">
        <f t="shared" si="321"/>
        <v>0</v>
      </c>
      <c r="AK1075">
        <f t="shared" si="321"/>
        <v>0</v>
      </c>
      <c r="AL1075">
        <f t="shared" si="321"/>
        <v>0</v>
      </c>
      <c r="AM1075">
        <f t="shared" si="315"/>
        <v>53.1</v>
      </c>
      <c r="AN1075">
        <f t="shared" si="316"/>
        <v>0</v>
      </c>
      <c r="AO1075">
        <f t="shared" si="317"/>
        <v>0</v>
      </c>
      <c r="AP1075">
        <f t="shared" si="318"/>
        <v>1</v>
      </c>
      <c r="AQ1075" t="str">
        <f t="shared" si="319"/>
        <v/>
      </c>
    </row>
    <row r="1076" spans="1:43" x14ac:dyDescent="0.2">
      <c r="A1076">
        <v>1075</v>
      </c>
      <c r="B1076">
        <v>3</v>
      </c>
      <c r="C1076" t="s">
        <v>1448</v>
      </c>
      <c r="D1076" t="s">
        <v>13</v>
      </c>
      <c r="F1076">
        <v>0</v>
      </c>
      <c r="G1076">
        <v>0</v>
      </c>
      <c r="H1076">
        <v>7935</v>
      </c>
      <c r="I1076">
        <v>7.75</v>
      </c>
      <c r="K1076" t="s">
        <v>27</v>
      </c>
      <c r="M1076" t="b">
        <f t="shared" si="305"/>
        <v>1</v>
      </c>
      <c r="N1076" t="str">
        <f>IF(E1076&lt;&gt;"",INDEX(group!$A$1:$C$10,MATCH(E1076,group!A:A,1),3),"NA")</f>
        <v>NA</v>
      </c>
      <c r="O1076" t="str">
        <f>VLOOKUP(H1076,group!E:F,2,0)</f>
        <v>numeric</v>
      </c>
      <c r="P1076" t="str">
        <f>IF(I1076&lt;&gt;"",INDEX(group!$L$1:$N$100,MATCH(I1076,group!L:L,1),3),"NA")</f>
        <v>0 - 9</v>
      </c>
      <c r="Q1076">
        <f t="shared" si="306"/>
        <v>1075</v>
      </c>
      <c r="R1076">
        <f t="shared" si="307"/>
        <v>0</v>
      </c>
      <c r="S1076">
        <f t="shared" si="308"/>
        <v>0</v>
      </c>
      <c r="T1076">
        <f t="shared" si="309"/>
        <v>1</v>
      </c>
      <c r="U1076">
        <f t="shared" si="310"/>
        <v>1</v>
      </c>
      <c r="V1076">
        <f t="shared" si="311"/>
        <v>0</v>
      </c>
      <c r="W1076">
        <f t="shared" si="312"/>
        <v>29.9</v>
      </c>
      <c r="X1076">
        <f t="shared" si="313"/>
        <v>0</v>
      </c>
      <c r="Y1076">
        <f t="shared" si="314"/>
        <v>0</v>
      </c>
      <c r="Z1076">
        <f t="shared" si="322"/>
        <v>0</v>
      </c>
      <c r="AA1076">
        <f t="shared" si="321"/>
        <v>0</v>
      </c>
      <c r="AB1076">
        <f t="shared" si="321"/>
        <v>0</v>
      </c>
      <c r="AC1076">
        <f t="shared" si="321"/>
        <v>0</v>
      </c>
      <c r="AD1076">
        <f t="shared" si="321"/>
        <v>1</v>
      </c>
      <c r="AE1076">
        <f t="shared" si="321"/>
        <v>0</v>
      </c>
      <c r="AF1076">
        <f t="shared" si="321"/>
        <v>0</v>
      </c>
      <c r="AG1076">
        <f t="shared" si="321"/>
        <v>0</v>
      </c>
      <c r="AH1076">
        <f t="shared" si="321"/>
        <v>0</v>
      </c>
      <c r="AI1076">
        <f t="shared" si="321"/>
        <v>0</v>
      </c>
      <c r="AJ1076">
        <f t="shared" si="321"/>
        <v>0</v>
      </c>
      <c r="AK1076">
        <f t="shared" si="321"/>
        <v>0</v>
      </c>
      <c r="AL1076">
        <f t="shared" si="321"/>
        <v>0</v>
      </c>
      <c r="AM1076">
        <f t="shared" si="315"/>
        <v>7.75</v>
      </c>
      <c r="AN1076">
        <f t="shared" si="316"/>
        <v>0</v>
      </c>
      <c r="AO1076">
        <f t="shared" si="317"/>
        <v>1</v>
      </c>
      <c r="AP1076">
        <f t="shared" si="318"/>
        <v>0</v>
      </c>
      <c r="AQ1076" t="str">
        <f t="shared" si="319"/>
        <v/>
      </c>
    </row>
    <row r="1077" spans="1:43" x14ac:dyDescent="0.2">
      <c r="A1077">
        <v>1076</v>
      </c>
      <c r="B1077">
        <v>1</v>
      </c>
      <c r="C1077" t="s">
        <v>1449</v>
      </c>
      <c r="D1077" t="s">
        <v>17</v>
      </c>
      <c r="E1077">
        <v>27</v>
      </c>
      <c r="F1077">
        <v>1</v>
      </c>
      <c r="G1077">
        <v>1</v>
      </c>
      <c r="H1077" t="s">
        <v>187</v>
      </c>
      <c r="I1077">
        <v>247.52080000000001</v>
      </c>
      <c r="J1077" t="s">
        <v>188</v>
      </c>
      <c r="K1077" t="s">
        <v>20</v>
      </c>
      <c r="M1077" t="b">
        <f t="shared" si="305"/>
        <v>0</v>
      </c>
      <c r="N1077" t="str">
        <f>IF(E1077&lt;&gt;"",INDEX(group!$A$1:$C$10,MATCH(E1077,group!A:A,1),3),"NA")</f>
        <v>20 - 29</v>
      </c>
      <c r="O1077" t="str">
        <f>VLOOKUP(H1077,group!E:F,2,0)</f>
        <v>PC</v>
      </c>
      <c r="P1077" t="str">
        <f>IF(I1077&lt;&gt;"",INDEX(group!$L$1:$N$100,MATCH(I1077,group!L:L,1),3),"NA")</f>
        <v>230 - 249</v>
      </c>
      <c r="Q1077">
        <f t="shared" si="306"/>
        <v>1076</v>
      </c>
      <c r="R1077">
        <f t="shared" si="307"/>
        <v>1</v>
      </c>
      <c r="S1077">
        <f t="shared" si="308"/>
        <v>0</v>
      </c>
      <c r="T1077">
        <f t="shared" si="309"/>
        <v>0</v>
      </c>
      <c r="U1077">
        <f t="shared" si="310"/>
        <v>0</v>
      </c>
      <c r="V1077">
        <f t="shared" si="311"/>
        <v>1</v>
      </c>
      <c r="W1077">
        <f t="shared" si="312"/>
        <v>27</v>
      </c>
      <c r="X1077">
        <f t="shared" si="313"/>
        <v>1</v>
      </c>
      <c r="Y1077">
        <f t="shared" si="314"/>
        <v>1</v>
      </c>
      <c r="Z1077">
        <f t="shared" si="322"/>
        <v>0</v>
      </c>
      <c r="AA1077">
        <f t="shared" si="321"/>
        <v>0</v>
      </c>
      <c r="AB1077">
        <f t="shared" si="321"/>
        <v>0</v>
      </c>
      <c r="AC1077">
        <f t="shared" si="321"/>
        <v>0</v>
      </c>
      <c r="AD1077">
        <f t="shared" si="321"/>
        <v>0</v>
      </c>
      <c r="AE1077">
        <f t="shared" si="321"/>
        <v>0</v>
      </c>
      <c r="AF1077">
        <f t="shared" si="321"/>
        <v>1</v>
      </c>
      <c r="AG1077">
        <f t="shared" si="321"/>
        <v>0</v>
      </c>
      <c r="AH1077">
        <f t="shared" si="321"/>
        <v>0</v>
      </c>
      <c r="AI1077">
        <f t="shared" ref="AA1077:AL1098" si="323">IF($O1077&amp;"_ticket"=AI$1,1,0)</f>
        <v>0</v>
      </c>
      <c r="AJ1077">
        <f t="shared" si="323"/>
        <v>0</v>
      </c>
      <c r="AK1077">
        <f t="shared" si="323"/>
        <v>0</v>
      </c>
      <c r="AL1077">
        <f t="shared" si="323"/>
        <v>0</v>
      </c>
      <c r="AM1077">
        <f t="shared" si="315"/>
        <v>247.52080000000001</v>
      </c>
      <c r="AN1077">
        <f t="shared" si="316"/>
        <v>1</v>
      </c>
      <c r="AO1077">
        <f t="shared" si="317"/>
        <v>0</v>
      </c>
      <c r="AP1077">
        <f t="shared" si="318"/>
        <v>0</v>
      </c>
      <c r="AQ1077" t="str">
        <f t="shared" si="319"/>
        <v/>
      </c>
    </row>
    <row r="1078" spans="1:43" x14ac:dyDescent="0.2">
      <c r="A1078">
        <v>1077</v>
      </c>
      <c r="B1078">
        <v>2</v>
      </c>
      <c r="C1078" t="s">
        <v>1450</v>
      </c>
      <c r="D1078" t="s">
        <v>13</v>
      </c>
      <c r="E1078">
        <v>40</v>
      </c>
      <c r="F1078">
        <v>0</v>
      </c>
      <c r="G1078">
        <v>0</v>
      </c>
      <c r="H1078">
        <v>239059</v>
      </c>
      <c r="I1078">
        <v>16</v>
      </c>
      <c r="K1078" t="s">
        <v>15</v>
      </c>
      <c r="M1078" t="b">
        <f t="shared" si="305"/>
        <v>0</v>
      </c>
      <c r="N1078" t="str">
        <f>IF(E1078&lt;&gt;"",INDEX(group!$A$1:$C$10,MATCH(E1078,group!A:A,1),3),"NA")</f>
        <v>40 - 49</v>
      </c>
      <c r="O1078" t="str">
        <f>VLOOKUP(H1078,group!E:F,2,0)</f>
        <v>numeric</v>
      </c>
      <c r="P1078" t="str">
        <f>IF(I1078&lt;&gt;"",INDEX(group!$L$1:$N$100,MATCH(I1078,group!L:L,1),3),"NA")</f>
        <v>10 - 19</v>
      </c>
      <c r="Q1078">
        <f t="shared" si="306"/>
        <v>1077</v>
      </c>
      <c r="R1078">
        <f t="shared" si="307"/>
        <v>0</v>
      </c>
      <c r="S1078">
        <f t="shared" si="308"/>
        <v>1</v>
      </c>
      <c r="T1078">
        <f t="shared" si="309"/>
        <v>0</v>
      </c>
      <c r="U1078">
        <f t="shared" si="310"/>
        <v>1</v>
      </c>
      <c r="V1078">
        <f t="shared" si="311"/>
        <v>0</v>
      </c>
      <c r="W1078">
        <f t="shared" si="312"/>
        <v>40</v>
      </c>
      <c r="X1078">
        <f t="shared" si="313"/>
        <v>0</v>
      </c>
      <c r="Y1078">
        <f t="shared" si="314"/>
        <v>0</v>
      </c>
      <c r="Z1078">
        <f t="shared" si="322"/>
        <v>0</v>
      </c>
      <c r="AA1078">
        <f t="shared" si="323"/>
        <v>0</v>
      </c>
      <c r="AB1078">
        <f t="shared" si="323"/>
        <v>0</v>
      </c>
      <c r="AC1078">
        <f t="shared" si="323"/>
        <v>0</v>
      </c>
      <c r="AD1078">
        <f t="shared" si="323"/>
        <v>1</v>
      </c>
      <c r="AE1078">
        <f t="shared" si="323"/>
        <v>0</v>
      </c>
      <c r="AF1078">
        <f t="shared" si="323"/>
        <v>0</v>
      </c>
      <c r="AG1078">
        <f t="shared" si="323"/>
        <v>0</v>
      </c>
      <c r="AH1078">
        <f t="shared" si="323"/>
        <v>0</v>
      </c>
      <c r="AI1078">
        <f t="shared" si="323"/>
        <v>0</v>
      </c>
      <c r="AJ1078">
        <f t="shared" si="323"/>
        <v>0</v>
      </c>
      <c r="AK1078">
        <f t="shared" si="323"/>
        <v>0</v>
      </c>
      <c r="AL1078">
        <f t="shared" si="323"/>
        <v>0</v>
      </c>
      <c r="AM1078">
        <f t="shared" si="315"/>
        <v>16</v>
      </c>
      <c r="AN1078">
        <f t="shared" si="316"/>
        <v>0</v>
      </c>
      <c r="AO1078">
        <f t="shared" si="317"/>
        <v>0</v>
      </c>
      <c r="AP1078">
        <f t="shared" si="318"/>
        <v>1</v>
      </c>
      <c r="AQ1078" t="str">
        <f t="shared" si="319"/>
        <v/>
      </c>
    </row>
    <row r="1079" spans="1:43" x14ac:dyDescent="0.2">
      <c r="A1079">
        <v>1078</v>
      </c>
      <c r="B1079">
        <v>2</v>
      </c>
      <c r="C1079" t="s">
        <v>1451</v>
      </c>
      <c r="D1079" t="s">
        <v>17</v>
      </c>
      <c r="E1079">
        <v>21</v>
      </c>
      <c r="F1079">
        <v>0</v>
      </c>
      <c r="G1079">
        <v>1</v>
      </c>
      <c r="H1079" t="s">
        <v>1452</v>
      </c>
      <c r="I1079">
        <v>21</v>
      </c>
      <c r="K1079" t="s">
        <v>15</v>
      </c>
      <c r="M1079" t="b">
        <f t="shared" si="305"/>
        <v>0</v>
      </c>
      <c r="N1079" t="str">
        <f>IF(E1079&lt;&gt;"",INDEX(group!$A$1:$C$10,MATCH(E1079,group!A:A,1),3),"NA")</f>
        <v>20 - 29</v>
      </c>
      <c r="O1079" t="str">
        <f>VLOOKUP(H1079,group!E:F,2,0)</f>
        <v>SO</v>
      </c>
      <c r="P1079" t="str">
        <f>IF(I1079&lt;&gt;"",INDEX(group!$L$1:$N$100,MATCH(I1079,group!L:L,1),3),"NA")</f>
        <v>20 - 29</v>
      </c>
      <c r="Q1079">
        <f t="shared" si="306"/>
        <v>1078</v>
      </c>
      <c r="R1079">
        <f t="shared" si="307"/>
        <v>0</v>
      </c>
      <c r="S1079">
        <f t="shared" si="308"/>
        <v>1</v>
      </c>
      <c r="T1079">
        <f t="shared" si="309"/>
        <v>0</v>
      </c>
      <c r="U1079">
        <f t="shared" si="310"/>
        <v>0</v>
      </c>
      <c r="V1079">
        <f t="shared" si="311"/>
        <v>1</v>
      </c>
      <c r="W1079">
        <f t="shared" si="312"/>
        <v>21</v>
      </c>
      <c r="X1079">
        <f t="shared" si="313"/>
        <v>0</v>
      </c>
      <c r="Y1079">
        <f t="shared" si="314"/>
        <v>1</v>
      </c>
      <c r="Z1079">
        <f t="shared" si="322"/>
        <v>0</v>
      </c>
      <c r="AA1079">
        <f t="shared" si="323"/>
        <v>0</v>
      </c>
      <c r="AB1079">
        <f t="shared" si="323"/>
        <v>0</v>
      </c>
      <c r="AC1079">
        <f t="shared" si="323"/>
        <v>0</v>
      </c>
      <c r="AD1079">
        <f t="shared" si="323"/>
        <v>0</v>
      </c>
      <c r="AE1079">
        <f t="shared" si="323"/>
        <v>0</v>
      </c>
      <c r="AF1079">
        <f t="shared" si="323"/>
        <v>0</v>
      </c>
      <c r="AG1079">
        <f t="shared" si="323"/>
        <v>0</v>
      </c>
      <c r="AH1079">
        <f t="shared" si="323"/>
        <v>0</v>
      </c>
      <c r="AI1079">
        <f t="shared" si="323"/>
        <v>1</v>
      </c>
      <c r="AJ1079">
        <f t="shared" si="323"/>
        <v>0</v>
      </c>
      <c r="AK1079">
        <f t="shared" si="323"/>
        <v>0</v>
      </c>
      <c r="AL1079">
        <f t="shared" si="323"/>
        <v>0</v>
      </c>
      <c r="AM1079">
        <f t="shared" si="315"/>
        <v>21</v>
      </c>
      <c r="AN1079">
        <f t="shared" si="316"/>
        <v>0</v>
      </c>
      <c r="AO1079">
        <f t="shared" si="317"/>
        <v>0</v>
      </c>
      <c r="AP1079">
        <f t="shared" si="318"/>
        <v>1</v>
      </c>
      <c r="AQ1079" t="str">
        <f t="shared" si="319"/>
        <v/>
      </c>
    </row>
    <row r="1080" spans="1:43" x14ac:dyDescent="0.2">
      <c r="A1080">
        <v>1079</v>
      </c>
      <c r="B1080">
        <v>3</v>
      </c>
      <c r="C1080" t="s">
        <v>1453</v>
      </c>
      <c r="D1080" t="s">
        <v>13</v>
      </c>
      <c r="E1080">
        <v>17</v>
      </c>
      <c r="F1080">
        <v>2</v>
      </c>
      <c r="G1080">
        <v>0</v>
      </c>
      <c r="H1080" t="s">
        <v>1454</v>
      </c>
      <c r="I1080">
        <v>8.0500000000000007</v>
      </c>
      <c r="K1080" t="s">
        <v>15</v>
      </c>
      <c r="M1080" t="b">
        <f t="shared" si="305"/>
        <v>0</v>
      </c>
      <c r="N1080" t="str">
        <f>IF(E1080&lt;&gt;"",INDEX(group!$A$1:$C$10,MATCH(E1080,group!A:A,1),3),"NA")</f>
        <v>10 - 19</v>
      </c>
      <c r="O1080" t="str">
        <f>VLOOKUP(H1080,group!E:F,2,0)</f>
        <v>A</v>
      </c>
      <c r="P1080" t="str">
        <f>IF(I1080&lt;&gt;"",INDEX(group!$L$1:$N$100,MATCH(I1080,group!L:L,1),3),"NA")</f>
        <v>0 - 9</v>
      </c>
      <c r="Q1080">
        <f t="shared" si="306"/>
        <v>1079</v>
      </c>
      <c r="R1080">
        <f t="shared" si="307"/>
        <v>0</v>
      </c>
      <c r="S1080">
        <f t="shared" si="308"/>
        <v>0</v>
      </c>
      <c r="T1080">
        <f t="shared" si="309"/>
        <v>1</v>
      </c>
      <c r="U1080">
        <f t="shared" si="310"/>
        <v>1</v>
      </c>
      <c r="V1080">
        <f t="shared" si="311"/>
        <v>0</v>
      </c>
      <c r="W1080">
        <f t="shared" si="312"/>
        <v>17</v>
      </c>
      <c r="X1080">
        <f t="shared" si="313"/>
        <v>2</v>
      </c>
      <c r="Y1080">
        <f t="shared" si="314"/>
        <v>0</v>
      </c>
      <c r="Z1080">
        <f t="shared" si="322"/>
        <v>1</v>
      </c>
      <c r="AA1080">
        <f t="shared" si="323"/>
        <v>0</v>
      </c>
      <c r="AB1080">
        <f t="shared" si="323"/>
        <v>0</v>
      </c>
      <c r="AC1080">
        <f t="shared" si="323"/>
        <v>0</v>
      </c>
      <c r="AD1080">
        <f t="shared" si="323"/>
        <v>0</v>
      </c>
      <c r="AE1080">
        <f t="shared" si="323"/>
        <v>0</v>
      </c>
      <c r="AF1080">
        <f t="shared" si="323"/>
        <v>0</v>
      </c>
      <c r="AG1080">
        <f t="shared" si="323"/>
        <v>0</v>
      </c>
      <c r="AH1080">
        <f t="shared" si="323"/>
        <v>0</v>
      </c>
      <c r="AI1080">
        <f t="shared" si="323"/>
        <v>0</v>
      </c>
      <c r="AJ1080">
        <f t="shared" si="323"/>
        <v>0</v>
      </c>
      <c r="AK1080">
        <f t="shared" si="323"/>
        <v>0</v>
      </c>
      <c r="AL1080">
        <f t="shared" si="323"/>
        <v>0</v>
      </c>
      <c r="AM1080">
        <f t="shared" si="315"/>
        <v>8.0500000000000007</v>
      </c>
      <c r="AN1080">
        <f t="shared" si="316"/>
        <v>0</v>
      </c>
      <c r="AO1080">
        <f t="shared" si="317"/>
        <v>0</v>
      </c>
      <c r="AP1080">
        <f t="shared" si="318"/>
        <v>1</v>
      </c>
      <c r="AQ1080" t="str">
        <f t="shared" si="319"/>
        <v/>
      </c>
    </row>
    <row r="1081" spans="1:43" x14ac:dyDescent="0.2">
      <c r="A1081">
        <v>1080</v>
      </c>
      <c r="B1081">
        <v>3</v>
      </c>
      <c r="C1081" t="s">
        <v>1455</v>
      </c>
      <c r="D1081" t="s">
        <v>17</v>
      </c>
      <c r="F1081">
        <v>8</v>
      </c>
      <c r="G1081">
        <v>2</v>
      </c>
      <c r="H1081" t="s">
        <v>251</v>
      </c>
      <c r="I1081">
        <v>69.55</v>
      </c>
      <c r="K1081" t="s">
        <v>15</v>
      </c>
      <c r="M1081" t="b">
        <f t="shared" si="305"/>
        <v>1</v>
      </c>
      <c r="N1081" t="str">
        <f>IF(E1081&lt;&gt;"",INDEX(group!$A$1:$C$10,MATCH(E1081,group!A:A,1),3),"NA")</f>
        <v>NA</v>
      </c>
      <c r="O1081" t="str">
        <f>VLOOKUP(H1081,group!E:F,2,0)</f>
        <v>CA</v>
      </c>
      <c r="P1081" t="str">
        <f>IF(I1081&lt;&gt;"",INDEX(group!$L$1:$N$100,MATCH(I1081,group!L:L,1),3),"NA")</f>
        <v>60 - 69</v>
      </c>
      <c r="Q1081">
        <f t="shared" si="306"/>
        <v>1080</v>
      </c>
      <c r="R1081">
        <f t="shared" si="307"/>
        <v>0</v>
      </c>
      <c r="S1081">
        <f t="shared" si="308"/>
        <v>0</v>
      </c>
      <c r="T1081">
        <f t="shared" si="309"/>
        <v>1</v>
      </c>
      <c r="U1081">
        <f t="shared" si="310"/>
        <v>0</v>
      </c>
      <c r="V1081">
        <f t="shared" si="311"/>
        <v>1</v>
      </c>
      <c r="W1081">
        <f t="shared" si="312"/>
        <v>29.9</v>
      </c>
      <c r="X1081">
        <f t="shared" si="313"/>
        <v>8</v>
      </c>
      <c r="Y1081">
        <f t="shared" si="314"/>
        <v>2</v>
      </c>
      <c r="Z1081">
        <f t="shared" si="322"/>
        <v>0</v>
      </c>
      <c r="AA1081">
        <f t="shared" si="323"/>
        <v>0</v>
      </c>
      <c r="AB1081">
        <f t="shared" si="323"/>
        <v>1</v>
      </c>
      <c r="AC1081">
        <f t="shared" si="323"/>
        <v>0</v>
      </c>
      <c r="AD1081">
        <f t="shared" si="323"/>
        <v>0</v>
      </c>
      <c r="AE1081">
        <f t="shared" si="323"/>
        <v>0</v>
      </c>
      <c r="AF1081">
        <f t="shared" si="323"/>
        <v>0</v>
      </c>
      <c r="AG1081">
        <f t="shared" si="323"/>
        <v>0</v>
      </c>
      <c r="AH1081">
        <f t="shared" si="323"/>
        <v>0</v>
      </c>
      <c r="AI1081">
        <f t="shared" si="323"/>
        <v>0</v>
      </c>
      <c r="AJ1081">
        <f t="shared" si="323"/>
        <v>0</v>
      </c>
      <c r="AK1081">
        <f t="shared" si="323"/>
        <v>0</v>
      </c>
      <c r="AL1081">
        <f t="shared" si="323"/>
        <v>0</v>
      </c>
      <c r="AM1081">
        <f t="shared" si="315"/>
        <v>69.55</v>
      </c>
      <c r="AN1081">
        <f t="shared" si="316"/>
        <v>0</v>
      </c>
      <c r="AO1081">
        <f t="shared" si="317"/>
        <v>0</v>
      </c>
      <c r="AP1081">
        <f t="shared" si="318"/>
        <v>1</v>
      </c>
      <c r="AQ1081" t="str">
        <f t="shared" si="319"/>
        <v/>
      </c>
    </row>
    <row r="1082" spans="1:43" x14ac:dyDescent="0.2">
      <c r="A1082">
        <v>1081</v>
      </c>
      <c r="B1082">
        <v>2</v>
      </c>
      <c r="C1082" t="s">
        <v>1456</v>
      </c>
      <c r="D1082" t="s">
        <v>13</v>
      </c>
      <c r="E1082">
        <v>40</v>
      </c>
      <c r="F1082">
        <v>0</v>
      </c>
      <c r="G1082">
        <v>0</v>
      </c>
      <c r="H1082">
        <v>28221</v>
      </c>
      <c r="I1082">
        <v>13</v>
      </c>
      <c r="K1082" t="s">
        <v>15</v>
      </c>
      <c r="M1082" t="b">
        <f t="shared" si="305"/>
        <v>0</v>
      </c>
      <c r="N1082" t="str">
        <f>IF(E1082&lt;&gt;"",INDEX(group!$A$1:$C$10,MATCH(E1082,group!A:A,1),3),"NA")</f>
        <v>40 - 49</v>
      </c>
      <c r="O1082" t="str">
        <f>VLOOKUP(H1082,group!E:F,2,0)</f>
        <v>numeric</v>
      </c>
      <c r="P1082" t="str">
        <f>IF(I1082&lt;&gt;"",INDEX(group!$L$1:$N$100,MATCH(I1082,group!L:L,1),3),"NA")</f>
        <v>10 - 19</v>
      </c>
      <c r="Q1082">
        <f t="shared" si="306"/>
        <v>1081</v>
      </c>
      <c r="R1082">
        <f t="shared" si="307"/>
        <v>0</v>
      </c>
      <c r="S1082">
        <f t="shared" si="308"/>
        <v>1</v>
      </c>
      <c r="T1082">
        <f t="shared" si="309"/>
        <v>0</v>
      </c>
      <c r="U1082">
        <f t="shared" si="310"/>
        <v>1</v>
      </c>
      <c r="V1082">
        <f t="shared" si="311"/>
        <v>0</v>
      </c>
      <c r="W1082">
        <f t="shared" si="312"/>
        <v>40</v>
      </c>
      <c r="X1082">
        <f t="shared" si="313"/>
        <v>0</v>
      </c>
      <c r="Y1082">
        <f t="shared" si="314"/>
        <v>0</v>
      </c>
      <c r="Z1082">
        <f t="shared" si="322"/>
        <v>0</v>
      </c>
      <c r="AA1082">
        <f t="shared" si="323"/>
        <v>0</v>
      </c>
      <c r="AB1082">
        <f t="shared" si="323"/>
        <v>0</v>
      </c>
      <c r="AC1082">
        <f t="shared" si="323"/>
        <v>0</v>
      </c>
      <c r="AD1082">
        <f t="shared" si="323"/>
        <v>1</v>
      </c>
      <c r="AE1082">
        <f t="shared" si="323"/>
        <v>0</v>
      </c>
      <c r="AF1082">
        <f t="shared" si="323"/>
        <v>0</v>
      </c>
      <c r="AG1082">
        <f t="shared" si="323"/>
        <v>0</v>
      </c>
      <c r="AH1082">
        <f t="shared" si="323"/>
        <v>0</v>
      </c>
      <c r="AI1082">
        <f t="shared" si="323"/>
        <v>0</v>
      </c>
      <c r="AJ1082">
        <f t="shared" si="323"/>
        <v>0</v>
      </c>
      <c r="AK1082">
        <f t="shared" si="323"/>
        <v>0</v>
      </c>
      <c r="AL1082">
        <f t="shared" si="323"/>
        <v>0</v>
      </c>
      <c r="AM1082">
        <f t="shared" si="315"/>
        <v>13</v>
      </c>
      <c r="AN1082">
        <f t="shared" si="316"/>
        <v>0</v>
      </c>
      <c r="AO1082">
        <f t="shared" si="317"/>
        <v>0</v>
      </c>
      <c r="AP1082">
        <f t="shared" si="318"/>
        <v>1</v>
      </c>
      <c r="AQ1082" t="str">
        <f t="shared" si="319"/>
        <v/>
      </c>
    </row>
    <row r="1083" spans="1:43" x14ac:dyDescent="0.2">
      <c r="A1083">
        <v>1082</v>
      </c>
      <c r="B1083">
        <v>2</v>
      </c>
      <c r="C1083" t="s">
        <v>1457</v>
      </c>
      <c r="D1083" t="s">
        <v>13</v>
      </c>
      <c r="E1083">
        <v>34</v>
      </c>
      <c r="F1083">
        <v>1</v>
      </c>
      <c r="G1083">
        <v>0</v>
      </c>
      <c r="H1083">
        <v>226875</v>
      </c>
      <c r="I1083">
        <v>26</v>
      </c>
      <c r="K1083" t="s">
        <v>15</v>
      </c>
      <c r="M1083" t="b">
        <f t="shared" si="305"/>
        <v>0</v>
      </c>
      <c r="N1083" t="str">
        <f>IF(E1083&lt;&gt;"",INDEX(group!$A$1:$C$10,MATCH(E1083,group!A:A,1),3),"NA")</f>
        <v>30 - 39</v>
      </c>
      <c r="O1083" t="str">
        <f>VLOOKUP(H1083,group!E:F,2,0)</f>
        <v>numeric</v>
      </c>
      <c r="P1083" t="str">
        <f>IF(I1083&lt;&gt;"",INDEX(group!$L$1:$N$100,MATCH(I1083,group!L:L,1),3),"NA")</f>
        <v>20 - 29</v>
      </c>
      <c r="Q1083">
        <f t="shared" si="306"/>
        <v>1082</v>
      </c>
      <c r="R1083">
        <f t="shared" si="307"/>
        <v>0</v>
      </c>
      <c r="S1083">
        <f t="shared" si="308"/>
        <v>1</v>
      </c>
      <c r="T1083">
        <f t="shared" si="309"/>
        <v>0</v>
      </c>
      <c r="U1083">
        <f t="shared" si="310"/>
        <v>1</v>
      </c>
      <c r="V1083">
        <f t="shared" si="311"/>
        <v>0</v>
      </c>
      <c r="W1083">
        <f t="shared" si="312"/>
        <v>34</v>
      </c>
      <c r="X1083">
        <f t="shared" si="313"/>
        <v>1</v>
      </c>
      <c r="Y1083">
        <f t="shared" si="314"/>
        <v>0</v>
      </c>
      <c r="Z1083">
        <f t="shared" si="322"/>
        <v>0</v>
      </c>
      <c r="AA1083">
        <f t="shared" si="323"/>
        <v>0</v>
      </c>
      <c r="AB1083">
        <f t="shared" si="323"/>
        <v>0</v>
      </c>
      <c r="AC1083">
        <f t="shared" si="323"/>
        <v>0</v>
      </c>
      <c r="AD1083">
        <f t="shared" si="323"/>
        <v>1</v>
      </c>
      <c r="AE1083">
        <f t="shared" si="323"/>
        <v>0</v>
      </c>
      <c r="AF1083">
        <f t="shared" si="323"/>
        <v>0</v>
      </c>
      <c r="AG1083">
        <f t="shared" si="323"/>
        <v>0</v>
      </c>
      <c r="AH1083">
        <f t="shared" si="323"/>
        <v>0</v>
      </c>
      <c r="AI1083">
        <f t="shared" si="323"/>
        <v>0</v>
      </c>
      <c r="AJ1083">
        <f t="shared" si="323"/>
        <v>0</v>
      </c>
      <c r="AK1083">
        <f t="shared" si="323"/>
        <v>0</v>
      </c>
      <c r="AL1083">
        <f t="shared" si="323"/>
        <v>0</v>
      </c>
      <c r="AM1083">
        <f t="shared" si="315"/>
        <v>26</v>
      </c>
      <c r="AN1083">
        <f t="shared" si="316"/>
        <v>0</v>
      </c>
      <c r="AO1083">
        <f t="shared" si="317"/>
        <v>0</v>
      </c>
      <c r="AP1083">
        <f t="shared" si="318"/>
        <v>1</v>
      </c>
      <c r="AQ1083" t="str">
        <f t="shared" si="319"/>
        <v/>
      </c>
    </row>
    <row r="1084" spans="1:43" x14ac:dyDescent="0.2">
      <c r="A1084">
        <v>1083</v>
      </c>
      <c r="B1084">
        <v>1</v>
      </c>
      <c r="C1084" t="s">
        <v>1458</v>
      </c>
      <c r="D1084" t="s">
        <v>13</v>
      </c>
      <c r="F1084">
        <v>0</v>
      </c>
      <c r="G1084">
        <v>0</v>
      </c>
      <c r="H1084">
        <v>111163</v>
      </c>
      <c r="I1084">
        <v>26</v>
      </c>
      <c r="K1084" t="s">
        <v>15</v>
      </c>
      <c r="M1084" t="b">
        <f t="shared" si="305"/>
        <v>1</v>
      </c>
      <c r="N1084" t="str">
        <f>IF(E1084&lt;&gt;"",INDEX(group!$A$1:$C$10,MATCH(E1084,group!A:A,1),3),"NA")</f>
        <v>NA</v>
      </c>
      <c r="O1084" t="str">
        <f>VLOOKUP(H1084,group!E:F,2,0)</f>
        <v>numeric</v>
      </c>
      <c r="P1084" t="str">
        <f>IF(I1084&lt;&gt;"",INDEX(group!$L$1:$N$100,MATCH(I1084,group!L:L,1),3),"NA")</f>
        <v>20 - 29</v>
      </c>
      <c r="Q1084">
        <f t="shared" si="306"/>
        <v>1083</v>
      </c>
      <c r="R1084">
        <f t="shared" si="307"/>
        <v>1</v>
      </c>
      <c r="S1084">
        <f t="shared" si="308"/>
        <v>0</v>
      </c>
      <c r="T1084">
        <f t="shared" si="309"/>
        <v>0</v>
      </c>
      <c r="U1084">
        <f t="shared" si="310"/>
        <v>1</v>
      </c>
      <c r="V1084">
        <f t="shared" si="311"/>
        <v>0</v>
      </c>
      <c r="W1084">
        <f t="shared" si="312"/>
        <v>29.9</v>
      </c>
      <c r="X1084">
        <f t="shared" si="313"/>
        <v>0</v>
      </c>
      <c r="Y1084">
        <f t="shared" si="314"/>
        <v>0</v>
      </c>
      <c r="Z1084">
        <f t="shared" si="322"/>
        <v>0</v>
      </c>
      <c r="AA1084">
        <f t="shared" si="323"/>
        <v>0</v>
      </c>
      <c r="AB1084">
        <f t="shared" si="323"/>
        <v>0</v>
      </c>
      <c r="AC1084">
        <f t="shared" si="323"/>
        <v>0</v>
      </c>
      <c r="AD1084">
        <f t="shared" si="323"/>
        <v>1</v>
      </c>
      <c r="AE1084">
        <f t="shared" si="323"/>
        <v>0</v>
      </c>
      <c r="AF1084">
        <f t="shared" si="323"/>
        <v>0</v>
      </c>
      <c r="AG1084">
        <f t="shared" si="323"/>
        <v>0</v>
      </c>
      <c r="AH1084">
        <f t="shared" si="323"/>
        <v>0</v>
      </c>
      <c r="AI1084">
        <f t="shared" si="323"/>
        <v>0</v>
      </c>
      <c r="AJ1084">
        <f t="shared" si="323"/>
        <v>0</v>
      </c>
      <c r="AK1084">
        <f t="shared" si="323"/>
        <v>0</v>
      </c>
      <c r="AL1084">
        <f t="shared" si="323"/>
        <v>0</v>
      </c>
      <c r="AM1084">
        <f t="shared" si="315"/>
        <v>26</v>
      </c>
      <c r="AN1084">
        <f t="shared" si="316"/>
        <v>0</v>
      </c>
      <c r="AO1084">
        <f t="shared" si="317"/>
        <v>0</v>
      </c>
      <c r="AP1084">
        <f t="shared" si="318"/>
        <v>1</v>
      </c>
      <c r="AQ1084" t="str">
        <f t="shared" si="319"/>
        <v/>
      </c>
    </row>
    <row r="1085" spans="1:43" x14ac:dyDescent="0.2">
      <c r="A1085">
        <v>1084</v>
      </c>
      <c r="B1085">
        <v>3</v>
      </c>
      <c r="C1085" t="s">
        <v>1459</v>
      </c>
      <c r="D1085" t="s">
        <v>13</v>
      </c>
      <c r="E1085">
        <v>11.5</v>
      </c>
      <c r="F1085">
        <v>1</v>
      </c>
      <c r="G1085">
        <v>1</v>
      </c>
      <c r="H1085" t="s">
        <v>241</v>
      </c>
      <c r="I1085">
        <v>14.5</v>
      </c>
      <c r="K1085" t="s">
        <v>15</v>
      </c>
      <c r="M1085" t="b">
        <f t="shared" si="305"/>
        <v>0</v>
      </c>
      <c r="N1085" t="str">
        <f>IF(E1085&lt;&gt;"",INDEX(group!$A$1:$C$10,MATCH(E1085,group!A:A,1),3),"NA")</f>
        <v>10 - 19</v>
      </c>
      <c r="O1085" t="str">
        <f>VLOOKUP(H1085,group!E:F,2,0)</f>
        <v>A</v>
      </c>
      <c r="P1085" t="str">
        <f>IF(I1085&lt;&gt;"",INDEX(group!$L$1:$N$100,MATCH(I1085,group!L:L,1),3),"NA")</f>
        <v>10 - 19</v>
      </c>
      <c r="Q1085">
        <f t="shared" si="306"/>
        <v>1084</v>
      </c>
      <c r="R1085">
        <f t="shared" si="307"/>
        <v>0</v>
      </c>
      <c r="S1085">
        <f t="shared" si="308"/>
        <v>0</v>
      </c>
      <c r="T1085">
        <f t="shared" si="309"/>
        <v>1</v>
      </c>
      <c r="U1085">
        <f t="shared" si="310"/>
        <v>1</v>
      </c>
      <c r="V1085">
        <f t="shared" si="311"/>
        <v>0</v>
      </c>
      <c r="W1085">
        <f t="shared" si="312"/>
        <v>11.5</v>
      </c>
      <c r="X1085">
        <f t="shared" si="313"/>
        <v>1</v>
      </c>
      <c r="Y1085">
        <f t="shared" si="314"/>
        <v>1</v>
      </c>
      <c r="Z1085">
        <f t="shared" si="322"/>
        <v>1</v>
      </c>
      <c r="AA1085">
        <f t="shared" si="323"/>
        <v>0</v>
      </c>
      <c r="AB1085">
        <f t="shared" si="323"/>
        <v>0</v>
      </c>
      <c r="AC1085">
        <f t="shared" si="323"/>
        <v>0</v>
      </c>
      <c r="AD1085">
        <f t="shared" si="323"/>
        <v>0</v>
      </c>
      <c r="AE1085">
        <f t="shared" si="323"/>
        <v>0</v>
      </c>
      <c r="AF1085">
        <f t="shared" si="323"/>
        <v>0</v>
      </c>
      <c r="AG1085">
        <f t="shared" si="323"/>
        <v>0</v>
      </c>
      <c r="AH1085">
        <f t="shared" si="323"/>
        <v>0</v>
      </c>
      <c r="AI1085">
        <f t="shared" si="323"/>
        <v>0</v>
      </c>
      <c r="AJ1085">
        <f t="shared" si="323"/>
        <v>0</v>
      </c>
      <c r="AK1085">
        <f t="shared" si="323"/>
        <v>0</v>
      </c>
      <c r="AL1085">
        <f t="shared" si="323"/>
        <v>0</v>
      </c>
      <c r="AM1085">
        <f t="shared" si="315"/>
        <v>14.5</v>
      </c>
      <c r="AN1085">
        <f t="shared" si="316"/>
        <v>0</v>
      </c>
      <c r="AO1085">
        <f t="shared" si="317"/>
        <v>0</v>
      </c>
      <c r="AP1085">
        <f t="shared" si="318"/>
        <v>1</v>
      </c>
      <c r="AQ1085" t="str">
        <f t="shared" si="319"/>
        <v/>
      </c>
    </row>
    <row r="1086" spans="1:43" x14ac:dyDescent="0.2">
      <c r="A1086">
        <v>1085</v>
      </c>
      <c r="B1086">
        <v>2</v>
      </c>
      <c r="C1086" t="s">
        <v>1460</v>
      </c>
      <c r="D1086" t="s">
        <v>13</v>
      </c>
      <c r="E1086">
        <v>61</v>
      </c>
      <c r="F1086">
        <v>0</v>
      </c>
      <c r="G1086">
        <v>0</v>
      </c>
      <c r="H1086">
        <v>235509</v>
      </c>
      <c r="I1086">
        <v>12.35</v>
      </c>
      <c r="K1086" t="s">
        <v>27</v>
      </c>
      <c r="M1086" t="b">
        <f t="shared" si="305"/>
        <v>0</v>
      </c>
      <c r="N1086" t="str">
        <f>IF(E1086&lt;&gt;"",INDEX(group!$A$1:$C$10,MATCH(E1086,group!A:A,1),3),"NA")</f>
        <v>60 - 69</v>
      </c>
      <c r="O1086" t="str">
        <f>VLOOKUP(H1086,group!E:F,2,0)</f>
        <v>numeric</v>
      </c>
      <c r="P1086" t="str">
        <f>IF(I1086&lt;&gt;"",INDEX(group!$L$1:$N$100,MATCH(I1086,group!L:L,1),3),"NA")</f>
        <v>10 - 19</v>
      </c>
      <c r="Q1086">
        <f t="shared" si="306"/>
        <v>1085</v>
      </c>
      <c r="R1086">
        <f t="shared" si="307"/>
        <v>0</v>
      </c>
      <c r="S1086">
        <f t="shared" si="308"/>
        <v>1</v>
      </c>
      <c r="T1086">
        <f t="shared" si="309"/>
        <v>0</v>
      </c>
      <c r="U1086">
        <f t="shared" si="310"/>
        <v>1</v>
      </c>
      <c r="V1086">
        <f t="shared" si="311"/>
        <v>0</v>
      </c>
      <c r="W1086">
        <f t="shared" si="312"/>
        <v>61</v>
      </c>
      <c r="X1086">
        <f t="shared" si="313"/>
        <v>0</v>
      </c>
      <c r="Y1086">
        <f t="shared" si="314"/>
        <v>0</v>
      </c>
      <c r="Z1086">
        <f t="shared" si="322"/>
        <v>0</v>
      </c>
      <c r="AA1086">
        <f t="shared" si="323"/>
        <v>0</v>
      </c>
      <c r="AB1086">
        <f t="shared" si="323"/>
        <v>0</v>
      </c>
      <c r="AC1086">
        <f t="shared" si="323"/>
        <v>0</v>
      </c>
      <c r="AD1086">
        <f t="shared" si="323"/>
        <v>1</v>
      </c>
      <c r="AE1086">
        <f t="shared" si="323"/>
        <v>0</v>
      </c>
      <c r="AF1086">
        <f t="shared" si="323"/>
        <v>0</v>
      </c>
      <c r="AG1086">
        <f t="shared" si="323"/>
        <v>0</v>
      </c>
      <c r="AH1086">
        <f t="shared" si="323"/>
        <v>0</v>
      </c>
      <c r="AI1086">
        <f t="shared" si="323"/>
        <v>0</v>
      </c>
      <c r="AJ1086">
        <f t="shared" si="323"/>
        <v>0</v>
      </c>
      <c r="AK1086">
        <f t="shared" si="323"/>
        <v>0</v>
      </c>
      <c r="AL1086">
        <f t="shared" si="323"/>
        <v>0</v>
      </c>
      <c r="AM1086">
        <f t="shared" si="315"/>
        <v>12.35</v>
      </c>
      <c r="AN1086">
        <f t="shared" si="316"/>
        <v>0</v>
      </c>
      <c r="AO1086">
        <f t="shared" si="317"/>
        <v>1</v>
      </c>
      <c r="AP1086">
        <f t="shared" si="318"/>
        <v>0</v>
      </c>
      <c r="AQ1086" t="str">
        <f t="shared" si="319"/>
        <v/>
      </c>
    </row>
    <row r="1087" spans="1:43" x14ac:dyDescent="0.2">
      <c r="A1087">
        <v>1086</v>
      </c>
      <c r="B1087">
        <v>2</v>
      </c>
      <c r="C1087" t="s">
        <v>1461</v>
      </c>
      <c r="D1087" t="s">
        <v>13</v>
      </c>
      <c r="E1087">
        <v>8</v>
      </c>
      <c r="F1087">
        <v>0</v>
      </c>
      <c r="G1087">
        <v>2</v>
      </c>
      <c r="H1087">
        <v>28220</v>
      </c>
      <c r="I1087">
        <v>32.5</v>
      </c>
      <c r="K1087" t="s">
        <v>15</v>
      </c>
      <c r="M1087" t="b">
        <f t="shared" si="305"/>
        <v>0</v>
      </c>
      <c r="N1087" t="str">
        <f>IF(E1087&lt;&gt;"",INDEX(group!$A$1:$C$10,MATCH(E1087,group!A:A,1),3),"NA")</f>
        <v>0 - 9</v>
      </c>
      <c r="O1087" t="str">
        <f>VLOOKUP(H1087,group!E:F,2,0)</f>
        <v>numeric</v>
      </c>
      <c r="P1087" t="str">
        <f>IF(I1087&lt;&gt;"",INDEX(group!$L$1:$N$100,MATCH(I1087,group!L:L,1),3),"NA")</f>
        <v>30 - 39</v>
      </c>
      <c r="Q1087">
        <f t="shared" si="306"/>
        <v>1086</v>
      </c>
      <c r="R1087">
        <f t="shared" si="307"/>
        <v>0</v>
      </c>
      <c r="S1087">
        <f t="shared" si="308"/>
        <v>1</v>
      </c>
      <c r="T1087">
        <f t="shared" si="309"/>
        <v>0</v>
      </c>
      <c r="U1087">
        <f t="shared" si="310"/>
        <v>1</v>
      </c>
      <c r="V1087">
        <f t="shared" si="311"/>
        <v>0</v>
      </c>
      <c r="W1087">
        <f t="shared" si="312"/>
        <v>8</v>
      </c>
      <c r="X1087">
        <f t="shared" si="313"/>
        <v>0</v>
      </c>
      <c r="Y1087">
        <f t="shared" si="314"/>
        <v>2</v>
      </c>
      <c r="Z1087">
        <f t="shared" si="322"/>
        <v>0</v>
      </c>
      <c r="AA1087">
        <f t="shared" si="323"/>
        <v>0</v>
      </c>
      <c r="AB1087">
        <f t="shared" si="323"/>
        <v>0</v>
      </c>
      <c r="AC1087">
        <f t="shared" si="323"/>
        <v>0</v>
      </c>
      <c r="AD1087">
        <f t="shared" si="323"/>
        <v>1</v>
      </c>
      <c r="AE1087">
        <f t="shared" si="323"/>
        <v>0</v>
      </c>
      <c r="AF1087">
        <f t="shared" si="323"/>
        <v>0</v>
      </c>
      <c r="AG1087">
        <f t="shared" si="323"/>
        <v>0</v>
      </c>
      <c r="AH1087">
        <f t="shared" si="323"/>
        <v>0</v>
      </c>
      <c r="AI1087">
        <f t="shared" si="323"/>
        <v>0</v>
      </c>
      <c r="AJ1087">
        <f t="shared" si="323"/>
        <v>0</v>
      </c>
      <c r="AK1087">
        <f t="shared" si="323"/>
        <v>0</v>
      </c>
      <c r="AL1087">
        <f t="shared" si="323"/>
        <v>0</v>
      </c>
      <c r="AM1087">
        <f t="shared" si="315"/>
        <v>32.5</v>
      </c>
      <c r="AN1087">
        <f t="shared" si="316"/>
        <v>0</v>
      </c>
      <c r="AO1087">
        <f t="shared" si="317"/>
        <v>0</v>
      </c>
      <c r="AP1087">
        <f t="shared" si="318"/>
        <v>1</v>
      </c>
      <c r="AQ1087" t="str">
        <f t="shared" si="319"/>
        <v/>
      </c>
    </row>
    <row r="1088" spans="1:43" x14ac:dyDescent="0.2">
      <c r="A1088">
        <v>1087</v>
      </c>
      <c r="B1088">
        <v>3</v>
      </c>
      <c r="C1088" t="s">
        <v>1462</v>
      </c>
      <c r="D1088" t="s">
        <v>13</v>
      </c>
      <c r="E1088">
        <v>33</v>
      </c>
      <c r="F1088">
        <v>0</v>
      </c>
      <c r="G1088">
        <v>0</v>
      </c>
      <c r="H1088">
        <v>347465</v>
      </c>
      <c r="I1088">
        <v>7.8541999999999996</v>
      </c>
      <c r="K1088" t="s">
        <v>15</v>
      </c>
      <c r="M1088" t="b">
        <f t="shared" si="305"/>
        <v>0</v>
      </c>
      <c r="N1088" t="str">
        <f>IF(E1088&lt;&gt;"",INDEX(group!$A$1:$C$10,MATCH(E1088,group!A:A,1),3),"NA")</f>
        <v>30 - 39</v>
      </c>
      <c r="O1088" t="str">
        <f>VLOOKUP(H1088,group!E:F,2,0)</f>
        <v>numeric</v>
      </c>
      <c r="P1088" t="str">
        <f>IF(I1088&lt;&gt;"",INDEX(group!$L$1:$N$100,MATCH(I1088,group!L:L,1),3),"NA")</f>
        <v>0 - 9</v>
      </c>
      <c r="Q1088">
        <f t="shared" si="306"/>
        <v>1087</v>
      </c>
      <c r="R1088">
        <f t="shared" si="307"/>
        <v>0</v>
      </c>
      <c r="S1088">
        <f t="shared" si="308"/>
        <v>0</v>
      </c>
      <c r="T1088">
        <f t="shared" si="309"/>
        <v>1</v>
      </c>
      <c r="U1088">
        <f t="shared" si="310"/>
        <v>1</v>
      </c>
      <c r="V1088">
        <f t="shared" si="311"/>
        <v>0</v>
      </c>
      <c r="W1088">
        <f t="shared" si="312"/>
        <v>33</v>
      </c>
      <c r="X1088">
        <f t="shared" si="313"/>
        <v>0</v>
      </c>
      <c r="Y1088">
        <f t="shared" si="314"/>
        <v>0</v>
      </c>
      <c r="Z1088">
        <f t="shared" si="322"/>
        <v>0</v>
      </c>
      <c r="AA1088">
        <f t="shared" si="323"/>
        <v>0</v>
      </c>
      <c r="AB1088">
        <f t="shared" si="323"/>
        <v>0</v>
      </c>
      <c r="AC1088">
        <f t="shared" si="323"/>
        <v>0</v>
      </c>
      <c r="AD1088">
        <f t="shared" si="323"/>
        <v>1</v>
      </c>
      <c r="AE1088">
        <f t="shared" si="323"/>
        <v>0</v>
      </c>
      <c r="AF1088">
        <f t="shared" si="323"/>
        <v>0</v>
      </c>
      <c r="AG1088">
        <f t="shared" si="323"/>
        <v>0</v>
      </c>
      <c r="AH1088">
        <f t="shared" si="323"/>
        <v>0</v>
      </c>
      <c r="AI1088">
        <f t="shared" si="323"/>
        <v>0</v>
      </c>
      <c r="AJ1088">
        <f t="shared" si="323"/>
        <v>0</v>
      </c>
      <c r="AK1088">
        <f t="shared" si="323"/>
        <v>0</v>
      </c>
      <c r="AL1088">
        <f t="shared" si="323"/>
        <v>0</v>
      </c>
      <c r="AM1088">
        <f t="shared" si="315"/>
        <v>7.8541999999999996</v>
      </c>
      <c r="AN1088">
        <f t="shared" si="316"/>
        <v>0</v>
      </c>
      <c r="AO1088">
        <f t="shared" si="317"/>
        <v>0</v>
      </c>
      <c r="AP1088">
        <f t="shared" si="318"/>
        <v>1</v>
      </c>
      <c r="AQ1088" t="str">
        <f t="shared" si="319"/>
        <v/>
      </c>
    </row>
    <row r="1089" spans="1:43" x14ac:dyDescent="0.2">
      <c r="A1089">
        <v>1088</v>
      </c>
      <c r="B1089">
        <v>1</v>
      </c>
      <c r="C1089" t="s">
        <v>1463</v>
      </c>
      <c r="D1089" t="s">
        <v>13</v>
      </c>
      <c r="E1089">
        <v>6</v>
      </c>
      <c r="F1089">
        <v>0</v>
      </c>
      <c r="G1089">
        <v>2</v>
      </c>
      <c r="H1089">
        <v>16966</v>
      </c>
      <c r="I1089">
        <v>134.5</v>
      </c>
      <c r="J1089" t="s">
        <v>484</v>
      </c>
      <c r="K1089" t="s">
        <v>20</v>
      </c>
      <c r="M1089" t="b">
        <f t="shared" si="305"/>
        <v>0</v>
      </c>
      <c r="N1089" t="str">
        <f>IF(E1089&lt;&gt;"",INDEX(group!$A$1:$C$10,MATCH(E1089,group!A:A,1),3),"NA")</f>
        <v>0 - 9</v>
      </c>
      <c r="O1089" t="str">
        <f>VLOOKUP(H1089,group!E:F,2,0)</f>
        <v>numeric</v>
      </c>
      <c r="P1089" t="str">
        <f>IF(I1089&lt;&gt;"",INDEX(group!$L$1:$N$100,MATCH(I1089,group!L:L,1),3),"NA")</f>
        <v>130 - 149</v>
      </c>
      <c r="Q1089">
        <f t="shared" si="306"/>
        <v>1088</v>
      </c>
      <c r="R1089">
        <f t="shared" si="307"/>
        <v>1</v>
      </c>
      <c r="S1089">
        <f t="shared" si="308"/>
        <v>0</v>
      </c>
      <c r="T1089">
        <f t="shared" si="309"/>
        <v>0</v>
      </c>
      <c r="U1089">
        <f t="shared" si="310"/>
        <v>1</v>
      </c>
      <c r="V1089">
        <f t="shared" si="311"/>
        <v>0</v>
      </c>
      <c r="W1089">
        <f t="shared" si="312"/>
        <v>6</v>
      </c>
      <c r="X1089">
        <f t="shared" si="313"/>
        <v>0</v>
      </c>
      <c r="Y1089">
        <f t="shared" si="314"/>
        <v>2</v>
      </c>
      <c r="Z1089">
        <f t="shared" si="322"/>
        <v>0</v>
      </c>
      <c r="AA1089">
        <f t="shared" si="323"/>
        <v>0</v>
      </c>
      <c r="AB1089">
        <f t="shared" si="323"/>
        <v>0</v>
      </c>
      <c r="AC1089">
        <f t="shared" si="323"/>
        <v>0</v>
      </c>
      <c r="AD1089">
        <f t="shared" si="323"/>
        <v>1</v>
      </c>
      <c r="AE1089">
        <f t="shared" si="323"/>
        <v>0</v>
      </c>
      <c r="AF1089">
        <f t="shared" si="323"/>
        <v>0</v>
      </c>
      <c r="AG1089">
        <f t="shared" si="323"/>
        <v>0</v>
      </c>
      <c r="AH1089">
        <f t="shared" si="323"/>
        <v>0</v>
      </c>
      <c r="AI1089">
        <f t="shared" si="323"/>
        <v>0</v>
      </c>
      <c r="AJ1089">
        <f t="shared" si="323"/>
        <v>0</v>
      </c>
      <c r="AK1089">
        <f t="shared" si="323"/>
        <v>0</v>
      </c>
      <c r="AL1089">
        <f t="shared" si="323"/>
        <v>0</v>
      </c>
      <c r="AM1089">
        <f t="shared" si="315"/>
        <v>134.5</v>
      </c>
      <c r="AN1089">
        <f t="shared" si="316"/>
        <v>1</v>
      </c>
      <c r="AO1089">
        <f t="shared" si="317"/>
        <v>0</v>
      </c>
      <c r="AP1089">
        <f t="shared" si="318"/>
        <v>0</v>
      </c>
      <c r="AQ1089" t="str">
        <f t="shared" si="319"/>
        <v/>
      </c>
    </row>
    <row r="1090" spans="1:43" x14ac:dyDescent="0.2">
      <c r="A1090">
        <v>1089</v>
      </c>
      <c r="B1090">
        <v>3</v>
      </c>
      <c r="C1090" t="s">
        <v>1464</v>
      </c>
      <c r="D1090" t="s">
        <v>17</v>
      </c>
      <c r="E1090">
        <v>18</v>
      </c>
      <c r="F1090">
        <v>0</v>
      </c>
      <c r="G1090">
        <v>0</v>
      </c>
      <c r="H1090">
        <v>347066</v>
      </c>
      <c r="I1090">
        <v>7.7750000000000004</v>
      </c>
      <c r="K1090" t="s">
        <v>15</v>
      </c>
      <c r="M1090" t="b">
        <f t="shared" si="305"/>
        <v>0</v>
      </c>
      <c r="N1090" t="str">
        <f>IF(E1090&lt;&gt;"",INDEX(group!$A$1:$C$10,MATCH(E1090,group!A:A,1),3),"NA")</f>
        <v>10 - 19</v>
      </c>
      <c r="O1090" t="str">
        <f>VLOOKUP(H1090,group!E:F,2,0)</f>
        <v>numeric</v>
      </c>
      <c r="P1090" t="str">
        <f>IF(I1090&lt;&gt;"",INDEX(group!$L$1:$N$100,MATCH(I1090,group!L:L,1),3),"NA")</f>
        <v>0 - 9</v>
      </c>
      <c r="Q1090">
        <f t="shared" si="306"/>
        <v>1089</v>
      </c>
      <c r="R1090">
        <f t="shared" si="307"/>
        <v>0</v>
      </c>
      <c r="S1090">
        <f t="shared" si="308"/>
        <v>0</v>
      </c>
      <c r="T1090">
        <f t="shared" si="309"/>
        <v>1</v>
      </c>
      <c r="U1090">
        <f t="shared" si="310"/>
        <v>0</v>
      </c>
      <c r="V1090">
        <f t="shared" si="311"/>
        <v>1</v>
      </c>
      <c r="W1090">
        <f t="shared" si="312"/>
        <v>18</v>
      </c>
      <c r="X1090">
        <f t="shared" si="313"/>
        <v>0</v>
      </c>
      <c r="Y1090">
        <f t="shared" si="314"/>
        <v>0</v>
      </c>
      <c r="Z1090">
        <f t="shared" si="322"/>
        <v>0</v>
      </c>
      <c r="AA1090">
        <f t="shared" si="323"/>
        <v>0</v>
      </c>
      <c r="AB1090">
        <f t="shared" si="323"/>
        <v>0</v>
      </c>
      <c r="AC1090">
        <f t="shared" si="323"/>
        <v>0</v>
      </c>
      <c r="AD1090">
        <f t="shared" si="323"/>
        <v>1</v>
      </c>
      <c r="AE1090">
        <f t="shared" si="323"/>
        <v>0</v>
      </c>
      <c r="AF1090">
        <f t="shared" si="323"/>
        <v>0</v>
      </c>
      <c r="AG1090">
        <f t="shared" si="323"/>
        <v>0</v>
      </c>
      <c r="AH1090">
        <f t="shared" si="323"/>
        <v>0</v>
      </c>
      <c r="AI1090">
        <f t="shared" si="323"/>
        <v>0</v>
      </c>
      <c r="AJ1090">
        <f t="shared" si="323"/>
        <v>0</v>
      </c>
      <c r="AK1090">
        <f t="shared" si="323"/>
        <v>0</v>
      </c>
      <c r="AL1090">
        <f t="shared" si="323"/>
        <v>0</v>
      </c>
      <c r="AM1090">
        <f t="shared" si="315"/>
        <v>7.7750000000000004</v>
      </c>
      <c r="AN1090">
        <f t="shared" si="316"/>
        <v>0</v>
      </c>
      <c r="AO1090">
        <f t="shared" si="317"/>
        <v>0</v>
      </c>
      <c r="AP1090">
        <f t="shared" si="318"/>
        <v>1</v>
      </c>
      <c r="AQ1090" t="str">
        <f t="shared" si="319"/>
        <v/>
      </c>
    </row>
    <row r="1091" spans="1:43" x14ac:dyDescent="0.2">
      <c r="A1091">
        <v>1090</v>
      </c>
      <c r="B1091">
        <v>2</v>
      </c>
      <c r="C1091" t="s">
        <v>1465</v>
      </c>
      <c r="D1091" t="s">
        <v>13</v>
      </c>
      <c r="E1091">
        <v>23</v>
      </c>
      <c r="F1091">
        <v>0</v>
      </c>
      <c r="G1091">
        <v>0</v>
      </c>
      <c r="H1091" t="s">
        <v>1466</v>
      </c>
      <c r="I1091">
        <v>10.5</v>
      </c>
      <c r="K1091" t="s">
        <v>15</v>
      </c>
      <c r="M1091" t="b">
        <f t="shared" ref="M1091:M1154" si="324">COUNTA(A1091:I1091,K1091)&lt;10</f>
        <v>0</v>
      </c>
      <c r="N1091" t="str">
        <f>IF(E1091&lt;&gt;"",INDEX(group!$A$1:$C$10,MATCH(E1091,group!A:A,1),3),"NA")</f>
        <v>20 - 29</v>
      </c>
      <c r="O1091" t="str">
        <f>VLOOKUP(H1091,group!E:F,2,0)</f>
        <v>CA</v>
      </c>
      <c r="P1091" t="str">
        <f>IF(I1091&lt;&gt;"",INDEX(group!$L$1:$N$100,MATCH(I1091,group!L:L,1),3),"NA")</f>
        <v>10 - 19</v>
      </c>
      <c r="Q1091">
        <f t="shared" ref="Q1091:Q1154" si="325">A1091</f>
        <v>1090</v>
      </c>
      <c r="R1091">
        <f t="shared" ref="R1091:R1154" si="326">IF(B1091=1,1,0)</f>
        <v>0</v>
      </c>
      <c r="S1091">
        <f t="shared" ref="S1091:S1154" si="327">IF(B1091=2,1,0)</f>
        <v>1</v>
      </c>
      <c r="T1091">
        <f t="shared" ref="T1091:T1154" si="328">IF(B1091=3,1,0)</f>
        <v>0</v>
      </c>
      <c r="U1091">
        <f t="shared" ref="U1091:U1154" si="329">IF(D1091="male",1,0)</f>
        <v>1</v>
      </c>
      <c r="V1091">
        <f t="shared" ref="V1091:V1154" si="330">IF(D1091="female",1,0)</f>
        <v>0</v>
      </c>
      <c r="W1091">
        <f t="shared" ref="W1091:W1154" si="331">IF(E1091&lt;&gt;"",E1091,29.9)</f>
        <v>23</v>
      </c>
      <c r="X1091">
        <f t="shared" ref="X1091:X1154" si="332">F1091</f>
        <v>0</v>
      </c>
      <c r="Y1091">
        <f t="shared" ref="Y1091:Y1154" si="333">G1091</f>
        <v>0</v>
      </c>
      <c r="Z1091">
        <f t="shared" si="322"/>
        <v>0</v>
      </c>
      <c r="AA1091">
        <f t="shared" si="323"/>
        <v>0</v>
      </c>
      <c r="AB1091">
        <f t="shared" si="323"/>
        <v>1</v>
      </c>
      <c r="AC1091">
        <f t="shared" si="323"/>
        <v>0</v>
      </c>
      <c r="AD1091">
        <f t="shared" si="323"/>
        <v>0</v>
      </c>
      <c r="AE1091">
        <f t="shared" si="323"/>
        <v>0</v>
      </c>
      <c r="AF1091">
        <f t="shared" si="323"/>
        <v>0</v>
      </c>
      <c r="AG1091">
        <f t="shared" si="323"/>
        <v>0</v>
      </c>
      <c r="AH1091">
        <f t="shared" si="323"/>
        <v>0</v>
      </c>
      <c r="AI1091">
        <f t="shared" si="323"/>
        <v>0</v>
      </c>
      <c r="AJ1091">
        <f t="shared" si="323"/>
        <v>0</v>
      </c>
      <c r="AK1091">
        <f t="shared" si="323"/>
        <v>0</v>
      </c>
      <c r="AL1091">
        <f t="shared" si="323"/>
        <v>0</v>
      </c>
      <c r="AM1091">
        <f t="shared" ref="AM1091:AM1154" si="334">I1091</f>
        <v>10.5</v>
      </c>
      <c r="AN1091">
        <f t="shared" ref="AN1091:AN1154" si="335">IF(K1091="C",1,0)</f>
        <v>0</v>
      </c>
      <c r="AO1091">
        <f t="shared" ref="AO1091:AO1154" si="336">IF(K1091="Q",1,0)</f>
        <v>0</v>
      </c>
      <c r="AP1091">
        <f t="shared" ref="AP1091:AP1154" si="337">IF(K1091="S",1,0)</f>
        <v>1</v>
      </c>
      <c r="AQ1091" t="str">
        <f t="shared" ref="AQ1091:AQ1154" si="338">IF(L1091&lt;&gt;"",L1091,"")</f>
        <v/>
      </c>
    </row>
    <row r="1092" spans="1:43" x14ac:dyDescent="0.2">
      <c r="A1092">
        <v>1091</v>
      </c>
      <c r="B1092">
        <v>3</v>
      </c>
      <c r="C1092" t="s">
        <v>1467</v>
      </c>
      <c r="D1092" t="s">
        <v>17</v>
      </c>
      <c r="F1092">
        <v>0</v>
      </c>
      <c r="G1092">
        <v>0</v>
      </c>
      <c r="H1092">
        <v>65305</v>
      </c>
      <c r="I1092">
        <v>8.1125000000000007</v>
      </c>
      <c r="K1092" t="s">
        <v>15</v>
      </c>
      <c r="M1092" t="b">
        <f t="shared" si="324"/>
        <v>1</v>
      </c>
      <c r="N1092" t="str">
        <f>IF(E1092&lt;&gt;"",INDEX(group!$A$1:$C$10,MATCH(E1092,group!A:A,1),3),"NA")</f>
        <v>NA</v>
      </c>
      <c r="O1092" t="str">
        <f>VLOOKUP(H1092,group!E:F,2,0)</f>
        <v>numeric</v>
      </c>
      <c r="P1092" t="str">
        <f>IF(I1092&lt;&gt;"",INDEX(group!$L$1:$N$100,MATCH(I1092,group!L:L,1),3),"NA")</f>
        <v>0 - 9</v>
      </c>
      <c r="Q1092">
        <f t="shared" si="325"/>
        <v>1091</v>
      </c>
      <c r="R1092">
        <f t="shared" si="326"/>
        <v>0</v>
      </c>
      <c r="S1092">
        <f t="shared" si="327"/>
        <v>0</v>
      </c>
      <c r="T1092">
        <f t="shared" si="328"/>
        <v>1</v>
      </c>
      <c r="U1092">
        <f t="shared" si="329"/>
        <v>0</v>
      </c>
      <c r="V1092">
        <f t="shared" si="330"/>
        <v>1</v>
      </c>
      <c r="W1092">
        <f t="shared" si="331"/>
        <v>29.9</v>
      </c>
      <c r="X1092">
        <f t="shared" si="332"/>
        <v>0</v>
      </c>
      <c r="Y1092">
        <f t="shared" si="333"/>
        <v>0</v>
      </c>
      <c r="Z1092">
        <f t="shared" si="322"/>
        <v>0</v>
      </c>
      <c r="AA1092">
        <f t="shared" si="323"/>
        <v>0</v>
      </c>
      <c r="AB1092">
        <f t="shared" si="323"/>
        <v>0</v>
      </c>
      <c r="AC1092">
        <f t="shared" si="323"/>
        <v>0</v>
      </c>
      <c r="AD1092">
        <f t="shared" si="323"/>
        <v>1</v>
      </c>
      <c r="AE1092">
        <f t="shared" si="323"/>
        <v>0</v>
      </c>
      <c r="AF1092">
        <f t="shared" si="323"/>
        <v>0</v>
      </c>
      <c r="AG1092">
        <f t="shared" si="323"/>
        <v>0</v>
      </c>
      <c r="AH1092">
        <f t="shared" si="323"/>
        <v>0</v>
      </c>
      <c r="AI1092">
        <f t="shared" si="323"/>
        <v>0</v>
      </c>
      <c r="AJ1092">
        <f t="shared" si="323"/>
        <v>0</v>
      </c>
      <c r="AK1092">
        <f t="shared" si="323"/>
        <v>0</v>
      </c>
      <c r="AL1092">
        <f t="shared" si="323"/>
        <v>0</v>
      </c>
      <c r="AM1092">
        <f t="shared" si="334"/>
        <v>8.1125000000000007</v>
      </c>
      <c r="AN1092">
        <f t="shared" si="335"/>
        <v>0</v>
      </c>
      <c r="AO1092">
        <f t="shared" si="336"/>
        <v>0</v>
      </c>
      <c r="AP1092">
        <f t="shared" si="337"/>
        <v>1</v>
      </c>
      <c r="AQ1092" t="str">
        <f t="shared" si="338"/>
        <v/>
      </c>
    </row>
    <row r="1093" spans="1:43" x14ac:dyDescent="0.2">
      <c r="A1093">
        <v>1092</v>
      </c>
      <c r="B1093">
        <v>3</v>
      </c>
      <c r="C1093" t="s">
        <v>1468</v>
      </c>
      <c r="D1093" t="s">
        <v>17</v>
      </c>
      <c r="F1093">
        <v>0</v>
      </c>
      <c r="G1093">
        <v>0</v>
      </c>
      <c r="H1093">
        <v>36568</v>
      </c>
      <c r="I1093">
        <v>15.5</v>
      </c>
      <c r="K1093" t="s">
        <v>27</v>
      </c>
      <c r="M1093" t="b">
        <f t="shared" si="324"/>
        <v>1</v>
      </c>
      <c r="N1093" t="str">
        <f>IF(E1093&lt;&gt;"",INDEX(group!$A$1:$C$10,MATCH(E1093,group!A:A,1),3),"NA")</f>
        <v>NA</v>
      </c>
      <c r="O1093" t="str">
        <f>VLOOKUP(H1093,group!E:F,2,0)</f>
        <v>numeric</v>
      </c>
      <c r="P1093" t="str">
        <f>IF(I1093&lt;&gt;"",INDEX(group!$L$1:$N$100,MATCH(I1093,group!L:L,1),3),"NA")</f>
        <v>10 - 19</v>
      </c>
      <c r="Q1093">
        <f t="shared" si="325"/>
        <v>1092</v>
      </c>
      <c r="R1093">
        <f t="shared" si="326"/>
        <v>0</v>
      </c>
      <c r="S1093">
        <f t="shared" si="327"/>
        <v>0</v>
      </c>
      <c r="T1093">
        <f t="shared" si="328"/>
        <v>1</v>
      </c>
      <c r="U1093">
        <f t="shared" si="329"/>
        <v>0</v>
      </c>
      <c r="V1093">
        <f t="shared" si="330"/>
        <v>1</v>
      </c>
      <c r="W1093">
        <f t="shared" si="331"/>
        <v>29.9</v>
      </c>
      <c r="X1093">
        <f t="shared" si="332"/>
        <v>0</v>
      </c>
      <c r="Y1093">
        <f t="shared" si="333"/>
        <v>0</v>
      </c>
      <c r="Z1093">
        <f t="shared" si="322"/>
        <v>0</v>
      </c>
      <c r="AA1093">
        <f t="shared" si="323"/>
        <v>0</v>
      </c>
      <c r="AB1093">
        <f t="shared" si="323"/>
        <v>0</v>
      </c>
      <c r="AC1093">
        <f t="shared" si="323"/>
        <v>0</v>
      </c>
      <c r="AD1093">
        <f t="shared" si="323"/>
        <v>1</v>
      </c>
      <c r="AE1093">
        <f t="shared" si="323"/>
        <v>0</v>
      </c>
      <c r="AF1093">
        <f t="shared" si="323"/>
        <v>0</v>
      </c>
      <c r="AG1093">
        <f t="shared" si="323"/>
        <v>0</v>
      </c>
      <c r="AH1093">
        <f t="shared" si="323"/>
        <v>0</v>
      </c>
      <c r="AI1093">
        <f t="shared" si="323"/>
        <v>0</v>
      </c>
      <c r="AJ1093">
        <f t="shared" si="323"/>
        <v>0</v>
      </c>
      <c r="AK1093">
        <f t="shared" si="323"/>
        <v>0</v>
      </c>
      <c r="AL1093">
        <f t="shared" si="323"/>
        <v>0</v>
      </c>
      <c r="AM1093">
        <f t="shared" si="334"/>
        <v>15.5</v>
      </c>
      <c r="AN1093">
        <f t="shared" si="335"/>
        <v>0</v>
      </c>
      <c r="AO1093">
        <f t="shared" si="336"/>
        <v>1</v>
      </c>
      <c r="AP1093">
        <f t="shared" si="337"/>
        <v>0</v>
      </c>
      <c r="AQ1093" t="str">
        <f t="shared" si="338"/>
        <v/>
      </c>
    </row>
    <row r="1094" spans="1:43" x14ac:dyDescent="0.2">
      <c r="A1094">
        <v>1093</v>
      </c>
      <c r="B1094">
        <v>3</v>
      </c>
      <c r="C1094" t="s">
        <v>1469</v>
      </c>
      <c r="D1094" t="s">
        <v>13</v>
      </c>
      <c r="E1094">
        <v>0.33</v>
      </c>
      <c r="F1094">
        <v>0</v>
      </c>
      <c r="G1094">
        <v>2</v>
      </c>
      <c r="H1094">
        <v>347080</v>
      </c>
      <c r="I1094">
        <v>14.4</v>
      </c>
      <c r="K1094" t="s">
        <v>15</v>
      </c>
      <c r="M1094" t="b">
        <f t="shared" si="324"/>
        <v>0</v>
      </c>
      <c r="N1094" t="str">
        <f>IF(E1094&lt;&gt;"",INDEX(group!$A$1:$C$10,MATCH(E1094,group!A:A,1),3),"NA")</f>
        <v>0 - 9</v>
      </c>
      <c r="O1094" t="str">
        <f>VLOOKUP(H1094,group!E:F,2,0)</f>
        <v>numeric</v>
      </c>
      <c r="P1094" t="str">
        <f>IF(I1094&lt;&gt;"",INDEX(group!$L$1:$N$100,MATCH(I1094,group!L:L,1),3),"NA")</f>
        <v>10 - 19</v>
      </c>
      <c r="Q1094">
        <f t="shared" si="325"/>
        <v>1093</v>
      </c>
      <c r="R1094">
        <f t="shared" si="326"/>
        <v>0</v>
      </c>
      <c r="S1094">
        <f t="shared" si="327"/>
        <v>0</v>
      </c>
      <c r="T1094">
        <f t="shared" si="328"/>
        <v>1</v>
      </c>
      <c r="U1094">
        <f t="shared" si="329"/>
        <v>1</v>
      </c>
      <c r="V1094">
        <f t="shared" si="330"/>
        <v>0</v>
      </c>
      <c r="W1094">
        <f t="shared" si="331"/>
        <v>0.33</v>
      </c>
      <c r="X1094">
        <f t="shared" si="332"/>
        <v>0</v>
      </c>
      <c r="Y1094">
        <f t="shared" si="333"/>
        <v>2</v>
      </c>
      <c r="Z1094">
        <f t="shared" si="322"/>
        <v>0</v>
      </c>
      <c r="AA1094">
        <f t="shared" si="323"/>
        <v>0</v>
      </c>
      <c r="AB1094">
        <f t="shared" si="323"/>
        <v>0</v>
      </c>
      <c r="AC1094">
        <f t="shared" si="323"/>
        <v>0</v>
      </c>
      <c r="AD1094">
        <f t="shared" si="323"/>
        <v>1</v>
      </c>
      <c r="AE1094">
        <f t="shared" si="323"/>
        <v>0</v>
      </c>
      <c r="AF1094">
        <f t="shared" si="323"/>
        <v>0</v>
      </c>
      <c r="AG1094">
        <f t="shared" si="323"/>
        <v>0</v>
      </c>
      <c r="AH1094">
        <f t="shared" si="323"/>
        <v>0</v>
      </c>
      <c r="AI1094">
        <f t="shared" si="323"/>
        <v>0</v>
      </c>
      <c r="AJ1094">
        <f t="shared" si="323"/>
        <v>0</v>
      </c>
      <c r="AK1094">
        <f t="shared" si="323"/>
        <v>0</v>
      </c>
      <c r="AL1094">
        <f t="shared" si="323"/>
        <v>0</v>
      </c>
      <c r="AM1094">
        <f t="shared" si="334"/>
        <v>14.4</v>
      </c>
      <c r="AN1094">
        <f t="shared" si="335"/>
        <v>0</v>
      </c>
      <c r="AO1094">
        <f t="shared" si="336"/>
        <v>0</v>
      </c>
      <c r="AP1094">
        <f t="shared" si="337"/>
        <v>1</v>
      </c>
      <c r="AQ1094" t="str">
        <f t="shared" si="338"/>
        <v/>
      </c>
    </row>
    <row r="1095" spans="1:43" x14ac:dyDescent="0.2">
      <c r="A1095">
        <v>1094</v>
      </c>
      <c r="B1095">
        <v>1</v>
      </c>
      <c r="C1095" t="s">
        <v>1470</v>
      </c>
      <c r="D1095" t="s">
        <v>13</v>
      </c>
      <c r="E1095">
        <v>47</v>
      </c>
      <c r="F1095">
        <v>1</v>
      </c>
      <c r="G1095">
        <v>0</v>
      </c>
      <c r="H1095" t="s">
        <v>565</v>
      </c>
      <c r="I1095">
        <v>227.52500000000001</v>
      </c>
      <c r="J1095" t="s">
        <v>983</v>
      </c>
      <c r="K1095" t="s">
        <v>20</v>
      </c>
      <c r="M1095" t="b">
        <f t="shared" si="324"/>
        <v>0</v>
      </c>
      <c r="N1095" t="str">
        <f>IF(E1095&lt;&gt;"",INDEX(group!$A$1:$C$10,MATCH(E1095,group!A:A,1),3),"NA")</f>
        <v>40 - 49</v>
      </c>
      <c r="O1095" t="str">
        <f>VLOOKUP(H1095,group!E:F,2,0)</f>
        <v>PC</v>
      </c>
      <c r="P1095" t="str">
        <f>IF(I1095&lt;&gt;"",INDEX(group!$L$1:$N$100,MATCH(I1095,group!L:L,1),3),"NA")</f>
        <v>210 - 229</v>
      </c>
      <c r="Q1095">
        <f t="shared" si="325"/>
        <v>1094</v>
      </c>
      <c r="R1095">
        <f t="shared" si="326"/>
        <v>1</v>
      </c>
      <c r="S1095">
        <f t="shared" si="327"/>
        <v>0</v>
      </c>
      <c r="T1095">
        <f t="shared" si="328"/>
        <v>0</v>
      </c>
      <c r="U1095">
        <f t="shared" si="329"/>
        <v>1</v>
      </c>
      <c r="V1095">
        <f t="shared" si="330"/>
        <v>0</v>
      </c>
      <c r="W1095">
        <f t="shared" si="331"/>
        <v>47</v>
      </c>
      <c r="X1095">
        <f t="shared" si="332"/>
        <v>1</v>
      </c>
      <c r="Y1095">
        <f t="shared" si="333"/>
        <v>0</v>
      </c>
      <c r="Z1095">
        <f t="shared" si="322"/>
        <v>0</v>
      </c>
      <c r="AA1095">
        <f t="shared" si="323"/>
        <v>0</v>
      </c>
      <c r="AB1095">
        <f t="shared" si="323"/>
        <v>0</v>
      </c>
      <c r="AC1095">
        <f t="shared" si="323"/>
        <v>0</v>
      </c>
      <c r="AD1095">
        <f t="shared" si="323"/>
        <v>0</v>
      </c>
      <c r="AE1095">
        <f t="shared" si="323"/>
        <v>0</v>
      </c>
      <c r="AF1095">
        <f t="shared" si="323"/>
        <v>1</v>
      </c>
      <c r="AG1095">
        <f t="shared" si="323"/>
        <v>0</v>
      </c>
      <c r="AH1095">
        <f t="shared" si="323"/>
        <v>0</v>
      </c>
      <c r="AI1095">
        <f t="shared" si="323"/>
        <v>0</v>
      </c>
      <c r="AJ1095">
        <f t="shared" si="323"/>
        <v>0</v>
      </c>
      <c r="AK1095">
        <f t="shared" si="323"/>
        <v>0</v>
      </c>
      <c r="AL1095">
        <f t="shared" si="323"/>
        <v>0</v>
      </c>
      <c r="AM1095">
        <f t="shared" si="334"/>
        <v>227.52500000000001</v>
      </c>
      <c r="AN1095">
        <f t="shared" si="335"/>
        <v>1</v>
      </c>
      <c r="AO1095">
        <f t="shared" si="336"/>
        <v>0</v>
      </c>
      <c r="AP1095">
        <f t="shared" si="337"/>
        <v>0</v>
      </c>
      <c r="AQ1095" t="str">
        <f t="shared" si="338"/>
        <v/>
      </c>
    </row>
    <row r="1096" spans="1:43" x14ac:dyDescent="0.2">
      <c r="A1096">
        <v>1095</v>
      </c>
      <c r="B1096">
        <v>2</v>
      </c>
      <c r="C1096" t="s">
        <v>1471</v>
      </c>
      <c r="D1096" t="s">
        <v>17</v>
      </c>
      <c r="E1096">
        <v>8</v>
      </c>
      <c r="F1096">
        <v>1</v>
      </c>
      <c r="G1096">
        <v>1</v>
      </c>
      <c r="H1096">
        <v>26360</v>
      </c>
      <c r="I1096">
        <v>26</v>
      </c>
      <c r="K1096" t="s">
        <v>15</v>
      </c>
      <c r="M1096" t="b">
        <f t="shared" si="324"/>
        <v>0</v>
      </c>
      <c r="N1096" t="str">
        <f>IF(E1096&lt;&gt;"",INDEX(group!$A$1:$C$10,MATCH(E1096,group!A:A,1),3),"NA")</f>
        <v>0 - 9</v>
      </c>
      <c r="O1096" t="str">
        <f>VLOOKUP(H1096,group!E:F,2,0)</f>
        <v>numeric</v>
      </c>
      <c r="P1096" t="str">
        <f>IF(I1096&lt;&gt;"",INDEX(group!$L$1:$N$100,MATCH(I1096,group!L:L,1),3),"NA")</f>
        <v>20 - 29</v>
      </c>
      <c r="Q1096">
        <f t="shared" si="325"/>
        <v>1095</v>
      </c>
      <c r="R1096">
        <f t="shared" si="326"/>
        <v>0</v>
      </c>
      <c r="S1096">
        <f t="shared" si="327"/>
        <v>1</v>
      </c>
      <c r="T1096">
        <f t="shared" si="328"/>
        <v>0</v>
      </c>
      <c r="U1096">
        <f t="shared" si="329"/>
        <v>0</v>
      </c>
      <c r="V1096">
        <f t="shared" si="330"/>
        <v>1</v>
      </c>
      <c r="W1096">
        <f t="shared" si="331"/>
        <v>8</v>
      </c>
      <c r="X1096">
        <f t="shared" si="332"/>
        <v>1</v>
      </c>
      <c r="Y1096">
        <f t="shared" si="333"/>
        <v>1</v>
      </c>
      <c r="Z1096">
        <f t="shared" si="322"/>
        <v>0</v>
      </c>
      <c r="AA1096">
        <f t="shared" si="323"/>
        <v>0</v>
      </c>
      <c r="AB1096">
        <f t="shared" si="323"/>
        <v>0</v>
      </c>
      <c r="AC1096">
        <f t="shared" si="323"/>
        <v>0</v>
      </c>
      <c r="AD1096">
        <f t="shared" si="323"/>
        <v>1</v>
      </c>
      <c r="AE1096">
        <f t="shared" si="323"/>
        <v>0</v>
      </c>
      <c r="AF1096">
        <f t="shared" si="323"/>
        <v>0</v>
      </c>
      <c r="AG1096">
        <f t="shared" si="323"/>
        <v>0</v>
      </c>
      <c r="AH1096">
        <f t="shared" si="323"/>
        <v>0</v>
      </c>
      <c r="AI1096">
        <f t="shared" si="323"/>
        <v>0</v>
      </c>
      <c r="AJ1096">
        <f t="shared" si="323"/>
        <v>0</v>
      </c>
      <c r="AK1096">
        <f t="shared" si="323"/>
        <v>0</v>
      </c>
      <c r="AL1096">
        <f t="shared" si="323"/>
        <v>0</v>
      </c>
      <c r="AM1096">
        <f t="shared" si="334"/>
        <v>26</v>
      </c>
      <c r="AN1096">
        <f t="shared" si="335"/>
        <v>0</v>
      </c>
      <c r="AO1096">
        <f t="shared" si="336"/>
        <v>0</v>
      </c>
      <c r="AP1096">
        <f t="shared" si="337"/>
        <v>1</v>
      </c>
      <c r="AQ1096" t="str">
        <f t="shared" si="338"/>
        <v/>
      </c>
    </row>
    <row r="1097" spans="1:43" x14ac:dyDescent="0.2">
      <c r="A1097">
        <v>1096</v>
      </c>
      <c r="B1097">
        <v>2</v>
      </c>
      <c r="C1097" t="s">
        <v>1472</v>
      </c>
      <c r="D1097" t="s">
        <v>13</v>
      </c>
      <c r="E1097">
        <v>25</v>
      </c>
      <c r="F1097">
        <v>0</v>
      </c>
      <c r="G1097">
        <v>0</v>
      </c>
      <c r="H1097" t="s">
        <v>1473</v>
      </c>
      <c r="I1097">
        <v>10.5</v>
      </c>
      <c r="K1097" t="s">
        <v>15</v>
      </c>
      <c r="M1097" t="b">
        <f t="shared" si="324"/>
        <v>0</v>
      </c>
      <c r="N1097" t="str">
        <f>IF(E1097&lt;&gt;"",INDEX(group!$A$1:$C$10,MATCH(E1097,group!A:A,1),3),"NA")</f>
        <v>20 - 29</v>
      </c>
      <c r="O1097" t="str">
        <f>VLOOKUP(H1097,group!E:F,2,0)</f>
        <v>CA</v>
      </c>
      <c r="P1097" t="str">
        <f>IF(I1097&lt;&gt;"",INDEX(group!$L$1:$N$100,MATCH(I1097,group!L:L,1),3),"NA")</f>
        <v>10 - 19</v>
      </c>
      <c r="Q1097">
        <f t="shared" si="325"/>
        <v>1096</v>
      </c>
      <c r="R1097">
        <f t="shared" si="326"/>
        <v>0</v>
      </c>
      <c r="S1097">
        <f t="shared" si="327"/>
        <v>1</v>
      </c>
      <c r="T1097">
        <f t="shared" si="328"/>
        <v>0</v>
      </c>
      <c r="U1097">
        <f t="shared" si="329"/>
        <v>1</v>
      </c>
      <c r="V1097">
        <f t="shared" si="330"/>
        <v>0</v>
      </c>
      <c r="W1097">
        <f t="shared" si="331"/>
        <v>25</v>
      </c>
      <c r="X1097">
        <f t="shared" si="332"/>
        <v>0</v>
      </c>
      <c r="Y1097">
        <f t="shared" si="333"/>
        <v>0</v>
      </c>
      <c r="Z1097">
        <f t="shared" si="322"/>
        <v>0</v>
      </c>
      <c r="AA1097">
        <f t="shared" si="323"/>
        <v>0</v>
      </c>
      <c r="AB1097">
        <f t="shared" si="323"/>
        <v>1</v>
      </c>
      <c r="AC1097">
        <f t="shared" si="323"/>
        <v>0</v>
      </c>
      <c r="AD1097">
        <f t="shared" si="323"/>
        <v>0</v>
      </c>
      <c r="AE1097">
        <f t="shared" si="323"/>
        <v>0</v>
      </c>
      <c r="AF1097">
        <f t="shared" si="323"/>
        <v>0</v>
      </c>
      <c r="AG1097">
        <f t="shared" si="323"/>
        <v>0</v>
      </c>
      <c r="AH1097">
        <f t="shared" si="323"/>
        <v>0</v>
      </c>
      <c r="AI1097">
        <f t="shared" si="323"/>
        <v>0</v>
      </c>
      <c r="AJ1097">
        <f t="shared" si="323"/>
        <v>0</v>
      </c>
      <c r="AK1097">
        <f t="shared" si="323"/>
        <v>0</v>
      </c>
      <c r="AL1097">
        <f t="shared" si="323"/>
        <v>0</v>
      </c>
      <c r="AM1097">
        <f t="shared" si="334"/>
        <v>10.5</v>
      </c>
      <c r="AN1097">
        <f t="shared" si="335"/>
        <v>0</v>
      </c>
      <c r="AO1097">
        <f t="shared" si="336"/>
        <v>0</v>
      </c>
      <c r="AP1097">
        <f t="shared" si="337"/>
        <v>1</v>
      </c>
      <c r="AQ1097" t="str">
        <f t="shared" si="338"/>
        <v/>
      </c>
    </row>
    <row r="1098" spans="1:43" x14ac:dyDescent="0.2">
      <c r="A1098">
        <v>1097</v>
      </c>
      <c r="B1098">
        <v>1</v>
      </c>
      <c r="C1098" t="s">
        <v>1474</v>
      </c>
      <c r="D1098" t="s">
        <v>13</v>
      </c>
      <c r="F1098">
        <v>0</v>
      </c>
      <c r="G1098">
        <v>0</v>
      </c>
      <c r="H1098" t="s">
        <v>1475</v>
      </c>
      <c r="I1098">
        <v>25.741700000000002</v>
      </c>
      <c r="K1098" t="s">
        <v>20</v>
      </c>
      <c r="M1098" t="b">
        <f t="shared" si="324"/>
        <v>1</v>
      </c>
      <c r="N1098" t="str">
        <f>IF(E1098&lt;&gt;"",INDEX(group!$A$1:$C$10,MATCH(E1098,group!A:A,1),3),"NA")</f>
        <v>NA</v>
      </c>
      <c r="O1098" t="str">
        <f>VLOOKUP(H1098,group!E:F,2,0)</f>
        <v>FC</v>
      </c>
      <c r="P1098" t="str">
        <f>IF(I1098&lt;&gt;"",INDEX(group!$L$1:$N$100,MATCH(I1098,group!L:L,1),3),"NA")</f>
        <v>20 - 29</v>
      </c>
      <c r="Q1098">
        <f t="shared" si="325"/>
        <v>1097</v>
      </c>
      <c r="R1098">
        <f t="shared" si="326"/>
        <v>1</v>
      </c>
      <c r="S1098">
        <f t="shared" si="327"/>
        <v>0</v>
      </c>
      <c r="T1098">
        <f t="shared" si="328"/>
        <v>0</v>
      </c>
      <c r="U1098">
        <f t="shared" si="329"/>
        <v>1</v>
      </c>
      <c r="V1098">
        <f t="shared" si="330"/>
        <v>0</v>
      </c>
      <c r="W1098">
        <f t="shared" si="331"/>
        <v>29.9</v>
      </c>
      <c r="X1098">
        <f t="shared" si="332"/>
        <v>0</v>
      </c>
      <c r="Y1098">
        <f t="shared" si="333"/>
        <v>0</v>
      </c>
      <c r="Z1098">
        <f t="shared" si="322"/>
        <v>0</v>
      </c>
      <c r="AA1098">
        <f t="shared" si="323"/>
        <v>0</v>
      </c>
      <c r="AB1098">
        <f t="shared" si="323"/>
        <v>0</v>
      </c>
      <c r="AC1098">
        <f t="shared" si="323"/>
        <v>1</v>
      </c>
      <c r="AD1098">
        <f t="shared" si="323"/>
        <v>0</v>
      </c>
      <c r="AE1098">
        <f t="shared" si="323"/>
        <v>0</v>
      </c>
      <c r="AF1098">
        <f t="shared" si="323"/>
        <v>0</v>
      </c>
      <c r="AG1098">
        <f t="shared" si="323"/>
        <v>0</v>
      </c>
      <c r="AH1098">
        <f t="shared" si="323"/>
        <v>0</v>
      </c>
      <c r="AI1098">
        <f t="shared" si="323"/>
        <v>0</v>
      </c>
      <c r="AJ1098">
        <f t="shared" si="323"/>
        <v>0</v>
      </c>
      <c r="AK1098">
        <f t="shared" si="323"/>
        <v>0</v>
      </c>
      <c r="AL1098">
        <f t="shared" ref="AA1098:AL1120" si="339">IF($O1098&amp;"_ticket"=AL$1,1,0)</f>
        <v>0</v>
      </c>
      <c r="AM1098">
        <f t="shared" si="334"/>
        <v>25.741700000000002</v>
      </c>
      <c r="AN1098">
        <f t="shared" si="335"/>
        <v>1</v>
      </c>
      <c r="AO1098">
        <f t="shared" si="336"/>
        <v>0</v>
      </c>
      <c r="AP1098">
        <f t="shared" si="337"/>
        <v>0</v>
      </c>
      <c r="AQ1098" t="str">
        <f t="shared" si="338"/>
        <v/>
      </c>
    </row>
    <row r="1099" spans="1:43" x14ac:dyDescent="0.2">
      <c r="A1099">
        <v>1098</v>
      </c>
      <c r="B1099">
        <v>3</v>
      </c>
      <c r="C1099" t="s">
        <v>1476</v>
      </c>
      <c r="D1099" t="s">
        <v>17</v>
      </c>
      <c r="E1099">
        <v>35</v>
      </c>
      <c r="F1099">
        <v>0</v>
      </c>
      <c r="G1099">
        <v>0</v>
      </c>
      <c r="H1099">
        <v>9232</v>
      </c>
      <c r="I1099">
        <v>7.75</v>
      </c>
      <c r="K1099" t="s">
        <v>27</v>
      </c>
      <c r="M1099" t="b">
        <f t="shared" si="324"/>
        <v>0</v>
      </c>
      <c r="N1099" t="str">
        <f>IF(E1099&lt;&gt;"",INDEX(group!$A$1:$C$10,MATCH(E1099,group!A:A,1),3),"NA")</f>
        <v>30 - 39</v>
      </c>
      <c r="O1099" t="str">
        <f>VLOOKUP(H1099,group!E:F,2,0)</f>
        <v>numeric</v>
      </c>
      <c r="P1099" t="str">
        <f>IF(I1099&lt;&gt;"",INDEX(group!$L$1:$N$100,MATCH(I1099,group!L:L,1),3),"NA")</f>
        <v>0 - 9</v>
      </c>
      <c r="Q1099">
        <f t="shared" si="325"/>
        <v>1098</v>
      </c>
      <c r="R1099">
        <f t="shared" si="326"/>
        <v>0</v>
      </c>
      <c r="S1099">
        <f t="shared" si="327"/>
        <v>0</v>
      </c>
      <c r="T1099">
        <f t="shared" si="328"/>
        <v>1</v>
      </c>
      <c r="U1099">
        <f t="shared" si="329"/>
        <v>0</v>
      </c>
      <c r="V1099">
        <f t="shared" si="330"/>
        <v>1</v>
      </c>
      <c r="W1099">
        <f t="shared" si="331"/>
        <v>35</v>
      </c>
      <c r="X1099">
        <f t="shared" si="332"/>
        <v>0</v>
      </c>
      <c r="Y1099">
        <f t="shared" si="333"/>
        <v>0</v>
      </c>
      <c r="Z1099">
        <f t="shared" si="322"/>
        <v>0</v>
      </c>
      <c r="AA1099">
        <f t="shared" si="339"/>
        <v>0</v>
      </c>
      <c r="AB1099">
        <f t="shared" si="339"/>
        <v>0</v>
      </c>
      <c r="AC1099">
        <f t="shared" si="339"/>
        <v>0</v>
      </c>
      <c r="AD1099">
        <f t="shared" si="339"/>
        <v>1</v>
      </c>
      <c r="AE1099">
        <f t="shared" si="339"/>
        <v>0</v>
      </c>
      <c r="AF1099">
        <f t="shared" si="339"/>
        <v>0</v>
      </c>
      <c r="AG1099">
        <f t="shared" si="339"/>
        <v>0</v>
      </c>
      <c r="AH1099">
        <f t="shared" si="339"/>
        <v>0</v>
      </c>
      <c r="AI1099">
        <f t="shared" si="339"/>
        <v>0</v>
      </c>
      <c r="AJ1099">
        <f t="shared" si="339"/>
        <v>0</v>
      </c>
      <c r="AK1099">
        <f t="shared" si="339"/>
        <v>0</v>
      </c>
      <c r="AL1099">
        <f t="shared" si="339"/>
        <v>0</v>
      </c>
      <c r="AM1099">
        <f t="shared" si="334"/>
        <v>7.75</v>
      </c>
      <c r="AN1099">
        <f t="shared" si="335"/>
        <v>0</v>
      </c>
      <c r="AO1099">
        <f t="shared" si="336"/>
        <v>1</v>
      </c>
      <c r="AP1099">
        <f t="shared" si="337"/>
        <v>0</v>
      </c>
      <c r="AQ1099" t="str">
        <f t="shared" si="338"/>
        <v/>
      </c>
    </row>
    <row r="1100" spans="1:43" x14ac:dyDescent="0.2">
      <c r="A1100">
        <v>1099</v>
      </c>
      <c r="B1100">
        <v>2</v>
      </c>
      <c r="C1100" t="s">
        <v>1477</v>
      </c>
      <c r="D1100" t="s">
        <v>13</v>
      </c>
      <c r="E1100">
        <v>24</v>
      </c>
      <c r="F1100">
        <v>0</v>
      </c>
      <c r="G1100">
        <v>0</v>
      </c>
      <c r="H1100">
        <v>28034</v>
      </c>
      <c r="I1100">
        <v>10.5</v>
      </c>
      <c r="K1100" t="s">
        <v>15</v>
      </c>
      <c r="M1100" t="b">
        <f t="shared" si="324"/>
        <v>0</v>
      </c>
      <c r="N1100" t="str">
        <f>IF(E1100&lt;&gt;"",INDEX(group!$A$1:$C$10,MATCH(E1100,group!A:A,1),3),"NA")</f>
        <v>20 - 29</v>
      </c>
      <c r="O1100" t="str">
        <f>VLOOKUP(H1100,group!E:F,2,0)</f>
        <v>numeric</v>
      </c>
      <c r="P1100" t="str">
        <f>IF(I1100&lt;&gt;"",INDEX(group!$L$1:$N$100,MATCH(I1100,group!L:L,1),3),"NA")</f>
        <v>10 - 19</v>
      </c>
      <c r="Q1100">
        <f t="shared" si="325"/>
        <v>1099</v>
      </c>
      <c r="R1100">
        <f t="shared" si="326"/>
        <v>0</v>
      </c>
      <c r="S1100">
        <f t="shared" si="327"/>
        <v>1</v>
      </c>
      <c r="T1100">
        <f t="shared" si="328"/>
        <v>0</v>
      </c>
      <c r="U1100">
        <f t="shared" si="329"/>
        <v>1</v>
      </c>
      <c r="V1100">
        <f t="shared" si="330"/>
        <v>0</v>
      </c>
      <c r="W1100">
        <f t="shared" si="331"/>
        <v>24</v>
      </c>
      <c r="X1100">
        <f t="shared" si="332"/>
        <v>0</v>
      </c>
      <c r="Y1100">
        <f t="shared" si="333"/>
        <v>0</v>
      </c>
      <c r="Z1100">
        <f t="shared" si="322"/>
        <v>0</v>
      </c>
      <c r="AA1100">
        <f t="shared" si="339"/>
        <v>0</v>
      </c>
      <c r="AB1100">
        <f t="shared" si="339"/>
        <v>0</v>
      </c>
      <c r="AC1100">
        <f t="shared" si="339"/>
        <v>0</v>
      </c>
      <c r="AD1100">
        <f t="shared" si="339"/>
        <v>1</v>
      </c>
      <c r="AE1100">
        <f t="shared" si="339"/>
        <v>0</v>
      </c>
      <c r="AF1100">
        <f t="shared" si="339"/>
        <v>0</v>
      </c>
      <c r="AG1100">
        <f t="shared" si="339"/>
        <v>0</v>
      </c>
      <c r="AH1100">
        <f t="shared" si="339"/>
        <v>0</v>
      </c>
      <c r="AI1100">
        <f t="shared" si="339"/>
        <v>0</v>
      </c>
      <c r="AJ1100">
        <f t="shared" si="339"/>
        <v>0</v>
      </c>
      <c r="AK1100">
        <f t="shared" si="339"/>
        <v>0</v>
      </c>
      <c r="AL1100">
        <f t="shared" si="339"/>
        <v>0</v>
      </c>
      <c r="AM1100">
        <f t="shared" si="334"/>
        <v>10.5</v>
      </c>
      <c r="AN1100">
        <f t="shared" si="335"/>
        <v>0</v>
      </c>
      <c r="AO1100">
        <f t="shared" si="336"/>
        <v>0</v>
      </c>
      <c r="AP1100">
        <f t="shared" si="337"/>
        <v>1</v>
      </c>
      <c r="AQ1100" t="str">
        <f t="shared" si="338"/>
        <v/>
      </c>
    </row>
    <row r="1101" spans="1:43" x14ac:dyDescent="0.2">
      <c r="A1101">
        <v>1100</v>
      </c>
      <c r="B1101">
        <v>1</v>
      </c>
      <c r="C1101" t="s">
        <v>1478</v>
      </c>
      <c r="D1101" t="s">
        <v>17</v>
      </c>
      <c r="E1101">
        <v>33</v>
      </c>
      <c r="F1101">
        <v>0</v>
      </c>
      <c r="G1101">
        <v>0</v>
      </c>
      <c r="H1101" t="s">
        <v>1479</v>
      </c>
      <c r="I1101">
        <v>27.720800000000001</v>
      </c>
      <c r="J1101" t="s">
        <v>1480</v>
      </c>
      <c r="K1101" t="s">
        <v>20</v>
      </c>
      <c r="M1101" t="b">
        <f t="shared" si="324"/>
        <v>0</v>
      </c>
      <c r="N1101" t="str">
        <f>IF(E1101&lt;&gt;"",INDEX(group!$A$1:$C$10,MATCH(E1101,group!A:A,1),3),"NA")</f>
        <v>30 - 39</v>
      </c>
      <c r="O1101" t="str">
        <f>VLOOKUP(H1101,group!E:F,2,0)</f>
        <v>PC</v>
      </c>
      <c r="P1101" t="str">
        <f>IF(I1101&lt;&gt;"",INDEX(group!$L$1:$N$100,MATCH(I1101,group!L:L,1),3),"NA")</f>
        <v>20 - 29</v>
      </c>
      <c r="Q1101">
        <f t="shared" si="325"/>
        <v>1100</v>
      </c>
      <c r="R1101">
        <f t="shared" si="326"/>
        <v>1</v>
      </c>
      <c r="S1101">
        <f t="shared" si="327"/>
        <v>0</v>
      </c>
      <c r="T1101">
        <f t="shared" si="328"/>
        <v>0</v>
      </c>
      <c r="U1101">
        <f t="shared" si="329"/>
        <v>0</v>
      </c>
      <c r="V1101">
        <f t="shared" si="330"/>
        <v>1</v>
      </c>
      <c r="W1101">
        <f t="shared" si="331"/>
        <v>33</v>
      </c>
      <c r="X1101">
        <f t="shared" si="332"/>
        <v>0</v>
      </c>
      <c r="Y1101">
        <f t="shared" si="333"/>
        <v>0</v>
      </c>
      <c r="Z1101">
        <f t="shared" si="322"/>
        <v>0</v>
      </c>
      <c r="AA1101">
        <f t="shared" si="339"/>
        <v>0</v>
      </c>
      <c r="AB1101">
        <f t="shared" si="339"/>
        <v>0</v>
      </c>
      <c r="AC1101">
        <f t="shared" si="339"/>
        <v>0</v>
      </c>
      <c r="AD1101">
        <f t="shared" si="339"/>
        <v>0</v>
      </c>
      <c r="AE1101">
        <f t="shared" si="339"/>
        <v>0</v>
      </c>
      <c r="AF1101">
        <f t="shared" si="339"/>
        <v>1</v>
      </c>
      <c r="AG1101">
        <f t="shared" si="339"/>
        <v>0</v>
      </c>
      <c r="AH1101">
        <f t="shared" si="339"/>
        <v>0</v>
      </c>
      <c r="AI1101">
        <f t="shared" si="339"/>
        <v>0</v>
      </c>
      <c r="AJ1101">
        <f t="shared" si="339"/>
        <v>0</v>
      </c>
      <c r="AK1101">
        <f t="shared" si="339"/>
        <v>0</v>
      </c>
      <c r="AL1101">
        <f t="shared" si="339"/>
        <v>0</v>
      </c>
      <c r="AM1101">
        <f t="shared" si="334"/>
        <v>27.720800000000001</v>
      </c>
      <c r="AN1101">
        <f t="shared" si="335"/>
        <v>1</v>
      </c>
      <c r="AO1101">
        <f t="shared" si="336"/>
        <v>0</v>
      </c>
      <c r="AP1101">
        <f t="shared" si="337"/>
        <v>0</v>
      </c>
      <c r="AQ1101" t="str">
        <f t="shared" si="338"/>
        <v/>
      </c>
    </row>
    <row r="1102" spans="1:43" x14ac:dyDescent="0.2">
      <c r="A1102">
        <v>1101</v>
      </c>
      <c r="B1102">
        <v>3</v>
      </c>
      <c r="C1102" t="s">
        <v>1481</v>
      </c>
      <c r="D1102" t="s">
        <v>13</v>
      </c>
      <c r="E1102">
        <v>25</v>
      </c>
      <c r="F1102">
        <v>0</v>
      </c>
      <c r="G1102">
        <v>0</v>
      </c>
      <c r="H1102">
        <v>349250</v>
      </c>
      <c r="I1102">
        <v>7.8958000000000004</v>
      </c>
      <c r="K1102" t="s">
        <v>15</v>
      </c>
      <c r="M1102" t="b">
        <f t="shared" si="324"/>
        <v>0</v>
      </c>
      <c r="N1102" t="str">
        <f>IF(E1102&lt;&gt;"",INDEX(group!$A$1:$C$10,MATCH(E1102,group!A:A,1),3),"NA")</f>
        <v>20 - 29</v>
      </c>
      <c r="O1102" t="str">
        <f>VLOOKUP(H1102,group!E:F,2,0)</f>
        <v>numeric</v>
      </c>
      <c r="P1102" t="str">
        <f>IF(I1102&lt;&gt;"",INDEX(group!$L$1:$N$100,MATCH(I1102,group!L:L,1),3),"NA")</f>
        <v>0 - 9</v>
      </c>
      <c r="Q1102">
        <f t="shared" si="325"/>
        <v>1101</v>
      </c>
      <c r="R1102">
        <f t="shared" si="326"/>
        <v>0</v>
      </c>
      <c r="S1102">
        <f t="shared" si="327"/>
        <v>0</v>
      </c>
      <c r="T1102">
        <f t="shared" si="328"/>
        <v>1</v>
      </c>
      <c r="U1102">
        <f t="shared" si="329"/>
        <v>1</v>
      </c>
      <c r="V1102">
        <f t="shared" si="330"/>
        <v>0</v>
      </c>
      <c r="W1102">
        <f t="shared" si="331"/>
        <v>25</v>
      </c>
      <c r="X1102">
        <f t="shared" si="332"/>
        <v>0</v>
      </c>
      <c r="Y1102">
        <f t="shared" si="333"/>
        <v>0</v>
      </c>
      <c r="Z1102">
        <f t="shared" si="322"/>
        <v>0</v>
      </c>
      <c r="AA1102">
        <f t="shared" si="339"/>
        <v>0</v>
      </c>
      <c r="AB1102">
        <f t="shared" si="339"/>
        <v>0</v>
      </c>
      <c r="AC1102">
        <f t="shared" si="339"/>
        <v>0</v>
      </c>
      <c r="AD1102">
        <f t="shared" si="339"/>
        <v>1</v>
      </c>
      <c r="AE1102">
        <f t="shared" si="339"/>
        <v>0</v>
      </c>
      <c r="AF1102">
        <f t="shared" si="339"/>
        <v>0</v>
      </c>
      <c r="AG1102">
        <f t="shared" si="339"/>
        <v>0</v>
      </c>
      <c r="AH1102">
        <f t="shared" si="339"/>
        <v>0</v>
      </c>
      <c r="AI1102">
        <f t="shared" si="339"/>
        <v>0</v>
      </c>
      <c r="AJ1102">
        <f t="shared" si="339"/>
        <v>0</v>
      </c>
      <c r="AK1102">
        <f t="shared" si="339"/>
        <v>0</v>
      </c>
      <c r="AL1102">
        <f t="shared" si="339"/>
        <v>0</v>
      </c>
      <c r="AM1102">
        <f t="shared" si="334"/>
        <v>7.8958000000000004</v>
      </c>
      <c r="AN1102">
        <f t="shared" si="335"/>
        <v>0</v>
      </c>
      <c r="AO1102">
        <f t="shared" si="336"/>
        <v>0</v>
      </c>
      <c r="AP1102">
        <f t="shared" si="337"/>
        <v>1</v>
      </c>
      <c r="AQ1102" t="str">
        <f t="shared" si="338"/>
        <v/>
      </c>
    </row>
    <row r="1103" spans="1:43" x14ac:dyDescent="0.2">
      <c r="A1103">
        <v>1102</v>
      </c>
      <c r="B1103">
        <v>3</v>
      </c>
      <c r="C1103" t="s">
        <v>1482</v>
      </c>
      <c r="D1103" t="s">
        <v>13</v>
      </c>
      <c r="E1103">
        <v>32</v>
      </c>
      <c r="F1103">
        <v>0</v>
      </c>
      <c r="G1103">
        <v>0</v>
      </c>
      <c r="H1103" t="s">
        <v>731</v>
      </c>
      <c r="I1103">
        <v>22.524999999999999</v>
      </c>
      <c r="K1103" t="s">
        <v>15</v>
      </c>
      <c r="M1103" t="b">
        <f t="shared" si="324"/>
        <v>0</v>
      </c>
      <c r="N1103" t="str">
        <f>IF(E1103&lt;&gt;"",INDEX(group!$A$1:$C$10,MATCH(E1103,group!A:A,1),3),"NA")</f>
        <v>30 - 39</v>
      </c>
      <c r="O1103" t="str">
        <f>VLOOKUP(H1103,group!E:F,2,0)</f>
        <v>C</v>
      </c>
      <c r="P1103" t="str">
        <f>IF(I1103&lt;&gt;"",INDEX(group!$L$1:$N$100,MATCH(I1103,group!L:L,1),3),"NA")</f>
        <v>20 - 29</v>
      </c>
      <c r="Q1103">
        <f t="shared" si="325"/>
        <v>1102</v>
      </c>
      <c r="R1103">
        <f t="shared" si="326"/>
        <v>0</v>
      </c>
      <c r="S1103">
        <f t="shared" si="327"/>
        <v>0</v>
      </c>
      <c r="T1103">
        <f t="shared" si="328"/>
        <v>1</v>
      </c>
      <c r="U1103">
        <f t="shared" si="329"/>
        <v>1</v>
      </c>
      <c r="V1103">
        <f t="shared" si="330"/>
        <v>0</v>
      </c>
      <c r="W1103">
        <f t="shared" si="331"/>
        <v>32</v>
      </c>
      <c r="X1103">
        <f t="shared" si="332"/>
        <v>0</v>
      </c>
      <c r="Y1103">
        <f t="shared" si="333"/>
        <v>0</v>
      </c>
      <c r="Z1103">
        <f t="shared" si="322"/>
        <v>0</v>
      </c>
      <c r="AA1103">
        <f t="shared" si="339"/>
        <v>1</v>
      </c>
      <c r="AB1103">
        <f t="shared" si="339"/>
        <v>0</v>
      </c>
      <c r="AC1103">
        <f t="shared" si="339"/>
        <v>0</v>
      </c>
      <c r="AD1103">
        <f t="shared" si="339"/>
        <v>0</v>
      </c>
      <c r="AE1103">
        <f t="shared" si="339"/>
        <v>0</v>
      </c>
      <c r="AF1103">
        <f t="shared" si="339"/>
        <v>0</v>
      </c>
      <c r="AG1103">
        <f t="shared" si="339"/>
        <v>0</v>
      </c>
      <c r="AH1103">
        <f t="shared" si="339"/>
        <v>0</v>
      </c>
      <c r="AI1103">
        <f t="shared" si="339"/>
        <v>0</v>
      </c>
      <c r="AJ1103">
        <f t="shared" si="339"/>
        <v>0</v>
      </c>
      <c r="AK1103">
        <f t="shared" si="339"/>
        <v>0</v>
      </c>
      <c r="AL1103">
        <f t="shared" si="339"/>
        <v>0</v>
      </c>
      <c r="AM1103">
        <f t="shared" si="334"/>
        <v>22.524999999999999</v>
      </c>
      <c r="AN1103">
        <f t="shared" si="335"/>
        <v>0</v>
      </c>
      <c r="AO1103">
        <f t="shared" si="336"/>
        <v>0</v>
      </c>
      <c r="AP1103">
        <f t="shared" si="337"/>
        <v>1</v>
      </c>
      <c r="AQ1103" t="str">
        <f t="shared" si="338"/>
        <v/>
      </c>
    </row>
    <row r="1104" spans="1:43" x14ac:dyDescent="0.2">
      <c r="A1104">
        <v>1103</v>
      </c>
      <c r="B1104">
        <v>3</v>
      </c>
      <c r="C1104" t="s">
        <v>1483</v>
      </c>
      <c r="D1104" t="s">
        <v>13</v>
      </c>
      <c r="F1104">
        <v>0</v>
      </c>
      <c r="G1104">
        <v>0</v>
      </c>
      <c r="H1104" t="s">
        <v>1484</v>
      </c>
      <c r="I1104">
        <v>7.05</v>
      </c>
      <c r="K1104" t="s">
        <v>15</v>
      </c>
      <c r="M1104" t="b">
        <f t="shared" si="324"/>
        <v>1</v>
      </c>
      <c r="N1104" t="str">
        <f>IF(E1104&lt;&gt;"",INDEX(group!$A$1:$C$10,MATCH(E1104,group!A:A,1),3),"NA")</f>
        <v>NA</v>
      </c>
      <c r="O1104" t="str">
        <f>VLOOKUP(H1104,group!E:F,2,0)</f>
        <v>SOTON</v>
      </c>
      <c r="P1104" t="str">
        <f>IF(I1104&lt;&gt;"",INDEX(group!$L$1:$N$100,MATCH(I1104,group!L:L,1),3),"NA")</f>
        <v>0 - 9</v>
      </c>
      <c r="Q1104">
        <f t="shared" si="325"/>
        <v>1103</v>
      </c>
      <c r="R1104">
        <f t="shared" si="326"/>
        <v>0</v>
      </c>
      <c r="S1104">
        <f t="shared" si="327"/>
        <v>0</v>
      </c>
      <c r="T1104">
        <f t="shared" si="328"/>
        <v>1</v>
      </c>
      <c r="U1104">
        <f t="shared" si="329"/>
        <v>1</v>
      </c>
      <c r="V1104">
        <f t="shared" si="330"/>
        <v>0</v>
      </c>
      <c r="W1104">
        <f t="shared" si="331"/>
        <v>29.9</v>
      </c>
      <c r="X1104">
        <f t="shared" si="332"/>
        <v>0</v>
      </c>
      <c r="Y1104">
        <f t="shared" si="333"/>
        <v>0</v>
      </c>
      <c r="Z1104">
        <f t="shared" si="322"/>
        <v>0</v>
      </c>
      <c r="AA1104">
        <f t="shared" si="339"/>
        <v>0</v>
      </c>
      <c r="AB1104">
        <f t="shared" si="339"/>
        <v>0</v>
      </c>
      <c r="AC1104">
        <f t="shared" si="339"/>
        <v>0</v>
      </c>
      <c r="AD1104">
        <f t="shared" si="339"/>
        <v>0</v>
      </c>
      <c r="AE1104">
        <f t="shared" si="339"/>
        <v>0</v>
      </c>
      <c r="AF1104">
        <f t="shared" si="339"/>
        <v>0</v>
      </c>
      <c r="AG1104">
        <f t="shared" si="339"/>
        <v>0</v>
      </c>
      <c r="AH1104">
        <f t="shared" si="339"/>
        <v>0</v>
      </c>
      <c r="AI1104">
        <f t="shared" si="339"/>
        <v>0</v>
      </c>
      <c r="AJ1104">
        <f t="shared" si="339"/>
        <v>1</v>
      </c>
      <c r="AK1104">
        <f t="shared" si="339"/>
        <v>0</v>
      </c>
      <c r="AL1104">
        <f t="shared" si="339"/>
        <v>0</v>
      </c>
      <c r="AM1104">
        <f t="shared" si="334"/>
        <v>7.05</v>
      </c>
      <c r="AN1104">
        <f t="shared" si="335"/>
        <v>0</v>
      </c>
      <c r="AO1104">
        <f t="shared" si="336"/>
        <v>0</v>
      </c>
      <c r="AP1104">
        <f t="shared" si="337"/>
        <v>1</v>
      </c>
      <c r="AQ1104" t="str">
        <f t="shared" si="338"/>
        <v/>
      </c>
    </row>
    <row r="1105" spans="1:43" x14ac:dyDescent="0.2">
      <c r="A1105">
        <v>1104</v>
      </c>
      <c r="B1105">
        <v>2</v>
      </c>
      <c r="C1105" t="s">
        <v>1485</v>
      </c>
      <c r="D1105" t="s">
        <v>13</v>
      </c>
      <c r="E1105">
        <v>17</v>
      </c>
      <c r="F1105">
        <v>0</v>
      </c>
      <c r="G1105">
        <v>0</v>
      </c>
      <c r="H1105" t="s">
        <v>126</v>
      </c>
      <c r="I1105">
        <v>73.5</v>
      </c>
      <c r="K1105" t="s">
        <v>15</v>
      </c>
      <c r="M1105" t="b">
        <f t="shared" si="324"/>
        <v>0</v>
      </c>
      <c r="N1105" t="str">
        <f>IF(E1105&lt;&gt;"",INDEX(group!$A$1:$C$10,MATCH(E1105,group!A:A,1),3),"NA")</f>
        <v>10 - 19</v>
      </c>
      <c r="O1105" t="str">
        <f>VLOOKUP(H1105,group!E:F,2,0)</f>
        <v>SO</v>
      </c>
      <c r="P1105" t="str">
        <f>IF(I1105&lt;&gt;"",INDEX(group!$L$1:$N$100,MATCH(I1105,group!L:L,1),3),"NA")</f>
        <v>70 - 79</v>
      </c>
      <c r="Q1105">
        <f t="shared" si="325"/>
        <v>1104</v>
      </c>
      <c r="R1105">
        <f t="shared" si="326"/>
        <v>0</v>
      </c>
      <c r="S1105">
        <f t="shared" si="327"/>
        <v>1</v>
      </c>
      <c r="T1105">
        <f t="shared" si="328"/>
        <v>0</v>
      </c>
      <c r="U1105">
        <f t="shared" si="329"/>
        <v>1</v>
      </c>
      <c r="V1105">
        <f t="shared" si="330"/>
        <v>0</v>
      </c>
      <c r="W1105">
        <f t="shared" si="331"/>
        <v>17</v>
      </c>
      <c r="X1105">
        <f t="shared" si="332"/>
        <v>0</v>
      </c>
      <c r="Y1105">
        <f t="shared" si="333"/>
        <v>0</v>
      </c>
      <c r="Z1105">
        <f t="shared" si="322"/>
        <v>0</v>
      </c>
      <c r="AA1105">
        <f t="shared" si="339"/>
        <v>0</v>
      </c>
      <c r="AB1105">
        <f t="shared" si="339"/>
        <v>0</v>
      </c>
      <c r="AC1105">
        <f t="shared" si="339"/>
        <v>0</v>
      </c>
      <c r="AD1105">
        <f t="shared" si="339"/>
        <v>0</v>
      </c>
      <c r="AE1105">
        <f t="shared" si="339"/>
        <v>0</v>
      </c>
      <c r="AF1105">
        <f t="shared" si="339"/>
        <v>0</v>
      </c>
      <c r="AG1105">
        <f t="shared" si="339"/>
        <v>0</v>
      </c>
      <c r="AH1105">
        <f t="shared" si="339"/>
        <v>0</v>
      </c>
      <c r="AI1105">
        <f t="shared" si="339"/>
        <v>1</v>
      </c>
      <c r="AJ1105">
        <f t="shared" si="339"/>
        <v>0</v>
      </c>
      <c r="AK1105">
        <f t="shared" si="339"/>
        <v>0</v>
      </c>
      <c r="AL1105">
        <f t="shared" si="339"/>
        <v>0</v>
      </c>
      <c r="AM1105">
        <f t="shared" si="334"/>
        <v>73.5</v>
      </c>
      <c r="AN1105">
        <f t="shared" si="335"/>
        <v>0</v>
      </c>
      <c r="AO1105">
        <f t="shared" si="336"/>
        <v>0</v>
      </c>
      <c r="AP1105">
        <f t="shared" si="337"/>
        <v>1</v>
      </c>
      <c r="AQ1105" t="str">
        <f t="shared" si="338"/>
        <v/>
      </c>
    </row>
    <row r="1106" spans="1:43" x14ac:dyDescent="0.2">
      <c r="A1106">
        <v>1105</v>
      </c>
      <c r="B1106">
        <v>2</v>
      </c>
      <c r="C1106" t="s">
        <v>1486</v>
      </c>
      <c r="D1106" t="s">
        <v>17</v>
      </c>
      <c r="E1106">
        <v>60</v>
      </c>
      <c r="F1106">
        <v>1</v>
      </c>
      <c r="G1106">
        <v>0</v>
      </c>
      <c r="H1106">
        <v>24065</v>
      </c>
      <c r="I1106">
        <v>26</v>
      </c>
      <c r="K1106" t="s">
        <v>15</v>
      </c>
      <c r="M1106" t="b">
        <f t="shared" si="324"/>
        <v>0</v>
      </c>
      <c r="N1106" t="str">
        <f>IF(E1106&lt;&gt;"",INDEX(group!$A$1:$C$10,MATCH(E1106,group!A:A,1),3),"NA")</f>
        <v>60 - 69</v>
      </c>
      <c r="O1106" t="str">
        <f>VLOOKUP(H1106,group!E:F,2,0)</f>
        <v>numeric</v>
      </c>
      <c r="P1106" t="str">
        <f>IF(I1106&lt;&gt;"",INDEX(group!$L$1:$N$100,MATCH(I1106,group!L:L,1),3),"NA")</f>
        <v>20 - 29</v>
      </c>
      <c r="Q1106">
        <f t="shared" si="325"/>
        <v>1105</v>
      </c>
      <c r="R1106">
        <f t="shared" si="326"/>
        <v>0</v>
      </c>
      <c r="S1106">
        <f t="shared" si="327"/>
        <v>1</v>
      </c>
      <c r="T1106">
        <f t="shared" si="328"/>
        <v>0</v>
      </c>
      <c r="U1106">
        <f t="shared" si="329"/>
        <v>0</v>
      </c>
      <c r="V1106">
        <f t="shared" si="330"/>
        <v>1</v>
      </c>
      <c r="W1106">
        <f t="shared" si="331"/>
        <v>60</v>
      </c>
      <c r="X1106">
        <f t="shared" si="332"/>
        <v>1</v>
      </c>
      <c r="Y1106">
        <f t="shared" si="333"/>
        <v>0</v>
      </c>
      <c r="Z1106">
        <f t="shared" si="322"/>
        <v>0</v>
      </c>
      <c r="AA1106">
        <f t="shared" si="339"/>
        <v>0</v>
      </c>
      <c r="AB1106">
        <f t="shared" si="339"/>
        <v>0</v>
      </c>
      <c r="AC1106">
        <f t="shared" si="339"/>
        <v>0</v>
      </c>
      <c r="AD1106">
        <f t="shared" si="339"/>
        <v>1</v>
      </c>
      <c r="AE1106">
        <f t="shared" si="339"/>
        <v>0</v>
      </c>
      <c r="AF1106">
        <f t="shared" si="339"/>
        <v>0</v>
      </c>
      <c r="AG1106">
        <f t="shared" si="339"/>
        <v>0</v>
      </c>
      <c r="AH1106">
        <f t="shared" si="339"/>
        <v>0</v>
      </c>
      <c r="AI1106">
        <f t="shared" si="339"/>
        <v>0</v>
      </c>
      <c r="AJ1106">
        <f t="shared" si="339"/>
        <v>0</v>
      </c>
      <c r="AK1106">
        <f t="shared" si="339"/>
        <v>0</v>
      </c>
      <c r="AL1106">
        <f t="shared" si="339"/>
        <v>0</v>
      </c>
      <c r="AM1106">
        <f t="shared" si="334"/>
        <v>26</v>
      </c>
      <c r="AN1106">
        <f t="shared" si="335"/>
        <v>0</v>
      </c>
      <c r="AO1106">
        <f t="shared" si="336"/>
        <v>0</v>
      </c>
      <c r="AP1106">
        <f t="shared" si="337"/>
        <v>1</v>
      </c>
      <c r="AQ1106" t="str">
        <f t="shared" si="338"/>
        <v/>
      </c>
    </row>
    <row r="1107" spans="1:43" x14ac:dyDescent="0.2">
      <c r="A1107">
        <v>1106</v>
      </c>
      <c r="B1107">
        <v>3</v>
      </c>
      <c r="C1107" t="s">
        <v>1487</v>
      </c>
      <c r="D1107" t="s">
        <v>17</v>
      </c>
      <c r="E1107">
        <v>38</v>
      </c>
      <c r="F1107">
        <v>4</v>
      </c>
      <c r="G1107">
        <v>2</v>
      </c>
      <c r="H1107">
        <v>347091</v>
      </c>
      <c r="I1107">
        <v>7.7750000000000004</v>
      </c>
      <c r="K1107" t="s">
        <v>15</v>
      </c>
      <c r="M1107" t="b">
        <f t="shared" si="324"/>
        <v>0</v>
      </c>
      <c r="N1107" t="str">
        <f>IF(E1107&lt;&gt;"",INDEX(group!$A$1:$C$10,MATCH(E1107,group!A:A,1),3),"NA")</f>
        <v>30 - 39</v>
      </c>
      <c r="O1107" t="str">
        <f>VLOOKUP(H1107,group!E:F,2,0)</f>
        <v>numeric</v>
      </c>
      <c r="P1107" t="str">
        <f>IF(I1107&lt;&gt;"",INDEX(group!$L$1:$N$100,MATCH(I1107,group!L:L,1),3),"NA")</f>
        <v>0 - 9</v>
      </c>
      <c r="Q1107">
        <f t="shared" si="325"/>
        <v>1106</v>
      </c>
      <c r="R1107">
        <f t="shared" si="326"/>
        <v>0</v>
      </c>
      <c r="S1107">
        <f t="shared" si="327"/>
        <v>0</v>
      </c>
      <c r="T1107">
        <f t="shared" si="328"/>
        <v>1</v>
      </c>
      <c r="U1107">
        <f t="shared" si="329"/>
        <v>0</v>
      </c>
      <c r="V1107">
        <f t="shared" si="330"/>
        <v>1</v>
      </c>
      <c r="W1107">
        <f t="shared" si="331"/>
        <v>38</v>
      </c>
      <c r="X1107">
        <f t="shared" si="332"/>
        <v>4</v>
      </c>
      <c r="Y1107">
        <f t="shared" si="333"/>
        <v>2</v>
      </c>
      <c r="Z1107">
        <f t="shared" si="322"/>
        <v>0</v>
      </c>
      <c r="AA1107">
        <f t="shared" si="339"/>
        <v>0</v>
      </c>
      <c r="AB1107">
        <f t="shared" si="339"/>
        <v>0</v>
      </c>
      <c r="AC1107">
        <f t="shared" si="339"/>
        <v>0</v>
      </c>
      <c r="AD1107">
        <f t="shared" si="339"/>
        <v>1</v>
      </c>
      <c r="AE1107">
        <f t="shared" si="339"/>
        <v>0</v>
      </c>
      <c r="AF1107">
        <f t="shared" si="339"/>
        <v>0</v>
      </c>
      <c r="AG1107">
        <f t="shared" si="339"/>
        <v>0</v>
      </c>
      <c r="AH1107">
        <f t="shared" si="339"/>
        <v>0</v>
      </c>
      <c r="AI1107">
        <f t="shared" si="339"/>
        <v>0</v>
      </c>
      <c r="AJ1107">
        <f t="shared" si="339"/>
        <v>0</v>
      </c>
      <c r="AK1107">
        <f t="shared" si="339"/>
        <v>0</v>
      </c>
      <c r="AL1107">
        <f t="shared" si="339"/>
        <v>0</v>
      </c>
      <c r="AM1107">
        <f t="shared" si="334"/>
        <v>7.7750000000000004</v>
      </c>
      <c r="AN1107">
        <f t="shared" si="335"/>
        <v>0</v>
      </c>
      <c r="AO1107">
        <f t="shared" si="336"/>
        <v>0</v>
      </c>
      <c r="AP1107">
        <f t="shared" si="337"/>
        <v>1</v>
      </c>
      <c r="AQ1107" t="str">
        <f t="shared" si="338"/>
        <v/>
      </c>
    </row>
    <row r="1108" spans="1:43" x14ac:dyDescent="0.2">
      <c r="A1108">
        <v>1107</v>
      </c>
      <c r="B1108">
        <v>1</v>
      </c>
      <c r="C1108" t="s">
        <v>1488</v>
      </c>
      <c r="D1108" t="s">
        <v>13</v>
      </c>
      <c r="E1108">
        <v>42</v>
      </c>
      <c r="F1108">
        <v>0</v>
      </c>
      <c r="G1108">
        <v>0</v>
      </c>
      <c r="H1108">
        <v>113038</v>
      </c>
      <c r="I1108">
        <v>42.5</v>
      </c>
      <c r="J1108" t="s">
        <v>1489</v>
      </c>
      <c r="K1108" t="s">
        <v>15</v>
      </c>
      <c r="M1108" t="b">
        <f t="shared" si="324"/>
        <v>0</v>
      </c>
      <c r="N1108" t="str">
        <f>IF(E1108&lt;&gt;"",INDEX(group!$A$1:$C$10,MATCH(E1108,group!A:A,1),3),"NA")</f>
        <v>40 - 49</v>
      </c>
      <c r="O1108" t="str">
        <f>VLOOKUP(H1108,group!E:F,2,0)</f>
        <v>numeric</v>
      </c>
      <c r="P1108" t="str">
        <f>IF(I1108&lt;&gt;"",INDEX(group!$L$1:$N$100,MATCH(I1108,group!L:L,1),3),"NA")</f>
        <v>40 - 49</v>
      </c>
      <c r="Q1108">
        <f t="shared" si="325"/>
        <v>1107</v>
      </c>
      <c r="R1108">
        <f t="shared" si="326"/>
        <v>1</v>
      </c>
      <c r="S1108">
        <f t="shared" si="327"/>
        <v>0</v>
      </c>
      <c r="T1108">
        <f t="shared" si="328"/>
        <v>0</v>
      </c>
      <c r="U1108">
        <f t="shared" si="329"/>
        <v>1</v>
      </c>
      <c r="V1108">
        <f t="shared" si="330"/>
        <v>0</v>
      </c>
      <c r="W1108">
        <f t="shared" si="331"/>
        <v>42</v>
      </c>
      <c r="X1108">
        <f t="shared" si="332"/>
        <v>0</v>
      </c>
      <c r="Y1108">
        <f t="shared" si="333"/>
        <v>0</v>
      </c>
      <c r="Z1108">
        <f t="shared" si="322"/>
        <v>0</v>
      </c>
      <c r="AA1108">
        <f t="shared" si="339"/>
        <v>0</v>
      </c>
      <c r="AB1108">
        <f t="shared" si="339"/>
        <v>0</v>
      </c>
      <c r="AC1108">
        <f t="shared" si="339"/>
        <v>0</v>
      </c>
      <c r="AD1108">
        <f t="shared" si="339"/>
        <v>1</v>
      </c>
      <c r="AE1108">
        <f t="shared" si="339"/>
        <v>0</v>
      </c>
      <c r="AF1108">
        <f t="shared" si="339"/>
        <v>0</v>
      </c>
      <c r="AG1108">
        <f t="shared" si="339"/>
        <v>0</v>
      </c>
      <c r="AH1108">
        <f t="shared" si="339"/>
        <v>0</v>
      </c>
      <c r="AI1108">
        <f t="shared" si="339"/>
        <v>0</v>
      </c>
      <c r="AJ1108">
        <f t="shared" si="339"/>
        <v>0</v>
      </c>
      <c r="AK1108">
        <f t="shared" si="339"/>
        <v>0</v>
      </c>
      <c r="AL1108">
        <f t="shared" si="339"/>
        <v>0</v>
      </c>
      <c r="AM1108">
        <f t="shared" si="334"/>
        <v>42.5</v>
      </c>
      <c r="AN1108">
        <f t="shared" si="335"/>
        <v>0</v>
      </c>
      <c r="AO1108">
        <f t="shared" si="336"/>
        <v>0</v>
      </c>
      <c r="AP1108">
        <f t="shared" si="337"/>
        <v>1</v>
      </c>
      <c r="AQ1108" t="str">
        <f t="shared" si="338"/>
        <v/>
      </c>
    </row>
    <row r="1109" spans="1:43" x14ac:dyDescent="0.2">
      <c r="A1109">
        <v>1108</v>
      </c>
      <c r="B1109">
        <v>3</v>
      </c>
      <c r="C1109" t="s">
        <v>1490</v>
      </c>
      <c r="D1109" t="s">
        <v>17</v>
      </c>
      <c r="F1109">
        <v>0</v>
      </c>
      <c r="G1109">
        <v>0</v>
      </c>
      <c r="H1109">
        <v>330924</v>
      </c>
      <c r="I1109">
        <v>7.8792</v>
      </c>
      <c r="K1109" t="s">
        <v>27</v>
      </c>
      <c r="M1109" t="b">
        <f t="shared" si="324"/>
        <v>1</v>
      </c>
      <c r="N1109" t="str">
        <f>IF(E1109&lt;&gt;"",INDEX(group!$A$1:$C$10,MATCH(E1109,group!A:A,1),3),"NA")</f>
        <v>NA</v>
      </c>
      <c r="O1109" t="str">
        <f>VLOOKUP(H1109,group!E:F,2,0)</f>
        <v>numeric</v>
      </c>
      <c r="P1109" t="str">
        <f>IF(I1109&lt;&gt;"",INDEX(group!$L$1:$N$100,MATCH(I1109,group!L:L,1),3),"NA")</f>
        <v>0 - 9</v>
      </c>
      <c r="Q1109">
        <f t="shared" si="325"/>
        <v>1108</v>
      </c>
      <c r="R1109">
        <f t="shared" si="326"/>
        <v>0</v>
      </c>
      <c r="S1109">
        <f t="shared" si="327"/>
        <v>0</v>
      </c>
      <c r="T1109">
        <f t="shared" si="328"/>
        <v>1</v>
      </c>
      <c r="U1109">
        <f t="shared" si="329"/>
        <v>0</v>
      </c>
      <c r="V1109">
        <f t="shared" si="330"/>
        <v>1</v>
      </c>
      <c r="W1109">
        <f t="shared" si="331"/>
        <v>29.9</v>
      </c>
      <c r="X1109">
        <f t="shared" si="332"/>
        <v>0</v>
      </c>
      <c r="Y1109">
        <f t="shared" si="333"/>
        <v>0</v>
      </c>
      <c r="Z1109">
        <f t="shared" si="322"/>
        <v>0</v>
      </c>
      <c r="AA1109">
        <f t="shared" si="339"/>
        <v>0</v>
      </c>
      <c r="AB1109">
        <f t="shared" si="339"/>
        <v>0</v>
      </c>
      <c r="AC1109">
        <f t="shared" si="339"/>
        <v>0</v>
      </c>
      <c r="AD1109">
        <f t="shared" si="339"/>
        <v>1</v>
      </c>
      <c r="AE1109">
        <f t="shared" si="339"/>
        <v>0</v>
      </c>
      <c r="AF1109">
        <f t="shared" si="339"/>
        <v>0</v>
      </c>
      <c r="AG1109">
        <f t="shared" si="339"/>
        <v>0</v>
      </c>
      <c r="AH1109">
        <f t="shared" si="339"/>
        <v>0</v>
      </c>
      <c r="AI1109">
        <f t="shared" si="339"/>
        <v>0</v>
      </c>
      <c r="AJ1109">
        <f t="shared" si="339"/>
        <v>0</v>
      </c>
      <c r="AK1109">
        <f t="shared" si="339"/>
        <v>0</v>
      </c>
      <c r="AL1109">
        <f t="shared" si="339"/>
        <v>0</v>
      </c>
      <c r="AM1109">
        <f t="shared" si="334"/>
        <v>7.8792</v>
      </c>
      <c r="AN1109">
        <f t="shared" si="335"/>
        <v>0</v>
      </c>
      <c r="AO1109">
        <f t="shared" si="336"/>
        <v>1</v>
      </c>
      <c r="AP1109">
        <f t="shared" si="337"/>
        <v>0</v>
      </c>
      <c r="AQ1109" t="str">
        <f t="shared" si="338"/>
        <v/>
      </c>
    </row>
    <row r="1110" spans="1:43" x14ac:dyDescent="0.2">
      <c r="A1110">
        <v>1109</v>
      </c>
      <c r="B1110">
        <v>1</v>
      </c>
      <c r="C1110" t="s">
        <v>1491</v>
      </c>
      <c r="D1110" t="s">
        <v>13</v>
      </c>
      <c r="E1110">
        <v>57</v>
      </c>
      <c r="F1110">
        <v>1</v>
      </c>
      <c r="G1110">
        <v>1</v>
      </c>
      <c r="H1110">
        <v>36928</v>
      </c>
      <c r="I1110">
        <v>164.86670000000001</v>
      </c>
      <c r="K1110" t="s">
        <v>15</v>
      </c>
      <c r="M1110" t="b">
        <f t="shared" si="324"/>
        <v>0</v>
      </c>
      <c r="N1110" t="str">
        <f>IF(E1110&lt;&gt;"",INDEX(group!$A$1:$C$10,MATCH(E1110,group!A:A,1),3),"NA")</f>
        <v>50 - 59</v>
      </c>
      <c r="O1110" t="str">
        <f>VLOOKUP(H1110,group!E:F,2,0)</f>
        <v>numeric</v>
      </c>
      <c r="P1110" t="str">
        <f>IF(I1110&lt;&gt;"",INDEX(group!$L$1:$N$100,MATCH(I1110,group!L:L,1),3),"NA")</f>
        <v>150 - 169</v>
      </c>
      <c r="Q1110">
        <f t="shared" si="325"/>
        <v>1109</v>
      </c>
      <c r="R1110">
        <f t="shared" si="326"/>
        <v>1</v>
      </c>
      <c r="S1110">
        <f t="shared" si="327"/>
        <v>0</v>
      </c>
      <c r="T1110">
        <f t="shared" si="328"/>
        <v>0</v>
      </c>
      <c r="U1110">
        <f t="shared" si="329"/>
        <v>1</v>
      </c>
      <c r="V1110">
        <f t="shared" si="330"/>
        <v>0</v>
      </c>
      <c r="W1110">
        <f t="shared" si="331"/>
        <v>57</v>
      </c>
      <c r="X1110">
        <f t="shared" si="332"/>
        <v>1</v>
      </c>
      <c r="Y1110">
        <f t="shared" si="333"/>
        <v>1</v>
      </c>
      <c r="Z1110">
        <f t="shared" si="322"/>
        <v>0</v>
      </c>
      <c r="AA1110">
        <f t="shared" si="339"/>
        <v>0</v>
      </c>
      <c r="AB1110">
        <f t="shared" si="339"/>
        <v>0</v>
      </c>
      <c r="AC1110">
        <f t="shared" si="339"/>
        <v>0</v>
      </c>
      <c r="AD1110">
        <f t="shared" si="339"/>
        <v>1</v>
      </c>
      <c r="AE1110">
        <f t="shared" si="339"/>
        <v>0</v>
      </c>
      <c r="AF1110">
        <f t="shared" si="339"/>
        <v>0</v>
      </c>
      <c r="AG1110">
        <f t="shared" si="339"/>
        <v>0</v>
      </c>
      <c r="AH1110">
        <f t="shared" si="339"/>
        <v>0</v>
      </c>
      <c r="AI1110">
        <f t="shared" si="339"/>
        <v>0</v>
      </c>
      <c r="AJ1110">
        <f t="shared" si="339"/>
        <v>0</v>
      </c>
      <c r="AK1110">
        <f t="shared" si="339"/>
        <v>0</v>
      </c>
      <c r="AL1110">
        <f t="shared" si="339"/>
        <v>0</v>
      </c>
      <c r="AM1110">
        <f t="shared" si="334"/>
        <v>164.86670000000001</v>
      </c>
      <c r="AN1110">
        <f t="shared" si="335"/>
        <v>0</v>
      </c>
      <c r="AO1110">
        <f t="shared" si="336"/>
        <v>0</v>
      </c>
      <c r="AP1110">
        <f t="shared" si="337"/>
        <v>1</v>
      </c>
      <c r="AQ1110" t="str">
        <f t="shared" si="338"/>
        <v/>
      </c>
    </row>
    <row r="1111" spans="1:43" x14ac:dyDescent="0.2">
      <c r="A1111">
        <v>1110</v>
      </c>
      <c r="B1111">
        <v>1</v>
      </c>
      <c r="C1111" t="s">
        <v>1492</v>
      </c>
      <c r="D1111" t="s">
        <v>17</v>
      </c>
      <c r="E1111">
        <v>50</v>
      </c>
      <c r="F1111">
        <v>1</v>
      </c>
      <c r="G1111">
        <v>1</v>
      </c>
      <c r="H1111">
        <v>113503</v>
      </c>
      <c r="I1111">
        <v>211.5</v>
      </c>
      <c r="J1111" t="s">
        <v>1493</v>
      </c>
      <c r="K1111" t="s">
        <v>20</v>
      </c>
      <c r="M1111" t="b">
        <f t="shared" si="324"/>
        <v>0</v>
      </c>
      <c r="N1111" t="str">
        <f>IF(E1111&lt;&gt;"",INDEX(group!$A$1:$C$10,MATCH(E1111,group!A:A,1),3),"NA")</f>
        <v>50 - 59</v>
      </c>
      <c r="O1111" t="str">
        <f>VLOOKUP(H1111,group!E:F,2,0)</f>
        <v>numeric</v>
      </c>
      <c r="P1111" t="str">
        <f>IF(I1111&lt;&gt;"",INDEX(group!$L$1:$N$100,MATCH(I1111,group!L:L,1),3),"NA")</f>
        <v>210 - 229</v>
      </c>
      <c r="Q1111">
        <f t="shared" si="325"/>
        <v>1110</v>
      </c>
      <c r="R1111">
        <f t="shared" si="326"/>
        <v>1</v>
      </c>
      <c r="S1111">
        <f t="shared" si="327"/>
        <v>0</v>
      </c>
      <c r="T1111">
        <f t="shared" si="328"/>
        <v>0</v>
      </c>
      <c r="U1111">
        <f t="shared" si="329"/>
        <v>0</v>
      </c>
      <c r="V1111">
        <f t="shared" si="330"/>
        <v>1</v>
      </c>
      <c r="W1111">
        <f t="shared" si="331"/>
        <v>50</v>
      </c>
      <c r="X1111">
        <f t="shared" si="332"/>
        <v>1</v>
      </c>
      <c r="Y1111">
        <f t="shared" si="333"/>
        <v>1</v>
      </c>
      <c r="Z1111">
        <f t="shared" si="322"/>
        <v>0</v>
      </c>
      <c r="AA1111">
        <f t="shared" si="339"/>
        <v>0</v>
      </c>
      <c r="AB1111">
        <f t="shared" si="339"/>
        <v>0</v>
      </c>
      <c r="AC1111">
        <f t="shared" si="339"/>
        <v>0</v>
      </c>
      <c r="AD1111">
        <f t="shared" si="339"/>
        <v>1</v>
      </c>
      <c r="AE1111">
        <f t="shared" si="339"/>
        <v>0</v>
      </c>
      <c r="AF1111">
        <f t="shared" si="339"/>
        <v>0</v>
      </c>
      <c r="AG1111">
        <f t="shared" si="339"/>
        <v>0</v>
      </c>
      <c r="AH1111">
        <f t="shared" si="339"/>
        <v>0</v>
      </c>
      <c r="AI1111">
        <f t="shared" si="339"/>
        <v>0</v>
      </c>
      <c r="AJ1111">
        <f t="shared" si="339"/>
        <v>0</v>
      </c>
      <c r="AK1111">
        <f t="shared" si="339"/>
        <v>0</v>
      </c>
      <c r="AL1111">
        <f t="shared" si="339"/>
        <v>0</v>
      </c>
      <c r="AM1111">
        <f t="shared" si="334"/>
        <v>211.5</v>
      </c>
      <c r="AN1111">
        <f t="shared" si="335"/>
        <v>1</v>
      </c>
      <c r="AO1111">
        <f t="shared" si="336"/>
        <v>0</v>
      </c>
      <c r="AP1111">
        <f t="shared" si="337"/>
        <v>0</v>
      </c>
      <c r="AQ1111" t="str">
        <f t="shared" si="338"/>
        <v/>
      </c>
    </row>
    <row r="1112" spans="1:43" x14ac:dyDescent="0.2">
      <c r="A1112">
        <v>1111</v>
      </c>
      <c r="B1112">
        <v>3</v>
      </c>
      <c r="C1112" t="s">
        <v>1494</v>
      </c>
      <c r="D1112" t="s">
        <v>13</v>
      </c>
      <c r="F1112">
        <v>0</v>
      </c>
      <c r="G1112">
        <v>0</v>
      </c>
      <c r="H1112">
        <v>32302</v>
      </c>
      <c r="I1112">
        <v>8.0500000000000007</v>
      </c>
      <c r="K1112" t="s">
        <v>15</v>
      </c>
      <c r="M1112" t="b">
        <f t="shared" si="324"/>
        <v>1</v>
      </c>
      <c r="N1112" t="str">
        <f>IF(E1112&lt;&gt;"",INDEX(group!$A$1:$C$10,MATCH(E1112,group!A:A,1),3),"NA")</f>
        <v>NA</v>
      </c>
      <c r="O1112" t="str">
        <f>VLOOKUP(H1112,group!E:F,2,0)</f>
        <v>numeric</v>
      </c>
      <c r="P1112" t="str">
        <f>IF(I1112&lt;&gt;"",INDEX(group!$L$1:$N$100,MATCH(I1112,group!L:L,1),3),"NA")</f>
        <v>0 - 9</v>
      </c>
      <c r="Q1112">
        <f t="shared" si="325"/>
        <v>1111</v>
      </c>
      <c r="R1112">
        <f t="shared" si="326"/>
        <v>0</v>
      </c>
      <c r="S1112">
        <f t="shared" si="327"/>
        <v>0</v>
      </c>
      <c r="T1112">
        <f t="shared" si="328"/>
        <v>1</v>
      </c>
      <c r="U1112">
        <f t="shared" si="329"/>
        <v>1</v>
      </c>
      <c r="V1112">
        <f t="shared" si="330"/>
        <v>0</v>
      </c>
      <c r="W1112">
        <f t="shared" si="331"/>
        <v>29.9</v>
      </c>
      <c r="X1112">
        <f t="shared" si="332"/>
        <v>0</v>
      </c>
      <c r="Y1112">
        <f t="shared" si="333"/>
        <v>0</v>
      </c>
      <c r="Z1112">
        <f t="shared" si="322"/>
        <v>0</v>
      </c>
      <c r="AA1112">
        <f t="shared" si="339"/>
        <v>0</v>
      </c>
      <c r="AB1112">
        <f t="shared" si="339"/>
        <v>0</v>
      </c>
      <c r="AC1112">
        <f t="shared" si="339"/>
        <v>0</v>
      </c>
      <c r="AD1112">
        <f t="shared" si="339"/>
        <v>1</v>
      </c>
      <c r="AE1112">
        <f t="shared" si="339"/>
        <v>0</v>
      </c>
      <c r="AF1112">
        <f t="shared" si="339"/>
        <v>0</v>
      </c>
      <c r="AG1112">
        <f t="shared" si="339"/>
        <v>0</v>
      </c>
      <c r="AH1112">
        <f t="shared" si="339"/>
        <v>0</v>
      </c>
      <c r="AI1112">
        <f t="shared" si="339"/>
        <v>0</v>
      </c>
      <c r="AJ1112">
        <f t="shared" si="339"/>
        <v>0</v>
      </c>
      <c r="AK1112">
        <f t="shared" si="339"/>
        <v>0</v>
      </c>
      <c r="AL1112">
        <f t="shared" si="339"/>
        <v>0</v>
      </c>
      <c r="AM1112">
        <f t="shared" si="334"/>
        <v>8.0500000000000007</v>
      </c>
      <c r="AN1112">
        <f t="shared" si="335"/>
        <v>0</v>
      </c>
      <c r="AO1112">
        <f t="shared" si="336"/>
        <v>0</v>
      </c>
      <c r="AP1112">
        <f t="shared" si="337"/>
        <v>1</v>
      </c>
      <c r="AQ1112" t="str">
        <f t="shared" si="338"/>
        <v/>
      </c>
    </row>
    <row r="1113" spans="1:43" x14ac:dyDescent="0.2">
      <c r="A1113">
        <v>1112</v>
      </c>
      <c r="B1113">
        <v>2</v>
      </c>
      <c r="C1113" t="s">
        <v>1495</v>
      </c>
      <c r="D1113" t="s">
        <v>17</v>
      </c>
      <c r="E1113">
        <v>30</v>
      </c>
      <c r="F1113">
        <v>1</v>
      </c>
      <c r="G1113">
        <v>0</v>
      </c>
      <c r="H1113" t="s">
        <v>1496</v>
      </c>
      <c r="I1113">
        <v>13.8583</v>
      </c>
      <c r="K1113" t="s">
        <v>20</v>
      </c>
      <c r="M1113" t="b">
        <f t="shared" si="324"/>
        <v>0</v>
      </c>
      <c r="N1113" t="str">
        <f>IF(E1113&lt;&gt;"",INDEX(group!$A$1:$C$10,MATCH(E1113,group!A:A,1),3),"NA")</f>
        <v>30 - 39</v>
      </c>
      <c r="O1113" t="str">
        <f>VLOOKUP(H1113,group!E:F,2,0)</f>
        <v>SC</v>
      </c>
      <c r="P1113" t="str">
        <f>IF(I1113&lt;&gt;"",INDEX(group!$L$1:$N$100,MATCH(I1113,group!L:L,1),3),"NA")</f>
        <v>10 - 19</v>
      </c>
      <c r="Q1113">
        <f t="shared" si="325"/>
        <v>1112</v>
      </c>
      <c r="R1113">
        <f t="shared" si="326"/>
        <v>0</v>
      </c>
      <c r="S1113">
        <f t="shared" si="327"/>
        <v>1</v>
      </c>
      <c r="T1113">
        <f t="shared" si="328"/>
        <v>0</v>
      </c>
      <c r="U1113">
        <f t="shared" si="329"/>
        <v>0</v>
      </c>
      <c r="V1113">
        <f t="shared" si="330"/>
        <v>1</v>
      </c>
      <c r="W1113">
        <f t="shared" si="331"/>
        <v>30</v>
      </c>
      <c r="X1113">
        <f t="shared" si="332"/>
        <v>1</v>
      </c>
      <c r="Y1113">
        <f t="shared" si="333"/>
        <v>0</v>
      </c>
      <c r="Z1113">
        <f t="shared" si="322"/>
        <v>0</v>
      </c>
      <c r="AA1113">
        <f t="shared" si="339"/>
        <v>0</v>
      </c>
      <c r="AB1113">
        <f t="shared" si="339"/>
        <v>0</v>
      </c>
      <c r="AC1113">
        <f t="shared" si="339"/>
        <v>0</v>
      </c>
      <c r="AD1113">
        <f t="shared" si="339"/>
        <v>0</v>
      </c>
      <c r="AE1113">
        <f t="shared" si="339"/>
        <v>0</v>
      </c>
      <c r="AF1113">
        <f t="shared" si="339"/>
        <v>0</v>
      </c>
      <c r="AG1113">
        <f t="shared" si="339"/>
        <v>0</v>
      </c>
      <c r="AH1113">
        <f t="shared" si="339"/>
        <v>1</v>
      </c>
      <c r="AI1113">
        <f t="shared" si="339"/>
        <v>0</v>
      </c>
      <c r="AJ1113">
        <f t="shared" si="339"/>
        <v>0</v>
      </c>
      <c r="AK1113">
        <f t="shared" si="339"/>
        <v>0</v>
      </c>
      <c r="AL1113">
        <f t="shared" si="339"/>
        <v>0</v>
      </c>
      <c r="AM1113">
        <f t="shared" si="334"/>
        <v>13.8583</v>
      </c>
      <c r="AN1113">
        <f t="shared" si="335"/>
        <v>1</v>
      </c>
      <c r="AO1113">
        <f t="shared" si="336"/>
        <v>0</v>
      </c>
      <c r="AP1113">
        <f t="shared" si="337"/>
        <v>0</v>
      </c>
      <c r="AQ1113" t="str">
        <f t="shared" si="338"/>
        <v/>
      </c>
    </row>
    <row r="1114" spans="1:43" x14ac:dyDescent="0.2">
      <c r="A1114">
        <v>1113</v>
      </c>
      <c r="B1114">
        <v>3</v>
      </c>
      <c r="C1114" t="s">
        <v>1497</v>
      </c>
      <c r="D1114" t="s">
        <v>13</v>
      </c>
      <c r="E1114">
        <v>21</v>
      </c>
      <c r="F1114">
        <v>0</v>
      </c>
      <c r="G1114">
        <v>0</v>
      </c>
      <c r="H1114">
        <v>342684</v>
      </c>
      <c r="I1114">
        <v>8.0500000000000007</v>
      </c>
      <c r="K1114" t="s">
        <v>15</v>
      </c>
      <c r="M1114" t="b">
        <f t="shared" si="324"/>
        <v>0</v>
      </c>
      <c r="N1114" t="str">
        <f>IF(E1114&lt;&gt;"",INDEX(group!$A$1:$C$10,MATCH(E1114,group!A:A,1),3),"NA")</f>
        <v>20 - 29</v>
      </c>
      <c r="O1114" t="str">
        <f>VLOOKUP(H1114,group!E:F,2,0)</f>
        <v>numeric</v>
      </c>
      <c r="P1114" t="str">
        <f>IF(I1114&lt;&gt;"",INDEX(group!$L$1:$N$100,MATCH(I1114,group!L:L,1),3),"NA")</f>
        <v>0 - 9</v>
      </c>
      <c r="Q1114">
        <f t="shared" si="325"/>
        <v>1113</v>
      </c>
      <c r="R1114">
        <f t="shared" si="326"/>
        <v>0</v>
      </c>
      <c r="S1114">
        <f t="shared" si="327"/>
        <v>0</v>
      </c>
      <c r="T1114">
        <f t="shared" si="328"/>
        <v>1</v>
      </c>
      <c r="U1114">
        <f t="shared" si="329"/>
        <v>1</v>
      </c>
      <c r="V1114">
        <f t="shared" si="330"/>
        <v>0</v>
      </c>
      <c r="W1114">
        <f t="shared" si="331"/>
        <v>21</v>
      </c>
      <c r="X1114">
        <f t="shared" si="332"/>
        <v>0</v>
      </c>
      <c r="Y1114">
        <f t="shared" si="333"/>
        <v>0</v>
      </c>
      <c r="Z1114">
        <f t="shared" si="322"/>
        <v>0</v>
      </c>
      <c r="AA1114">
        <f t="shared" si="339"/>
        <v>0</v>
      </c>
      <c r="AB1114">
        <f t="shared" si="339"/>
        <v>0</v>
      </c>
      <c r="AC1114">
        <f t="shared" si="339"/>
        <v>0</v>
      </c>
      <c r="AD1114">
        <f t="shared" si="339"/>
        <v>1</v>
      </c>
      <c r="AE1114">
        <f t="shared" si="339"/>
        <v>0</v>
      </c>
      <c r="AF1114">
        <f t="shared" si="339"/>
        <v>0</v>
      </c>
      <c r="AG1114">
        <f t="shared" si="339"/>
        <v>0</v>
      </c>
      <c r="AH1114">
        <f t="shared" si="339"/>
        <v>0</v>
      </c>
      <c r="AI1114">
        <f t="shared" si="339"/>
        <v>0</v>
      </c>
      <c r="AJ1114">
        <f t="shared" si="339"/>
        <v>0</v>
      </c>
      <c r="AK1114">
        <f t="shared" si="339"/>
        <v>0</v>
      </c>
      <c r="AL1114">
        <f t="shared" si="339"/>
        <v>0</v>
      </c>
      <c r="AM1114">
        <f t="shared" si="334"/>
        <v>8.0500000000000007</v>
      </c>
      <c r="AN1114">
        <f t="shared" si="335"/>
        <v>0</v>
      </c>
      <c r="AO1114">
        <f t="shared" si="336"/>
        <v>0</v>
      </c>
      <c r="AP1114">
        <f t="shared" si="337"/>
        <v>1</v>
      </c>
      <c r="AQ1114" t="str">
        <f t="shared" si="338"/>
        <v/>
      </c>
    </row>
    <row r="1115" spans="1:43" x14ac:dyDescent="0.2">
      <c r="A1115">
        <v>1114</v>
      </c>
      <c r="B1115">
        <v>2</v>
      </c>
      <c r="C1115" t="s">
        <v>1498</v>
      </c>
      <c r="D1115" t="s">
        <v>17</v>
      </c>
      <c r="E1115">
        <v>22</v>
      </c>
      <c r="F1115">
        <v>0</v>
      </c>
      <c r="G1115">
        <v>0</v>
      </c>
      <c r="H1115" t="s">
        <v>1499</v>
      </c>
      <c r="I1115">
        <v>10.5</v>
      </c>
      <c r="J1115" t="s">
        <v>117</v>
      </c>
      <c r="K1115" t="s">
        <v>15</v>
      </c>
      <c r="M1115" t="b">
        <f t="shared" si="324"/>
        <v>0</v>
      </c>
      <c r="N1115" t="str">
        <f>IF(E1115&lt;&gt;"",INDEX(group!$A$1:$C$10,MATCH(E1115,group!A:A,1),3),"NA")</f>
        <v>20 - 29</v>
      </c>
      <c r="O1115" t="str">
        <f>VLOOKUP(H1115,group!E:F,2,0)</f>
        <v>W</v>
      </c>
      <c r="P1115" t="str">
        <f>IF(I1115&lt;&gt;"",INDEX(group!$L$1:$N$100,MATCH(I1115,group!L:L,1),3),"NA")</f>
        <v>10 - 19</v>
      </c>
      <c r="Q1115">
        <f t="shared" si="325"/>
        <v>1114</v>
      </c>
      <c r="R1115">
        <f t="shared" si="326"/>
        <v>0</v>
      </c>
      <c r="S1115">
        <f t="shared" si="327"/>
        <v>1</v>
      </c>
      <c r="T1115">
        <f t="shared" si="328"/>
        <v>0</v>
      </c>
      <c r="U1115">
        <f t="shared" si="329"/>
        <v>0</v>
      </c>
      <c r="V1115">
        <f t="shared" si="330"/>
        <v>1</v>
      </c>
      <c r="W1115">
        <f t="shared" si="331"/>
        <v>22</v>
      </c>
      <c r="X1115">
        <f t="shared" si="332"/>
        <v>0</v>
      </c>
      <c r="Y1115">
        <f t="shared" si="333"/>
        <v>0</v>
      </c>
      <c r="Z1115">
        <f t="shared" si="322"/>
        <v>0</v>
      </c>
      <c r="AA1115">
        <f t="shared" si="339"/>
        <v>0</v>
      </c>
      <c r="AB1115">
        <f t="shared" si="339"/>
        <v>0</v>
      </c>
      <c r="AC1115">
        <f t="shared" si="339"/>
        <v>0</v>
      </c>
      <c r="AD1115">
        <f t="shared" si="339"/>
        <v>0</v>
      </c>
      <c r="AE1115">
        <f t="shared" si="339"/>
        <v>0</v>
      </c>
      <c r="AF1115">
        <f t="shared" si="339"/>
        <v>0</v>
      </c>
      <c r="AG1115">
        <f t="shared" si="339"/>
        <v>0</v>
      </c>
      <c r="AH1115">
        <f t="shared" si="339"/>
        <v>0</v>
      </c>
      <c r="AI1115">
        <f t="shared" si="339"/>
        <v>0</v>
      </c>
      <c r="AJ1115">
        <f t="shared" si="339"/>
        <v>0</v>
      </c>
      <c r="AK1115">
        <f t="shared" si="339"/>
        <v>0</v>
      </c>
      <c r="AL1115">
        <f t="shared" si="339"/>
        <v>1</v>
      </c>
      <c r="AM1115">
        <f t="shared" si="334"/>
        <v>10.5</v>
      </c>
      <c r="AN1115">
        <f t="shared" si="335"/>
        <v>0</v>
      </c>
      <c r="AO1115">
        <f t="shared" si="336"/>
        <v>0</v>
      </c>
      <c r="AP1115">
        <f t="shared" si="337"/>
        <v>1</v>
      </c>
      <c r="AQ1115" t="str">
        <f t="shared" si="338"/>
        <v/>
      </c>
    </row>
    <row r="1116" spans="1:43" x14ac:dyDescent="0.2">
      <c r="A1116">
        <v>1115</v>
      </c>
      <c r="B1116">
        <v>3</v>
      </c>
      <c r="C1116" t="s">
        <v>1500</v>
      </c>
      <c r="D1116" t="s">
        <v>13</v>
      </c>
      <c r="E1116">
        <v>21</v>
      </c>
      <c r="F1116">
        <v>0</v>
      </c>
      <c r="G1116">
        <v>0</v>
      </c>
      <c r="H1116">
        <v>350053</v>
      </c>
      <c r="I1116">
        <v>7.7957999999999998</v>
      </c>
      <c r="K1116" t="s">
        <v>15</v>
      </c>
      <c r="M1116" t="b">
        <f t="shared" si="324"/>
        <v>0</v>
      </c>
      <c r="N1116" t="str">
        <f>IF(E1116&lt;&gt;"",INDEX(group!$A$1:$C$10,MATCH(E1116,group!A:A,1),3),"NA")</f>
        <v>20 - 29</v>
      </c>
      <c r="O1116" t="str">
        <f>VLOOKUP(H1116,group!E:F,2,0)</f>
        <v>numeric</v>
      </c>
      <c r="P1116" t="str">
        <f>IF(I1116&lt;&gt;"",INDEX(group!$L$1:$N$100,MATCH(I1116,group!L:L,1),3),"NA")</f>
        <v>0 - 9</v>
      </c>
      <c r="Q1116">
        <f t="shared" si="325"/>
        <v>1115</v>
      </c>
      <c r="R1116">
        <f t="shared" si="326"/>
        <v>0</v>
      </c>
      <c r="S1116">
        <f t="shared" si="327"/>
        <v>0</v>
      </c>
      <c r="T1116">
        <f t="shared" si="328"/>
        <v>1</v>
      </c>
      <c r="U1116">
        <f t="shared" si="329"/>
        <v>1</v>
      </c>
      <c r="V1116">
        <f t="shared" si="330"/>
        <v>0</v>
      </c>
      <c r="W1116">
        <f t="shared" si="331"/>
        <v>21</v>
      </c>
      <c r="X1116">
        <f t="shared" si="332"/>
        <v>0</v>
      </c>
      <c r="Y1116">
        <f t="shared" si="333"/>
        <v>0</v>
      </c>
      <c r="Z1116">
        <f t="shared" si="322"/>
        <v>0</v>
      </c>
      <c r="AA1116">
        <f t="shared" si="339"/>
        <v>0</v>
      </c>
      <c r="AB1116">
        <f t="shared" si="339"/>
        <v>0</v>
      </c>
      <c r="AC1116">
        <f t="shared" si="339"/>
        <v>0</v>
      </c>
      <c r="AD1116">
        <f t="shared" si="339"/>
        <v>1</v>
      </c>
      <c r="AE1116">
        <f t="shared" si="339"/>
        <v>0</v>
      </c>
      <c r="AF1116">
        <f t="shared" si="339"/>
        <v>0</v>
      </c>
      <c r="AG1116">
        <f t="shared" si="339"/>
        <v>0</v>
      </c>
      <c r="AH1116">
        <f t="shared" si="339"/>
        <v>0</v>
      </c>
      <c r="AI1116">
        <f t="shared" si="339"/>
        <v>0</v>
      </c>
      <c r="AJ1116">
        <f t="shared" si="339"/>
        <v>0</v>
      </c>
      <c r="AK1116">
        <f t="shared" si="339"/>
        <v>0</v>
      </c>
      <c r="AL1116">
        <f t="shared" si="339"/>
        <v>0</v>
      </c>
      <c r="AM1116">
        <f t="shared" si="334"/>
        <v>7.7957999999999998</v>
      </c>
      <c r="AN1116">
        <f t="shared" si="335"/>
        <v>0</v>
      </c>
      <c r="AO1116">
        <f t="shared" si="336"/>
        <v>0</v>
      </c>
      <c r="AP1116">
        <f t="shared" si="337"/>
        <v>1</v>
      </c>
      <c r="AQ1116" t="str">
        <f t="shared" si="338"/>
        <v/>
      </c>
    </row>
    <row r="1117" spans="1:43" x14ac:dyDescent="0.2">
      <c r="A1117">
        <v>1116</v>
      </c>
      <c r="B1117">
        <v>1</v>
      </c>
      <c r="C1117" t="s">
        <v>1501</v>
      </c>
      <c r="D1117" t="s">
        <v>17</v>
      </c>
      <c r="E1117">
        <v>53</v>
      </c>
      <c r="F1117">
        <v>0</v>
      </c>
      <c r="G1117">
        <v>0</v>
      </c>
      <c r="H1117" t="s">
        <v>1502</v>
      </c>
      <c r="I1117">
        <v>27.445799999999998</v>
      </c>
      <c r="K1117" t="s">
        <v>20</v>
      </c>
      <c r="M1117" t="b">
        <f t="shared" si="324"/>
        <v>0</v>
      </c>
      <c r="N1117" t="str">
        <f>IF(E1117&lt;&gt;"",INDEX(group!$A$1:$C$10,MATCH(E1117,group!A:A,1),3),"NA")</f>
        <v>50 - 59</v>
      </c>
      <c r="O1117" t="str">
        <f>VLOOKUP(H1117,group!E:F,2,0)</f>
        <v>PC</v>
      </c>
      <c r="P1117" t="str">
        <f>IF(I1117&lt;&gt;"",INDEX(group!$L$1:$N$100,MATCH(I1117,group!L:L,1),3),"NA")</f>
        <v>20 - 29</v>
      </c>
      <c r="Q1117">
        <f t="shared" si="325"/>
        <v>1116</v>
      </c>
      <c r="R1117">
        <f t="shared" si="326"/>
        <v>1</v>
      </c>
      <c r="S1117">
        <f t="shared" si="327"/>
        <v>0</v>
      </c>
      <c r="T1117">
        <f t="shared" si="328"/>
        <v>0</v>
      </c>
      <c r="U1117">
        <f t="shared" si="329"/>
        <v>0</v>
      </c>
      <c r="V1117">
        <f t="shared" si="330"/>
        <v>1</v>
      </c>
      <c r="W1117">
        <f t="shared" si="331"/>
        <v>53</v>
      </c>
      <c r="X1117">
        <f t="shared" si="332"/>
        <v>0</v>
      </c>
      <c r="Y1117">
        <f t="shared" si="333"/>
        <v>0</v>
      </c>
      <c r="Z1117">
        <f t="shared" si="322"/>
        <v>0</v>
      </c>
      <c r="AA1117">
        <f t="shared" si="339"/>
        <v>0</v>
      </c>
      <c r="AB1117">
        <f t="shared" si="339"/>
        <v>0</v>
      </c>
      <c r="AC1117">
        <f t="shared" si="339"/>
        <v>0</v>
      </c>
      <c r="AD1117">
        <f t="shared" si="339"/>
        <v>0</v>
      </c>
      <c r="AE1117">
        <f t="shared" si="339"/>
        <v>0</v>
      </c>
      <c r="AF1117">
        <f t="shared" si="339"/>
        <v>1</v>
      </c>
      <c r="AG1117">
        <f t="shared" si="339"/>
        <v>0</v>
      </c>
      <c r="AH1117">
        <f t="shared" si="339"/>
        <v>0</v>
      </c>
      <c r="AI1117">
        <f t="shared" si="339"/>
        <v>0</v>
      </c>
      <c r="AJ1117">
        <f t="shared" si="339"/>
        <v>0</v>
      </c>
      <c r="AK1117">
        <f t="shared" si="339"/>
        <v>0</v>
      </c>
      <c r="AL1117">
        <f t="shared" si="339"/>
        <v>0</v>
      </c>
      <c r="AM1117">
        <f t="shared" si="334"/>
        <v>27.445799999999998</v>
      </c>
      <c r="AN1117">
        <f t="shared" si="335"/>
        <v>1</v>
      </c>
      <c r="AO1117">
        <f t="shared" si="336"/>
        <v>0</v>
      </c>
      <c r="AP1117">
        <f t="shared" si="337"/>
        <v>0</v>
      </c>
      <c r="AQ1117" t="str">
        <f t="shared" si="338"/>
        <v/>
      </c>
    </row>
    <row r="1118" spans="1:43" x14ac:dyDescent="0.2">
      <c r="A1118">
        <v>1117</v>
      </c>
      <c r="B1118">
        <v>3</v>
      </c>
      <c r="C1118" t="s">
        <v>1503</v>
      </c>
      <c r="D1118" t="s">
        <v>17</v>
      </c>
      <c r="F1118">
        <v>0</v>
      </c>
      <c r="G1118">
        <v>2</v>
      </c>
      <c r="H1118">
        <v>2661</v>
      </c>
      <c r="I1118">
        <v>15.245799999999999</v>
      </c>
      <c r="K1118" t="s">
        <v>20</v>
      </c>
      <c r="M1118" t="b">
        <f t="shared" si="324"/>
        <v>1</v>
      </c>
      <c r="N1118" t="str">
        <f>IF(E1118&lt;&gt;"",INDEX(group!$A$1:$C$10,MATCH(E1118,group!A:A,1),3),"NA")</f>
        <v>NA</v>
      </c>
      <c r="O1118" t="str">
        <f>VLOOKUP(H1118,group!E:F,2,0)</f>
        <v>numeric</v>
      </c>
      <c r="P1118" t="str">
        <f>IF(I1118&lt;&gt;"",INDEX(group!$L$1:$N$100,MATCH(I1118,group!L:L,1),3),"NA")</f>
        <v>10 - 19</v>
      </c>
      <c r="Q1118">
        <f t="shared" si="325"/>
        <v>1117</v>
      </c>
      <c r="R1118">
        <f t="shared" si="326"/>
        <v>0</v>
      </c>
      <c r="S1118">
        <f t="shared" si="327"/>
        <v>0</v>
      </c>
      <c r="T1118">
        <f t="shared" si="328"/>
        <v>1</v>
      </c>
      <c r="U1118">
        <f t="shared" si="329"/>
        <v>0</v>
      </c>
      <c r="V1118">
        <f t="shared" si="330"/>
        <v>1</v>
      </c>
      <c r="W1118">
        <f t="shared" si="331"/>
        <v>29.9</v>
      </c>
      <c r="X1118">
        <f t="shared" si="332"/>
        <v>0</v>
      </c>
      <c r="Y1118">
        <f t="shared" si="333"/>
        <v>2</v>
      </c>
      <c r="Z1118">
        <f t="shared" si="322"/>
        <v>0</v>
      </c>
      <c r="AA1118">
        <f t="shared" si="339"/>
        <v>0</v>
      </c>
      <c r="AB1118">
        <f t="shared" si="339"/>
        <v>0</v>
      </c>
      <c r="AC1118">
        <f t="shared" si="339"/>
        <v>0</v>
      </c>
      <c r="AD1118">
        <f t="shared" si="339"/>
        <v>1</v>
      </c>
      <c r="AE1118">
        <f t="shared" si="339"/>
        <v>0</v>
      </c>
      <c r="AF1118">
        <f t="shared" si="339"/>
        <v>0</v>
      </c>
      <c r="AG1118">
        <f t="shared" si="339"/>
        <v>0</v>
      </c>
      <c r="AH1118">
        <f t="shared" si="339"/>
        <v>0</v>
      </c>
      <c r="AI1118">
        <f t="shared" si="339"/>
        <v>0</v>
      </c>
      <c r="AJ1118">
        <f t="shared" si="339"/>
        <v>0</v>
      </c>
      <c r="AK1118">
        <f t="shared" si="339"/>
        <v>0</v>
      </c>
      <c r="AL1118">
        <f t="shared" si="339"/>
        <v>0</v>
      </c>
      <c r="AM1118">
        <f t="shared" si="334"/>
        <v>15.245799999999999</v>
      </c>
      <c r="AN1118">
        <f t="shared" si="335"/>
        <v>1</v>
      </c>
      <c r="AO1118">
        <f t="shared" si="336"/>
        <v>0</v>
      </c>
      <c r="AP1118">
        <f t="shared" si="337"/>
        <v>0</v>
      </c>
      <c r="AQ1118" t="str">
        <f t="shared" si="338"/>
        <v/>
      </c>
    </row>
    <row r="1119" spans="1:43" x14ac:dyDescent="0.2">
      <c r="A1119">
        <v>1118</v>
      </c>
      <c r="B1119">
        <v>3</v>
      </c>
      <c r="C1119" t="s">
        <v>1504</v>
      </c>
      <c r="D1119" t="s">
        <v>13</v>
      </c>
      <c r="E1119">
        <v>23</v>
      </c>
      <c r="F1119">
        <v>0</v>
      </c>
      <c r="G1119">
        <v>0</v>
      </c>
      <c r="H1119">
        <v>350054</v>
      </c>
      <c r="I1119">
        <v>7.7957999999999998</v>
      </c>
      <c r="K1119" t="s">
        <v>15</v>
      </c>
      <c r="M1119" t="b">
        <f t="shared" si="324"/>
        <v>0</v>
      </c>
      <c r="N1119" t="str">
        <f>IF(E1119&lt;&gt;"",INDEX(group!$A$1:$C$10,MATCH(E1119,group!A:A,1),3),"NA")</f>
        <v>20 - 29</v>
      </c>
      <c r="O1119" t="str">
        <f>VLOOKUP(H1119,group!E:F,2,0)</f>
        <v>numeric</v>
      </c>
      <c r="P1119" t="str">
        <f>IF(I1119&lt;&gt;"",INDEX(group!$L$1:$N$100,MATCH(I1119,group!L:L,1),3),"NA")</f>
        <v>0 - 9</v>
      </c>
      <c r="Q1119">
        <f t="shared" si="325"/>
        <v>1118</v>
      </c>
      <c r="R1119">
        <f t="shared" si="326"/>
        <v>0</v>
      </c>
      <c r="S1119">
        <f t="shared" si="327"/>
        <v>0</v>
      </c>
      <c r="T1119">
        <f t="shared" si="328"/>
        <v>1</v>
      </c>
      <c r="U1119">
        <f t="shared" si="329"/>
        <v>1</v>
      </c>
      <c r="V1119">
        <f t="shared" si="330"/>
        <v>0</v>
      </c>
      <c r="W1119">
        <f t="shared" si="331"/>
        <v>23</v>
      </c>
      <c r="X1119">
        <f t="shared" si="332"/>
        <v>0</v>
      </c>
      <c r="Y1119">
        <f t="shared" si="333"/>
        <v>0</v>
      </c>
      <c r="Z1119">
        <f t="shared" si="322"/>
        <v>0</v>
      </c>
      <c r="AA1119">
        <f t="shared" si="339"/>
        <v>0</v>
      </c>
      <c r="AB1119">
        <f t="shared" si="339"/>
        <v>0</v>
      </c>
      <c r="AC1119">
        <f t="shared" si="339"/>
        <v>0</v>
      </c>
      <c r="AD1119">
        <f t="shared" si="339"/>
        <v>1</v>
      </c>
      <c r="AE1119">
        <f t="shared" si="339"/>
        <v>0</v>
      </c>
      <c r="AF1119">
        <f t="shared" si="339"/>
        <v>0</v>
      </c>
      <c r="AG1119">
        <f t="shared" si="339"/>
        <v>0</v>
      </c>
      <c r="AH1119">
        <f t="shared" si="339"/>
        <v>0</v>
      </c>
      <c r="AI1119">
        <f t="shared" si="339"/>
        <v>0</v>
      </c>
      <c r="AJ1119">
        <f t="shared" si="339"/>
        <v>0</v>
      </c>
      <c r="AK1119">
        <f t="shared" si="339"/>
        <v>0</v>
      </c>
      <c r="AL1119">
        <f t="shared" si="339"/>
        <v>0</v>
      </c>
      <c r="AM1119">
        <f t="shared" si="334"/>
        <v>7.7957999999999998</v>
      </c>
      <c r="AN1119">
        <f t="shared" si="335"/>
        <v>0</v>
      </c>
      <c r="AO1119">
        <f t="shared" si="336"/>
        <v>0</v>
      </c>
      <c r="AP1119">
        <f t="shared" si="337"/>
        <v>1</v>
      </c>
      <c r="AQ1119" t="str">
        <f t="shared" si="338"/>
        <v/>
      </c>
    </row>
    <row r="1120" spans="1:43" x14ac:dyDescent="0.2">
      <c r="A1120">
        <v>1119</v>
      </c>
      <c r="B1120">
        <v>3</v>
      </c>
      <c r="C1120" t="s">
        <v>1505</v>
      </c>
      <c r="D1120" t="s">
        <v>17</v>
      </c>
      <c r="F1120">
        <v>0</v>
      </c>
      <c r="G1120">
        <v>0</v>
      </c>
      <c r="H1120">
        <v>370368</v>
      </c>
      <c r="I1120">
        <v>7.75</v>
      </c>
      <c r="K1120" t="s">
        <v>27</v>
      </c>
      <c r="M1120" t="b">
        <f t="shared" si="324"/>
        <v>1</v>
      </c>
      <c r="N1120" t="str">
        <f>IF(E1120&lt;&gt;"",INDEX(group!$A$1:$C$10,MATCH(E1120,group!A:A,1),3),"NA")</f>
        <v>NA</v>
      </c>
      <c r="O1120" t="str">
        <f>VLOOKUP(H1120,group!E:F,2,0)</f>
        <v>numeric</v>
      </c>
      <c r="P1120" t="str">
        <f>IF(I1120&lt;&gt;"",INDEX(group!$L$1:$N$100,MATCH(I1120,group!L:L,1),3),"NA")</f>
        <v>0 - 9</v>
      </c>
      <c r="Q1120">
        <f t="shared" si="325"/>
        <v>1119</v>
      </c>
      <c r="R1120">
        <f t="shared" si="326"/>
        <v>0</v>
      </c>
      <c r="S1120">
        <f t="shared" si="327"/>
        <v>0</v>
      </c>
      <c r="T1120">
        <f t="shared" si="328"/>
        <v>1</v>
      </c>
      <c r="U1120">
        <f t="shared" si="329"/>
        <v>0</v>
      </c>
      <c r="V1120">
        <f t="shared" si="330"/>
        <v>1</v>
      </c>
      <c r="W1120">
        <f t="shared" si="331"/>
        <v>29.9</v>
      </c>
      <c r="X1120">
        <f t="shared" si="332"/>
        <v>0</v>
      </c>
      <c r="Y1120">
        <f t="shared" si="333"/>
        <v>0</v>
      </c>
      <c r="Z1120">
        <f t="shared" si="322"/>
        <v>0</v>
      </c>
      <c r="AA1120">
        <f t="shared" si="339"/>
        <v>0</v>
      </c>
      <c r="AB1120">
        <f t="shared" si="339"/>
        <v>0</v>
      </c>
      <c r="AC1120">
        <f t="shared" ref="AA1120:AL1141" si="340">IF($O1120&amp;"_ticket"=AC$1,1,0)</f>
        <v>0</v>
      </c>
      <c r="AD1120">
        <f t="shared" si="340"/>
        <v>1</v>
      </c>
      <c r="AE1120">
        <f t="shared" si="340"/>
        <v>0</v>
      </c>
      <c r="AF1120">
        <f t="shared" si="340"/>
        <v>0</v>
      </c>
      <c r="AG1120">
        <f t="shared" si="340"/>
        <v>0</v>
      </c>
      <c r="AH1120">
        <f t="shared" si="340"/>
        <v>0</v>
      </c>
      <c r="AI1120">
        <f t="shared" si="340"/>
        <v>0</v>
      </c>
      <c r="AJ1120">
        <f t="shared" si="340"/>
        <v>0</v>
      </c>
      <c r="AK1120">
        <f t="shared" si="340"/>
        <v>0</v>
      </c>
      <c r="AL1120">
        <f t="shared" si="340"/>
        <v>0</v>
      </c>
      <c r="AM1120">
        <f t="shared" si="334"/>
        <v>7.75</v>
      </c>
      <c r="AN1120">
        <f t="shared" si="335"/>
        <v>0</v>
      </c>
      <c r="AO1120">
        <f t="shared" si="336"/>
        <v>1</v>
      </c>
      <c r="AP1120">
        <f t="shared" si="337"/>
        <v>0</v>
      </c>
      <c r="AQ1120" t="str">
        <f t="shared" si="338"/>
        <v/>
      </c>
    </row>
    <row r="1121" spans="1:43" x14ac:dyDescent="0.2">
      <c r="A1121">
        <v>1120</v>
      </c>
      <c r="B1121">
        <v>3</v>
      </c>
      <c r="C1121" t="s">
        <v>1506</v>
      </c>
      <c r="D1121" t="s">
        <v>13</v>
      </c>
      <c r="E1121">
        <v>40.5</v>
      </c>
      <c r="F1121">
        <v>0</v>
      </c>
      <c r="G1121">
        <v>0</v>
      </c>
      <c r="H1121" t="s">
        <v>718</v>
      </c>
      <c r="I1121">
        <v>15.1</v>
      </c>
      <c r="K1121" t="s">
        <v>15</v>
      </c>
      <c r="M1121" t="b">
        <f t="shared" si="324"/>
        <v>0</v>
      </c>
      <c r="N1121" t="str">
        <f>IF(E1121&lt;&gt;"",INDEX(group!$A$1:$C$10,MATCH(E1121,group!A:A,1),3),"NA")</f>
        <v>40 - 49</v>
      </c>
      <c r="O1121" t="str">
        <f>VLOOKUP(H1121,group!E:F,2,0)</f>
        <v>CA</v>
      </c>
      <c r="P1121" t="str">
        <f>IF(I1121&lt;&gt;"",INDEX(group!$L$1:$N$100,MATCH(I1121,group!L:L,1),3),"NA")</f>
        <v>10 - 19</v>
      </c>
      <c r="Q1121">
        <f t="shared" si="325"/>
        <v>1120</v>
      </c>
      <c r="R1121">
        <f t="shared" si="326"/>
        <v>0</v>
      </c>
      <c r="S1121">
        <f t="shared" si="327"/>
        <v>0</v>
      </c>
      <c r="T1121">
        <f t="shared" si="328"/>
        <v>1</v>
      </c>
      <c r="U1121">
        <f t="shared" si="329"/>
        <v>1</v>
      </c>
      <c r="V1121">
        <f t="shared" si="330"/>
        <v>0</v>
      </c>
      <c r="W1121">
        <f t="shared" si="331"/>
        <v>40.5</v>
      </c>
      <c r="X1121">
        <f t="shared" si="332"/>
        <v>0</v>
      </c>
      <c r="Y1121">
        <f t="shared" si="333"/>
        <v>0</v>
      </c>
      <c r="Z1121">
        <f t="shared" si="322"/>
        <v>0</v>
      </c>
      <c r="AA1121">
        <f t="shared" si="340"/>
        <v>0</v>
      </c>
      <c r="AB1121">
        <f t="shared" si="340"/>
        <v>1</v>
      </c>
      <c r="AC1121">
        <f t="shared" si="340"/>
        <v>0</v>
      </c>
      <c r="AD1121">
        <f t="shared" si="340"/>
        <v>0</v>
      </c>
      <c r="AE1121">
        <f t="shared" si="340"/>
        <v>0</v>
      </c>
      <c r="AF1121">
        <f t="shared" si="340"/>
        <v>0</v>
      </c>
      <c r="AG1121">
        <f t="shared" si="340"/>
        <v>0</v>
      </c>
      <c r="AH1121">
        <f t="shared" si="340"/>
        <v>0</v>
      </c>
      <c r="AI1121">
        <f t="shared" si="340"/>
        <v>0</v>
      </c>
      <c r="AJ1121">
        <f t="shared" si="340"/>
        <v>0</v>
      </c>
      <c r="AK1121">
        <f t="shared" si="340"/>
        <v>0</v>
      </c>
      <c r="AL1121">
        <f t="shared" si="340"/>
        <v>0</v>
      </c>
      <c r="AM1121">
        <f t="shared" si="334"/>
        <v>15.1</v>
      </c>
      <c r="AN1121">
        <f t="shared" si="335"/>
        <v>0</v>
      </c>
      <c r="AO1121">
        <f t="shared" si="336"/>
        <v>0</v>
      </c>
      <c r="AP1121">
        <f t="shared" si="337"/>
        <v>1</v>
      </c>
      <c r="AQ1121" t="str">
        <f t="shared" si="338"/>
        <v/>
      </c>
    </row>
    <row r="1122" spans="1:43" x14ac:dyDescent="0.2">
      <c r="A1122">
        <v>1121</v>
      </c>
      <c r="B1122">
        <v>2</v>
      </c>
      <c r="C1122" t="s">
        <v>1507</v>
      </c>
      <c r="D1122" t="s">
        <v>13</v>
      </c>
      <c r="E1122">
        <v>36</v>
      </c>
      <c r="F1122">
        <v>0</v>
      </c>
      <c r="G1122">
        <v>0</v>
      </c>
      <c r="H1122">
        <v>242963</v>
      </c>
      <c r="I1122">
        <v>13</v>
      </c>
      <c r="K1122" t="s">
        <v>15</v>
      </c>
      <c r="M1122" t="b">
        <f t="shared" si="324"/>
        <v>0</v>
      </c>
      <c r="N1122" t="str">
        <f>IF(E1122&lt;&gt;"",INDEX(group!$A$1:$C$10,MATCH(E1122,group!A:A,1),3),"NA")</f>
        <v>30 - 39</v>
      </c>
      <c r="O1122" t="str">
        <f>VLOOKUP(H1122,group!E:F,2,0)</f>
        <v>numeric</v>
      </c>
      <c r="P1122" t="str">
        <f>IF(I1122&lt;&gt;"",INDEX(group!$L$1:$N$100,MATCH(I1122,group!L:L,1),3),"NA")</f>
        <v>10 - 19</v>
      </c>
      <c r="Q1122">
        <f t="shared" si="325"/>
        <v>1121</v>
      </c>
      <c r="R1122">
        <f t="shared" si="326"/>
        <v>0</v>
      </c>
      <c r="S1122">
        <f t="shared" si="327"/>
        <v>1</v>
      </c>
      <c r="T1122">
        <f t="shared" si="328"/>
        <v>0</v>
      </c>
      <c r="U1122">
        <f t="shared" si="329"/>
        <v>1</v>
      </c>
      <c r="V1122">
        <f t="shared" si="330"/>
        <v>0</v>
      </c>
      <c r="W1122">
        <f t="shared" si="331"/>
        <v>36</v>
      </c>
      <c r="X1122">
        <f t="shared" si="332"/>
        <v>0</v>
      </c>
      <c r="Y1122">
        <f t="shared" si="333"/>
        <v>0</v>
      </c>
      <c r="Z1122">
        <f t="shared" si="322"/>
        <v>0</v>
      </c>
      <c r="AA1122">
        <f t="shared" si="340"/>
        <v>0</v>
      </c>
      <c r="AB1122">
        <f t="shared" si="340"/>
        <v>0</v>
      </c>
      <c r="AC1122">
        <f t="shared" si="340"/>
        <v>0</v>
      </c>
      <c r="AD1122">
        <f t="shared" si="340"/>
        <v>1</v>
      </c>
      <c r="AE1122">
        <f t="shared" si="340"/>
        <v>0</v>
      </c>
      <c r="AF1122">
        <f t="shared" si="340"/>
        <v>0</v>
      </c>
      <c r="AG1122">
        <f t="shared" si="340"/>
        <v>0</v>
      </c>
      <c r="AH1122">
        <f t="shared" si="340"/>
        <v>0</v>
      </c>
      <c r="AI1122">
        <f t="shared" si="340"/>
        <v>0</v>
      </c>
      <c r="AJ1122">
        <f t="shared" si="340"/>
        <v>0</v>
      </c>
      <c r="AK1122">
        <f t="shared" si="340"/>
        <v>0</v>
      </c>
      <c r="AL1122">
        <f t="shared" si="340"/>
        <v>0</v>
      </c>
      <c r="AM1122">
        <f t="shared" si="334"/>
        <v>13</v>
      </c>
      <c r="AN1122">
        <f t="shared" si="335"/>
        <v>0</v>
      </c>
      <c r="AO1122">
        <f t="shared" si="336"/>
        <v>0</v>
      </c>
      <c r="AP1122">
        <f t="shared" si="337"/>
        <v>1</v>
      </c>
      <c r="AQ1122" t="str">
        <f t="shared" si="338"/>
        <v/>
      </c>
    </row>
    <row r="1123" spans="1:43" x14ac:dyDescent="0.2">
      <c r="A1123">
        <v>1122</v>
      </c>
      <c r="B1123">
        <v>2</v>
      </c>
      <c r="C1123" t="s">
        <v>1508</v>
      </c>
      <c r="D1123" t="s">
        <v>13</v>
      </c>
      <c r="E1123">
        <v>14</v>
      </c>
      <c r="F1123">
        <v>0</v>
      </c>
      <c r="G1123">
        <v>0</v>
      </c>
      <c r="H1123">
        <v>220845</v>
      </c>
      <c r="I1123">
        <v>65</v>
      </c>
      <c r="K1123" t="s">
        <v>15</v>
      </c>
      <c r="M1123" t="b">
        <f t="shared" si="324"/>
        <v>0</v>
      </c>
      <c r="N1123" t="str">
        <f>IF(E1123&lt;&gt;"",INDEX(group!$A$1:$C$10,MATCH(E1123,group!A:A,1),3),"NA")</f>
        <v>10 - 19</v>
      </c>
      <c r="O1123" t="str">
        <f>VLOOKUP(H1123,group!E:F,2,0)</f>
        <v>numeric</v>
      </c>
      <c r="P1123" t="str">
        <f>IF(I1123&lt;&gt;"",INDEX(group!$L$1:$N$100,MATCH(I1123,group!L:L,1),3),"NA")</f>
        <v>60 - 69</v>
      </c>
      <c r="Q1123">
        <f t="shared" si="325"/>
        <v>1122</v>
      </c>
      <c r="R1123">
        <f t="shared" si="326"/>
        <v>0</v>
      </c>
      <c r="S1123">
        <f t="shared" si="327"/>
        <v>1</v>
      </c>
      <c r="T1123">
        <f t="shared" si="328"/>
        <v>0</v>
      </c>
      <c r="U1123">
        <f t="shared" si="329"/>
        <v>1</v>
      </c>
      <c r="V1123">
        <f t="shared" si="330"/>
        <v>0</v>
      </c>
      <c r="W1123">
        <f t="shared" si="331"/>
        <v>14</v>
      </c>
      <c r="X1123">
        <f t="shared" si="332"/>
        <v>0</v>
      </c>
      <c r="Y1123">
        <f t="shared" si="333"/>
        <v>0</v>
      </c>
      <c r="Z1123">
        <f t="shared" si="322"/>
        <v>0</v>
      </c>
      <c r="AA1123">
        <f t="shared" si="340"/>
        <v>0</v>
      </c>
      <c r="AB1123">
        <f t="shared" si="340"/>
        <v>0</v>
      </c>
      <c r="AC1123">
        <f t="shared" si="340"/>
        <v>0</v>
      </c>
      <c r="AD1123">
        <f t="shared" si="340"/>
        <v>1</v>
      </c>
      <c r="AE1123">
        <f t="shared" si="340"/>
        <v>0</v>
      </c>
      <c r="AF1123">
        <f t="shared" si="340"/>
        <v>0</v>
      </c>
      <c r="AG1123">
        <f t="shared" si="340"/>
        <v>0</v>
      </c>
      <c r="AH1123">
        <f t="shared" si="340"/>
        <v>0</v>
      </c>
      <c r="AI1123">
        <f t="shared" si="340"/>
        <v>0</v>
      </c>
      <c r="AJ1123">
        <f t="shared" si="340"/>
        <v>0</v>
      </c>
      <c r="AK1123">
        <f t="shared" si="340"/>
        <v>0</v>
      </c>
      <c r="AL1123">
        <f t="shared" si="340"/>
        <v>0</v>
      </c>
      <c r="AM1123">
        <f t="shared" si="334"/>
        <v>65</v>
      </c>
      <c r="AN1123">
        <f t="shared" si="335"/>
        <v>0</v>
      </c>
      <c r="AO1123">
        <f t="shared" si="336"/>
        <v>0</v>
      </c>
      <c r="AP1123">
        <f t="shared" si="337"/>
        <v>1</v>
      </c>
      <c r="AQ1123" t="str">
        <f t="shared" si="338"/>
        <v/>
      </c>
    </row>
    <row r="1124" spans="1:43" x14ac:dyDescent="0.2">
      <c r="A1124">
        <v>1123</v>
      </c>
      <c r="B1124">
        <v>1</v>
      </c>
      <c r="C1124" t="s">
        <v>1509</v>
      </c>
      <c r="D1124" t="s">
        <v>17</v>
      </c>
      <c r="E1124">
        <v>21</v>
      </c>
      <c r="F1124">
        <v>0</v>
      </c>
      <c r="G1124">
        <v>0</v>
      </c>
      <c r="H1124">
        <v>113795</v>
      </c>
      <c r="I1124">
        <v>26.55</v>
      </c>
      <c r="K1124" t="s">
        <v>15</v>
      </c>
      <c r="M1124" t="b">
        <f t="shared" si="324"/>
        <v>0</v>
      </c>
      <c r="N1124" t="str">
        <f>IF(E1124&lt;&gt;"",INDEX(group!$A$1:$C$10,MATCH(E1124,group!A:A,1),3),"NA")</f>
        <v>20 - 29</v>
      </c>
      <c r="O1124" t="str">
        <f>VLOOKUP(H1124,group!E:F,2,0)</f>
        <v>numeric</v>
      </c>
      <c r="P1124" t="str">
        <f>IF(I1124&lt;&gt;"",INDEX(group!$L$1:$N$100,MATCH(I1124,group!L:L,1),3),"NA")</f>
        <v>20 - 29</v>
      </c>
      <c r="Q1124">
        <f t="shared" si="325"/>
        <v>1123</v>
      </c>
      <c r="R1124">
        <f t="shared" si="326"/>
        <v>1</v>
      </c>
      <c r="S1124">
        <f t="shared" si="327"/>
        <v>0</v>
      </c>
      <c r="T1124">
        <f t="shared" si="328"/>
        <v>0</v>
      </c>
      <c r="U1124">
        <f t="shared" si="329"/>
        <v>0</v>
      </c>
      <c r="V1124">
        <f t="shared" si="330"/>
        <v>1</v>
      </c>
      <c r="W1124">
        <f t="shared" si="331"/>
        <v>21</v>
      </c>
      <c r="X1124">
        <f t="shared" si="332"/>
        <v>0</v>
      </c>
      <c r="Y1124">
        <f t="shared" si="333"/>
        <v>0</v>
      </c>
      <c r="Z1124">
        <f t="shared" si="322"/>
        <v>0</v>
      </c>
      <c r="AA1124">
        <f t="shared" si="340"/>
        <v>0</v>
      </c>
      <c r="AB1124">
        <f t="shared" si="340"/>
        <v>0</v>
      </c>
      <c r="AC1124">
        <f t="shared" si="340"/>
        <v>0</v>
      </c>
      <c r="AD1124">
        <f t="shared" si="340"/>
        <v>1</v>
      </c>
      <c r="AE1124">
        <f t="shared" si="340"/>
        <v>0</v>
      </c>
      <c r="AF1124">
        <f t="shared" si="340"/>
        <v>0</v>
      </c>
      <c r="AG1124">
        <f t="shared" si="340"/>
        <v>0</v>
      </c>
      <c r="AH1124">
        <f t="shared" si="340"/>
        <v>0</v>
      </c>
      <c r="AI1124">
        <f t="shared" si="340"/>
        <v>0</v>
      </c>
      <c r="AJ1124">
        <f t="shared" si="340"/>
        <v>0</v>
      </c>
      <c r="AK1124">
        <f t="shared" si="340"/>
        <v>0</v>
      </c>
      <c r="AL1124">
        <f t="shared" si="340"/>
        <v>0</v>
      </c>
      <c r="AM1124">
        <f t="shared" si="334"/>
        <v>26.55</v>
      </c>
      <c r="AN1124">
        <f t="shared" si="335"/>
        <v>0</v>
      </c>
      <c r="AO1124">
        <f t="shared" si="336"/>
        <v>0</v>
      </c>
      <c r="AP1124">
        <f t="shared" si="337"/>
        <v>1</v>
      </c>
      <c r="AQ1124" t="str">
        <f t="shared" si="338"/>
        <v/>
      </c>
    </row>
    <row r="1125" spans="1:43" x14ac:dyDescent="0.2">
      <c r="A1125">
        <v>1124</v>
      </c>
      <c r="B1125">
        <v>3</v>
      </c>
      <c r="C1125" t="s">
        <v>1510</v>
      </c>
      <c r="D1125" t="s">
        <v>13</v>
      </c>
      <c r="E1125">
        <v>21</v>
      </c>
      <c r="F1125">
        <v>1</v>
      </c>
      <c r="G1125">
        <v>0</v>
      </c>
      <c r="H1125">
        <v>3101266</v>
      </c>
      <c r="I1125">
        <v>6.4958</v>
      </c>
      <c r="K1125" t="s">
        <v>15</v>
      </c>
      <c r="M1125" t="b">
        <f t="shared" si="324"/>
        <v>0</v>
      </c>
      <c r="N1125" t="str">
        <f>IF(E1125&lt;&gt;"",INDEX(group!$A$1:$C$10,MATCH(E1125,group!A:A,1),3),"NA")</f>
        <v>20 - 29</v>
      </c>
      <c r="O1125" t="str">
        <f>VLOOKUP(H1125,group!E:F,2,0)</f>
        <v>numeric</v>
      </c>
      <c r="P1125" t="str">
        <f>IF(I1125&lt;&gt;"",INDEX(group!$L$1:$N$100,MATCH(I1125,group!L:L,1),3),"NA")</f>
        <v>0 - 9</v>
      </c>
      <c r="Q1125">
        <f t="shared" si="325"/>
        <v>1124</v>
      </c>
      <c r="R1125">
        <f t="shared" si="326"/>
        <v>0</v>
      </c>
      <c r="S1125">
        <f t="shared" si="327"/>
        <v>0</v>
      </c>
      <c r="T1125">
        <f t="shared" si="328"/>
        <v>1</v>
      </c>
      <c r="U1125">
        <f t="shared" si="329"/>
        <v>1</v>
      </c>
      <c r="V1125">
        <f t="shared" si="330"/>
        <v>0</v>
      </c>
      <c r="W1125">
        <f t="shared" si="331"/>
        <v>21</v>
      </c>
      <c r="X1125">
        <f t="shared" si="332"/>
        <v>1</v>
      </c>
      <c r="Y1125">
        <f t="shared" si="333"/>
        <v>0</v>
      </c>
      <c r="Z1125">
        <f t="shared" ref="Z1125:Z1188" si="341">IF($O1125&amp;"_ticket"=Z$1,1,0)</f>
        <v>0</v>
      </c>
      <c r="AA1125">
        <f t="shared" si="340"/>
        <v>0</v>
      </c>
      <c r="AB1125">
        <f t="shared" si="340"/>
        <v>0</v>
      </c>
      <c r="AC1125">
        <f t="shared" si="340"/>
        <v>0</v>
      </c>
      <c r="AD1125">
        <f t="shared" si="340"/>
        <v>1</v>
      </c>
      <c r="AE1125">
        <f t="shared" si="340"/>
        <v>0</v>
      </c>
      <c r="AF1125">
        <f t="shared" si="340"/>
        <v>0</v>
      </c>
      <c r="AG1125">
        <f t="shared" si="340"/>
        <v>0</v>
      </c>
      <c r="AH1125">
        <f t="shared" si="340"/>
        <v>0</v>
      </c>
      <c r="AI1125">
        <f t="shared" si="340"/>
        <v>0</v>
      </c>
      <c r="AJ1125">
        <f t="shared" si="340"/>
        <v>0</v>
      </c>
      <c r="AK1125">
        <f t="shared" si="340"/>
        <v>0</v>
      </c>
      <c r="AL1125">
        <f t="shared" si="340"/>
        <v>0</v>
      </c>
      <c r="AM1125">
        <f t="shared" si="334"/>
        <v>6.4958</v>
      </c>
      <c r="AN1125">
        <f t="shared" si="335"/>
        <v>0</v>
      </c>
      <c r="AO1125">
        <f t="shared" si="336"/>
        <v>0</v>
      </c>
      <c r="AP1125">
        <f t="shared" si="337"/>
        <v>1</v>
      </c>
      <c r="AQ1125" t="str">
        <f t="shared" si="338"/>
        <v/>
      </c>
    </row>
    <row r="1126" spans="1:43" x14ac:dyDescent="0.2">
      <c r="A1126">
        <v>1125</v>
      </c>
      <c r="B1126">
        <v>3</v>
      </c>
      <c r="C1126" t="s">
        <v>1511</v>
      </c>
      <c r="D1126" t="s">
        <v>13</v>
      </c>
      <c r="F1126">
        <v>0</v>
      </c>
      <c r="G1126">
        <v>0</v>
      </c>
      <c r="H1126">
        <v>330971</v>
      </c>
      <c r="I1126">
        <v>7.8792</v>
      </c>
      <c r="K1126" t="s">
        <v>27</v>
      </c>
      <c r="M1126" t="b">
        <f t="shared" si="324"/>
        <v>1</v>
      </c>
      <c r="N1126" t="str">
        <f>IF(E1126&lt;&gt;"",INDEX(group!$A$1:$C$10,MATCH(E1126,group!A:A,1),3),"NA")</f>
        <v>NA</v>
      </c>
      <c r="O1126" t="str">
        <f>VLOOKUP(H1126,group!E:F,2,0)</f>
        <v>numeric</v>
      </c>
      <c r="P1126" t="str">
        <f>IF(I1126&lt;&gt;"",INDEX(group!$L$1:$N$100,MATCH(I1126,group!L:L,1),3),"NA")</f>
        <v>0 - 9</v>
      </c>
      <c r="Q1126">
        <f t="shared" si="325"/>
        <v>1125</v>
      </c>
      <c r="R1126">
        <f t="shared" si="326"/>
        <v>0</v>
      </c>
      <c r="S1126">
        <f t="shared" si="327"/>
        <v>0</v>
      </c>
      <c r="T1126">
        <f t="shared" si="328"/>
        <v>1</v>
      </c>
      <c r="U1126">
        <f t="shared" si="329"/>
        <v>1</v>
      </c>
      <c r="V1126">
        <f t="shared" si="330"/>
        <v>0</v>
      </c>
      <c r="W1126">
        <f t="shared" si="331"/>
        <v>29.9</v>
      </c>
      <c r="X1126">
        <f t="shared" si="332"/>
        <v>0</v>
      </c>
      <c r="Y1126">
        <f t="shared" si="333"/>
        <v>0</v>
      </c>
      <c r="Z1126">
        <f t="shared" si="341"/>
        <v>0</v>
      </c>
      <c r="AA1126">
        <f t="shared" si="340"/>
        <v>0</v>
      </c>
      <c r="AB1126">
        <f t="shared" si="340"/>
        <v>0</v>
      </c>
      <c r="AC1126">
        <f t="shared" si="340"/>
        <v>0</v>
      </c>
      <c r="AD1126">
        <f t="shared" si="340"/>
        <v>1</v>
      </c>
      <c r="AE1126">
        <f t="shared" si="340"/>
        <v>0</v>
      </c>
      <c r="AF1126">
        <f t="shared" si="340"/>
        <v>0</v>
      </c>
      <c r="AG1126">
        <f t="shared" si="340"/>
        <v>0</v>
      </c>
      <c r="AH1126">
        <f t="shared" si="340"/>
        <v>0</v>
      </c>
      <c r="AI1126">
        <f t="shared" si="340"/>
        <v>0</v>
      </c>
      <c r="AJ1126">
        <f t="shared" si="340"/>
        <v>0</v>
      </c>
      <c r="AK1126">
        <f t="shared" si="340"/>
        <v>0</v>
      </c>
      <c r="AL1126">
        <f t="shared" si="340"/>
        <v>0</v>
      </c>
      <c r="AM1126">
        <f t="shared" si="334"/>
        <v>7.8792</v>
      </c>
      <c r="AN1126">
        <f t="shared" si="335"/>
        <v>0</v>
      </c>
      <c r="AO1126">
        <f t="shared" si="336"/>
        <v>1</v>
      </c>
      <c r="AP1126">
        <f t="shared" si="337"/>
        <v>0</v>
      </c>
      <c r="AQ1126" t="str">
        <f t="shared" si="338"/>
        <v/>
      </c>
    </row>
    <row r="1127" spans="1:43" x14ac:dyDescent="0.2">
      <c r="A1127">
        <v>1126</v>
      </c>
      <c r="B1127">
        <v>1</v>
      </c>
      <c r="C1127" t="s">
        <v>1512</v>
      </c>
      <c r="D1127" t="s">
        <v>13</v>
      </c>
      <c r="E1127">
        <v>39</v>
      </c>
      <c r="F1127">
        <v>1</v>
      </c>
      <c r="G1127">
        <v>0</v>
      </c>
      <c r="H1127" t="s">
        <v>18</v>
      </c>
      <c r="I1127">
        <v>71.283299999999997</v>
      </c>
      <c r="J1127" t="s">
        <v>19</v>
      </c>
      <c r="K1127" t="s">
        <v>20</v>
      </c>
      <c r="M1127" t="b">
        <f t="shared" si="324"/>
        <v>0</v>
      </c>
      <c r="N1127" t="str">
        <f>IF(E1127&lt;&gt;"",INDEX(group!$A$1:$C$10,MATCH(E1127,group!A:A,1),3),"NA")</f>
        <v>30 - 39</v>
      </c>
      <c r="O1127" t="str">
        <f>VLOOKUP(H1127,group!E:F,2,0)</f>
        <v>PC</v>
      </c>
      <c r="P1127" t="str">
        <f>IF(I1127&lt;&gt;"",INDEX(group!$L$1:$N$100,MATCH(I1127,group!L:L,1),3),"NA")</f>
        <v>70 - 79</v>
      </c>
      <c r="Q1127">
        <f t="shared" si="325"/>
        <v>1126</v>
      </c>
      <c r="R1127">
        <f t="shared" si="326"/>
        <v>1</v>
      </c>
      <c r="S1127">
        <f t="shared" si="327"/>
        <v>0</v>
      </c>
      <c r="T1127">
        <f t="shared" si="328"/>
        <v>0</v>
      </c>
      <c r="U1127">
        <f t="shared" si="329"/>
        <v>1</v>
      </c>
      <c r="V1127">
        <f t="shared" si="330"/>
        <v>0</v>
      </c>
      <c r="W1127">
        <f t="shared" si="331"/>
        <v>39</v>
      </c>
      <c r="X1127">
        <f t="shared" si="332"/>
        <v>1</v>
      </c>
      <c r="Y1127">
        <f t="shared" si="333"/>
        <v>0</v>
      </c>
      <c r="Z1127">
        <f t="shared" si="341"/>
        <v>0</v>
      </c>
      <c r="AA1127">
        <f t="shared" si="340"/>
        <v>0</v>
      </c>
      <c r="AB1127">
        <f t="shared" si="340"/>
        <v>0</v>
      </c>
      <c r="AC1127">
        <f t="shared" si="340"/>
        <v>0</v>
      </c>
      <c r="AD1127">
        <f t="shared" si="340"/>
        <v>0</v>
      </c>
      <c r="AE1127">
        <f t="shared" si="340"/>
        <v>0</v>
      </c>
      <c r="AF1127">
        <f t="shared" si="340"/>
        <v>1</v>
      </c>
      <c r="AG1127">
        <f t="shared" si="340"/>
        <v>0</v>
      </c>
      <c r="AH1127">
        <f t="shared" si="340"/>
        <v>0</v>
      </c>
      <c r="AI1127">
        <f t="shared" si="340"/>
        <v>0</v>
      </c>
      <c r="AJ1127">
        <f t="shared" si="340"/>
        <v>0</v>
      </c>
      <c r="AK1127">
        <f t="shared" si="340"/>
        <v>0</v>
      </c>
      <c r="AL1127">
        <f t="shared" si="340"/>
        <v>0</v>
      </c>
      <c r="AM1127">
        <f t="shared" si="334"/>
        <v>71.283299999999997</v>
      </c>
      <c r="AN1127">
        <f t="shared" si="335"/>
        <v>1</v>
      </c>
      <c r="AO1127">
        <f t="shared" si="336"/>
        <v>0</v>
      </c>
      <c r="AP1127">
        <f t="shared" si="337"/>
        <v>0</v>
      </c>
      <c r="AQ1127" t="str">
        <f t="shared" si="338"/>
        <v/>
      </c>
    </row>
    <row r="1128" spans="1:43" x14ac:dyDescent="0.2">
      <c r="A1128">
        <v>1127</v>
      </c>
      <c r="B1128">
        <v>3</v>
      </c>
      <c r="C1128" t="s">
        <v>1513</v>
      </c>
      <c r="D1128" t="s">
        <v>13</v>
      </c>
      <c r="E1128">
        <v>20</v>
      </c>
      <c r="F1128">
        <v>0</v>
      </c>
      <c r="G1128">
        <v>0</v>
      </c>
      <c r="H1128">
        <v>350416</v>
      </c>
      <c r="I1128">
        <v>7.8541999999999996</v>
      </c>
      <c r="K1128" t="s">
        <v>15</v>
      </c>
      <c r="M1128" t="b">
        <f t="shared" si="324"/>
        <v>0</v>
      </c>
      <c r="N1128" t="str">
        <f>IF(E1128&lt;&gt;"",INDEX(group!$A$1:$C$10,MATCH(E1128,group!A:A,1),3),"NA")</f>
        <v>20 - 29</v>
      </c>
      <c r="O1128" t="str">
        <f>VLOOKUP(H1128,group!E:F,2,0)</f>
        <v>numeric</v>
      </c>
      <c r="P1128" t="str">
        <f>IF(I1128&lt;&gt;"",INDEX(group!$L$1:$N$100,MATCH(I1128,group!L:L,1),3),"NA")</f>
        <v>0 - 9</v>
      </c>
      <c r="Q1128">
        <f t="shared" si="325"/>
        <v>1127</v>
      </c>
      <c r="R1128">
        <f t="shared" si="326"/>
        <v>0</v>
      </c>
      <c r="S1128">
        <f t="shared" si="327"/>
        <v>0</v>
      </c>
      <c r="T1128">
        <f t="shared" si="328"/>
        <v>1</v>
      </c>
      <c r="U1128">
        <f t="shared" si="329"/>
        <v>1</v>
      </c>
      <c r="V1128">
        <f t="shared" si="330"/>
        <v>0</v>
      </c>
      <c r="W1128">
        <f t="shared" si="331"/>
        <v>20</v>
      </c>
      <c r="X1128">
        <f t="shared" si="332"/>
        <v>0</v>
      </c>
      <c r="Y1128">
        <f t="shared" si="333"/>
        <v>0</v>
      </c>
      <c r="Z1128">
        <f t="shared" si="341"/>
        <v>0</v>
      </c>
      <c r="AA1128">
        <f t="shared" si="340"/>
        <v>0</v>
      </c>
      <c r="AB1128">
        <f t="shared" si="340"/>
        <v>0</v>
      </c>
      <c r="AC1128">
        <f t="shared" si="340"/>
        <v>0</v>
      </c>
      <c r="AD1128">
        <f t="shared" si="340"/>
        <v>1</v>
      </c>
      <c r="AE1128">
        <f t="shared" si="340"/>
        <v>0</v>
      </c>
      <c r="AF1128">
        <f t="shared" si="340"/>
        <v>0</v>
      </c>
      <c r="AG1128">
        <f t="shared" si="340"/>
        <v>0</v>
      </c>
      <c r="AH1128">
        <f t="shared" si="340"/>
        <v>0</v>
      </c>
      <c r="AI1128">
        <f t="shared" si="340"/>
        <v>0</v>
      </c>
      <c r="AJ1128">
        <f t="shared" si="340"/>
        <v>0</v>
      </c>
      <c r="AK1128">
        <f t="shared" si="340"/>
        <v>0</v>
      </c>
      <c r="AL1128">
        <f t="shared" si="340"/>
        <v>0</v>
      </c>
      <c r="AM1128">
        <f t="shared" si="334"/>
        <v>7.8541999999999996</v>
      </c>
      <c r="AN1128">
        <f t="shared" si="335"/>
        <v>0</v>
      </c>
      <c r="AO1128">
        <f t="shared" si="336"/>
        <v>0</v>
      </c>
      <c r="AP1128">
        <f t="shared" si="337"/>
        <v>1</v>
      </c>
      <c r="AQ1128" t="str">
        <f t="shared" si="338"/>
        <v/>
      </c>
    </row>
    <row r="1129" spans="1:43" x14ac:dyDescent="0.2">
      <c r="A1129">
        <v>1128</v>
      </c>
      <c r="B1129">
        <v>1</v>
      </c>
      <c r="C1129" t="s">
        <v>1514</v>
      </c>
      <c r="D1129" t="s">
        <v>13</v>
      </c>
      <c r="E1129">
        <v>64</v>
      </c>
      <c r="F1129">
        <v>1</v>
      </c>
      <c r="G1129">
        <v>0</v>
      </c>
      <c r="H1129">
        <v>110813</v>
      </c>
      <c r="I1129">
        <v>75.25</v>
      </c>
      <c r="J1129" t="s">
        <v>545</v>
      </c>
      <c r="K1129" t="s">
        <v>20</v>
      </c>
      <c r="M1129" t="b">
        <f t="shared" si="324"/>
        <v>0</v>
      </c>
      <c r="N1129" t="str">
        <f>IF(E1129&lt;&gt;"",INDEX(group!$A$1:$C$10,MATCH(E1129,group!A:A,1),3),"NA")</f>
        <v>60 - 69</v>
      </c>
      <c r="O1129" t="str">
        <f>VLOOKUP(H1129,group!E:F,2,0)</f>
        <v>numeric</v>
      </c>
      <c r="P1129" t="str">
        <f>IF(I1129&lt;&gt;"",INDEX(group!$L$1:$N$100,MATCH(I1129,group!L:L,1),3),"NA")</f>
        <v>70 - 79</v>
      </c>
      <c r="Q1129">
        <f t="shared" si="325"/>
        <v>1128</v>
      </c>
      <c r="R1129">
        <f t="shared" si="326"/>
        <v>1</v>
      </c>
      <c r="S1129">
        <f t="shared" si="327"/>
        <v>0</v>
      </c>
      <c r="T1129">
        <f t="shared" si="328"/>
        <v>0</v>
      </c>
      <c r="U1129">
        <f t="shared" si="329"/>
        <v>1</v>
      </c>
      <c r="V1129">
        <f t="shared" si="330"/>
        <v>0</v>
      </c>
      <c r="W1129">
        <f t="shared" si="331"/>
        <v>64</v>
      </c>
      <c r="X1129">
        <f t="shared" si="332"/>
        <v>1</v>
      </c>
      <c r="Y1129">
        <f t="shared" si="333"/>
        <v>0</v>
      </c>
      <c r="Z1129">
        <f t="shared" si="341"/>
        <v>0</v>
      </c>
      <c r="AA1129">
        <f t="shared" si="340"/>
        <v>0</v>
      </c>
      <c r="AB1129">
        <f t="shared" si="340"/>
        <v>0</v>
      </c>
      <c r="AC1129">
        <f t="shared" si="340"/>
        <v>0</v>
      </c>
      <c r="AD1129">
        <f t="shared" si="340"/>
        <v>1</v>
      </c>
      <c r="AE1129">
        <f t="shared" si="340"/>
        <v>0</v>
      </c>
      <c r="AF1129">
        <f t="shared" si="340"/>
        <v>0</v>
      </c>
      <c r="AG1129">
        <f t="shared" si="340"/>
        <v>0</v>
      </c>
      <c r="AH1129">
        <f t="shared" si="340"/>
        <v>0</v>
      </c>
      <c r="AI1129">
        <f t="shared" si="340"/>
        <v>0</v>
      </c>
      <c r="AJ1129">
        <f t="shared" si="340"/>
        <v>0</v>
      </c>
      <c r="AK1129">
        <f t="shared" si="340"/>
        <v>0</v>
      </c>
      <c r="AL1129">
        <f t="shared" si="340"/>
        <v>0</v>
      </c>
      <c r="AM1129">
        <f t="shared" si="334"/>
        <v>75.25</v>
      </c>
      <c r="AN1129">
        <f t="shared" si="335"/>
        <v>1</v>
      </c>
      <c r="AO1129">
        <f t="shared" si="336"/>
        <v>0</v>
      </c>
      <c r="AP1129">
        <f t="shared" si="337"/>
        <v>0</v>
      </c>
      <c r="AQ1129" t="str">
        <f t="shared" si="338"/>
        <v/>
      </c>
    </row>
    <row r="1130" spans="1:43" x14ac:dyDescent="0.2">
      <c r="A1130">
        <v>1129</v>
      </c>
      <c r="B1130">
        <v>3</v>
      </c>
      <c r="C1130" t="s">
        <v>1515</v>
      </c>
      <c r="D1130" t="s">
        <v>13</v>
      </c>
      <c r="E1130">
        <v>20</v>
      </c>
      <c r="F1130">
        <v>0</v>
      </c>
      <c r="G1130">
        <v>0</v>
      </c>
      <c r="H1130">
        <v>2679</v>
      </c>
      <c r="I1130">
        <v>7.2249999999999996</v>
      </c>
      <c r="K1130" t="s">
        <v>20</v>
      </c>
      <c r="M1130" t="b">
        <f t="shared" si="324"/>
        <v>0</v>
      </c>
      <c r="N1130" t="str">
        <f>IF(E1130&lt;&gt;"",INDEX(group!$A$1:$C$10,MATCH(E1130,group!A:A,1),3),"NA")</f>
        <v>20 - 29</v>
      </c>
      <c r="O1130" t="str">
        <f>VLOOKUP(H1130,group!E:F,2,0)</f>
        <v>numeric</v>
      </c>
      <c r="P1130" t="str">
        <f>IF(I1130&lt;&gt;"",INDEX(group!$L$1:$N$100,MATCH(I1130,group!L:L,1),3),"NA")</f>
        <v>0 - 9</v>
      </c>
      <c r="Q1130">
        <f t="shared" si="325"/>
        <v>1129</v>
      </c>
      <c r="R1130">
        <f t="shared" si="326"/>
        <v>0</v>
      </c>
      <c r="S1130">
        <f t="shared" si="327"/>
        <v>0</v>
      </c>
      <c r="T1130">
        <f t="shared" si="328"/>
        <v>1</v>
      </c>
      <c r="U1130">
        <f t="shared" si="329"/>
        <v>1</v>
      </c>
      <c r="V1130">
        <f t="shared" si="330"/>
        <v>0</v>
      </c>
      <c r="W1130">
        <f t="shared" si="331"/>
        <v>20</v>
      </c>
      <c r="X1130">
        <f t="shared" si="332"/>
        <v>0</v>
      </c>
      <c r="Y1130">
        <f t="shared" si="333"/>
        <v>0</v>
      </c>
      <c r="Z1130">
        <f t="shared" si="341"/>
        <v>0</v>
      </c>
      <c r="AA1130">
        <f t="shared" si="340"/>
        <v>0</v>
      </c>
      <c r="AB1130">
        <f t="shared" si="340"/>
        <v>0</v>
      </c>
      <c r="AC1130">
        <f t="shared" si="340"/>
        <v>0</v>
      </c>
      <c r="AD1130">
        <f t="shared" si="340"/>
        <v>1</v>
      </c>
      <c r="AE1130">
        <f t="shared" si="340"/>
        <v>0</v>
      </c>
      <c r="AF1130">
        <f t="shared" si="340"/>
        <v>0</v>
      </c>
      <c r="AG1130">
        <f t="shared" si="340"/>
        <v>0</v>
      </c>
      <c r="AH1130">
        <f t="shared" si="340"/>
        <v>0</v>
      </c>
      <c r="AI1130">
        <f t="shared" si="340"/>
        <v>0</v>
      </c>
      <c r="AJ1130">
        <f t="shared" si="340"/>
        <v>0</v>
      </c>
      <c r="AK1130">
        <f t="shared" si="340"/>
        <v>0</v>
      </c>
      <c r="AL1130">
        <f t="shared" si="340"/>
        <v>0</v>
      </c>
      <c r="AM1130">
        <f t="shared" si="334"/>
        <v>7.2249999999999996</v>
      </c>
      <c r="AN1130">
        <f t="shared" si="335"/>
        <v>1</v>
      </c>
      <c r="AO1130">
        <f t="shared" si="336"/>
        <v>0</v>
      </c>
      <c r="AP1130">
        <f t="shared" si="337"/>
        <v>0</v>
      </c>
      <c r="AQ1130" t="str">
        <f t="shared" si="338"/>
        <v/>
      </c>
    </row>
    <row r="1131" spans="1:43" x14ac:dyDescent="0.2">
      <c r="A1131">
        <v>1130</v>
      </c>
      <c r="B1131">
        <v>2</v>
      </c>
      <c r="C1131" t="s">
        <v>1516</v>
      </c>
      <c r="D1131" t="s">
        <v>17</v>
      </c>
      <c r="E1131">
        <v>18</v>
      </c>
      <c r="F1131">
        <v>1</v>
      </c>
      <c r="G1131">
        <v>1</v>
      </c>
      <c r="H1131">
        <v>250650</v>
      </c>
      <c r="I1131">
        <v>13</v>
      </c>
      <c r="K1131" t="s">
        <v>15</v>
      </c>
      <c r="M1131" t="b">
        <f t="shared" si="324"/>
        <v>0</v>
      </c>
      <c r="N1131" t="str">
        <f>IF(E1131&lt;&gt;"",INDEX(group!$A$1:$C$10,MATCH(E1131,group!A:A,1),3),"NA")</f>
        <v>10 - 19</v>
      </c>
      <c r="O1131" t="str">
        <f>VLOOKUP(H1131,group!E:F,2,0)</f>
        <v>numeric</v>
      </c>
      <c r="P1131" t="str">
        <f>IF(I1131&lt;&gt;"",INDEX(group!$L$1:$N$100,MATCH(I1131,group!L:L,1),3),"NA")</f>
        <v>10 - 19</v>
      </c>
      <c r="Q1131">
        <f t="shared" si="325"/>
        <v>1130</v>
      </c>
      <c r="R1131">
        <f t="shared" si="326"/>
        <v>0</v>
      </c>
      <c r="S1131">
        <f t="shared" si="327"/>
        <v>1</v>
      </c>
      <c r="T1131">
        <f t="shared" si="328"/>
        <v>0</v>
      </c>
      <c r="U1131">
        <f t="shared" si="329"/>
        <v>0</v>
      </c>
      <c r="V1131">
        <f t="shared" si="330"/>
        <v>1</v>
      </c>
      <c r="W1131">
        <f t="shared" si="331"/>
        <v>18</v>
      </c>
      <c r="X1131">
        <f t="shared" si="332"/>
        <v>1</v>
      </c>
      <c r="Y1131">
        <f t="shared" si="333"/>
        <v>1</v>
      </c>
      <c r="Z1131">
        <f t="shared" si="341"/>
        <v>0</v>
      </c>
      <c r="AA1131">
        <f t="shared" si="340"/>
        <v>0</v>
      </c>
      <c r="AB1131">
        <f t="shared" si="340"/>
        <v>0</v>
      </c>
      <c r="AC1131">
        <f t="shared" si="340"/>
        <v>0</v>
      </c>
      <c r="AD1131">
        <f t="shared" si="340"/>
        <v>1</v>
      </c>
      <c r="AE1131">
        <f t="shared" si="340"/>
        <v>0</v>
      </c>
      <c r="AF1131">
        <f t="shared" si="340"/>
        <v>0</v>
      </c>
      <c r="AG1131">
        <f t="shared" si="340"/>
        <v>0</v>
      </c>
      <c r="AH1131">
        <f t="shared" si="340"/>
        <v>0</v>
      </c>
      <c r="AI1131">
        <f t="shared" si="340"/>
        <v>0</v>
      </c>
      <c r="AJ1131">
        <f t="shared" si="340"/>
        <v>0</v>
      </c>
      <c r="AK1131">
        <f t="shared" si="340"/>
        <v>0</v>
      </c>
      <c r="AL1131">
        <f t="shared" si="340"/>
        <v>0</v>
      </c>
      <c r="AM1131">
        <f t="shared" si="334"/>
        <v>13</v>
      </c>
      <c r="AN1131">
        <f t="shared" si="335"/>
        <v>0</v>
      </c>
      <c r="AO1131">
        <f t="shared" si="336"/>
        <v>0</v>
      </c>
      <c r="AP1131">
        <f t="shared" si="337"/>
        <v>1</v>
      </c>
      <c r="AQ1131" t="str">
        <f t="shared" si="338"/>
        <v/>
      </c>
    </row>
    <row r="1132" spans="1:43" x14ac:dyDescent="0.2">
      <c r="A1132">
        <v>1131</v>
      </c>
      <c r="B1132">
        <v>1</v>
      </c>
      <c r="C1132" t="s">
        <v>1517</v>
      </c>
      <c r="D1132" t="s">
        <v>17</v>
      </c>
      <c r="E1132">
        <v>48</v>
      </c>
      <c r="F1132">
        <v>1</v>
      </c>
      <c r="G1132">
        <v>0</v>
      </c>
      <c r="H1132" t="s">
        <v>772</v>
      </c>
      <c r="I1132">
        <v>106.425</v>
      </c>
      <c r="J1132" t="s">
        <v>783</v>
      </c>
      <c r="K1132" t="s">
        <v>20</v>
      </c>
      <c r="M1132" t="b">
        <f t="shared" si="324"/>
        <v>0</v>
      </c>
      <c r="N1132" t="str">
        <f>IF(E1132&lt;&gt;"",INDEX(group!$A$1:$C$10,MATCH(E1132,group!A:A,1),3),"NA")</f>
        <v>40 - 49</v>
      </c>
      <c r="O1132" t="str">
        <f>VLOOKUP(H1132,group!E:F,2,0)</f>
        <v>PC</v>
      </c>
      <c r="P1132" t="str">
        <f>IF(I1132&lt;&gt;"",INDEX(group!$L$1:$N$100,MATCH(I1132,group!L:L,1),3),"NA")</f>
        <v>100 - 109</v>
      </c>
      <c r="Q1132">
        <f t="shared" si="325"/>
        <v>1131</v>
      </c>
      <c r="R1132">
        <f t="shared" si="326"/>
        <v>1</v>
      </c>
      <c r="S1132">
        <f t="shared" si="327"/>
        <v>0</v>
      </c>
      <c r="T1132">
        <f t="shared" si="328"/>
        <v>0</v>
      </c>
      <c r="U1132">
        <f t="shared" si="329"/>
        <v>0</v>
      </c>
      <c r="V1132">
        <f t="shared" si="330"/>
        <v>1</v>
      </c>
      <c r="W1132">
        <f t="shared" si="331"/>
        <v>48</v>
      </c>
      <c r="X1132">
        <f t="shared" si="332"/>
        <v>1</v>
      </c>
      <c r="Y1132">
        <f t="shared" si="333"/>
        <v>0</v>
      </c>
      <c r="Z1132">
        <f t="shared" si="341"/>
        <v>0</v>
      </c>
      <c r="AA1132">
        <f t="shared" si="340"/>
        <v>0</v>
      </c>
      <c r="AB1132">
        <f t="shared" si="340"/>
        <v>0</v>
      </c>
      <c r="AC1132">
        <f t="shared" si="340"/>
        <v>0</v>
      </c>
      <c r="AD1132">
        <f t="shared" si="340"/>
        <v>0</v>
      </c>
      <c r="AE1132">
        <f t="shared" si="340"/>
        <v>0</v>
      </c>
      <c r="AF1132">
        <f t="shared" si="340"/>
        <v>1</v>
      </c>
      <c r="AG1132">
        <f t="shared" si="340"/>
        <v>0</v>
      </c>
      <c r="AH1132">
        <f t="shared" si="340"/>
        <v>0</v>
      </c>
      <c r="AI1132">
        <f t="shared" si="340"/>
        <v>0</v>
      </c>
      <c r="AJ1132">
        <f t="shared" si="340"/>
        <v>0</v>
      </c>
      <c r="AK1132">
        <f t="shared" si="340"/>
        <v>0</v>
      </c>
      <c r="AL1132">
        <f t="shared" si="340"/>
        <v>0</v>
      </c>
      <c r="AM1132">
        <f t="shared" si="334"/>
        <v>106.425</v>
      </c>
      <c r="AN1132">
        <f t="shared" si="335"/>
        <v>1</v>
      </c>
      <c r="AO1132">
        <f t="shared" si="336"/>
        <v>0</v>
      </c>
      <c r="AP1132">
        <f t="shared" si="337"/>
        <v>0</v>
      </c>
      <c r="AQ1132" t="str">
        <f t="shared" si="338"/>
        <v/>
      </c>
    </row>
    <row r="1133" spans="1:43" x14ac:dyDescent="0.2">
      <c r="A1133">
        <v>1132</v>
      </c>
      <c r="B1133">
        <v>1</v>
      </c>
      <c r="C1133" t="s">
        <v>1518</v>
      </c>
      <c r="D1133" t="s">
        <v>17</v>
      </c>
      <c r="E1133">
        <v>55</v>
      </c>
      <c r="F1133">
        <v>0</v>
      </c>
      <c r="G1133">
        <v>0</v>
      </c>
      <c r="H1133">
        <v>112377</v>
      </c>
      <c r="I1133">
        <v>27.720800000000001</v>
      </c>
      <c r="K1133" t="s">
        <v>20</v>
      </c>
      <c r="M1133" t="b">
        <f t="shared" si="324"/>
        <v>0</v>
      </c>
      <c r="N1133" t="str">
        <f>IF(E1133&lt;&gt;"",INDEX(group!$A$1:$C$10,MATCH(E1133,group!A:A,1),3),"NA")</f>
        <v>50 - 59</v>
      </c>
      <c r="O1133" t="str">
        <f>VLOOKUP(H1133,group!E:F,2,0)</f>
        <v>numeric</v>
      </c>
      <c r="P1133" t="str">
        <f>IF(I1133&lt;&gt;"",INDEX(group!$L$1:$N$100,MATCH(I1133,group!L:L,1),3),"NA")</f>
        <v>20 - 29</v>
      </c>
      <c r="Q1133">
        <f t="shared" si="325"/>
        <v>1132</v>
      </c>
      <c r="R1133">
        <f t="shared" si="326"/>
        <v>1</v>
      </c>
      <c r="S1133">
        <f t="shared" si="327"/>
        <v>0</v>
      </c>
      <c r="T1133">
        <f t="shared" si="328"/>
        <v>0</v>
      </c>
      <c r="U1133">
        <f t="shared" si="329"/>
        <v>0</v>
      </c>
      <c r="V1133">
        <f t="shared" si="330"/>
        <v>1</v>
      </c>
      <c r="W1133">
        <f t="shared" si="331"/>
        <v>55</v>
      </c>
      <c r="X1133">
        <f t="shared" si="332"/>
        <v>0</v>
      </c>
      <c r="Y1133">
        <f t="shared" si="333"/>
        <v>0</v>
      </c>
      <c r="Z1133">
        <f t="shared" si="341"/>
        <v>0</v>
      </c>
      <c r="AA1133">
        <f t="shared" si="340"/>
        <v>0</v>
      </c>
      <c r="AB1133">
        <f t="shared" si="340"/>
        <v>0</v>
      </c>
      <c r="AC1133">
        <f t="shared" si="340"/>
        <v>0</v>
      </c>
      <c r="AD1133">
        <f t="shared" si="340"/>
        <v>1</v>
      </c>
      <c r="AE1133">
        <f t="shared" si="340"/>
        <v>0</v>
      </c>
      <c r="AF1133">
        <f t="shared" si="340"/>
        <v>0</v>
      </c>
      <c r="AG1133">
        <f t="shared" si="340"/>
        <v>0</v>
      </c>
      <c r="AH1133">
        <f t="shared" si="340"/>
        <v>0</v>
      </c>
      <c r="AI1133">
        <f t="shared" si="340"/>
        <v>0</v>
      </c>
      <c r="AJ1133">
        <f t="shared" si="340"/>
        <v>0</v>
      </c>
      <c r="AK1133">
        <f t="shared" si="340"/>
        <v>0</v>
      </c>
      <c r="AL1133">
        <f t="shared" si="340"/>
        <v>0</v>
      </c>
      <c r="AM1133">
        <f t="shared" si="334"/>
        <v>27.720800000000001</v>
      </c>
      <c r="AN1133">
        <f t="shared" si="335"/>
        <v>1</v>
      </c>
      <c r="AO1133">
        <f t="shared" si="336"/>
        <v>0</v>
      </c>
      <c r="AP1133">
        <f t="shared" si="337"/>
        <v>0</v>
      </c>
      <c r="AQ1133" t="str">
        <f t="shared" si="338"/>
        <v/>
      </c>
    </row>
    <row r="1134" spans="1:43" x14ac:dyDescent="0.2">
      <c r="A1134">
        <v>1133</v>
      </c>
      <c r="B1134">
        <v>2</v>
      </c>
      <c r="C1134" t="s">
        <v>1519</v>
      </c>
      <c r="D1134" t="s">
        <v>17</v>
      </c>
      <c r="E1134">
        <v>45</v>
      </c>
      <c r="F1134">
        <v>0</v>
      </c>
      <c r="G1134">
        <v>2</v>
      </c>
      <c r="H1134">
        <v>237789</v>
      </c>
      <c r="I1134">
        <v>30</v>
      </c>
      <c r="K1134" t="s">
        <v>15</v>
      </c>
      <c r="M1134" t="b">
        <f t="shared" si="324"/>
        <v>0</v>
      </c>
      <c r="N1134" t="str">
        <f>IF(E1134&lt;&gt;"",INDEX(group!$A$1:$C$10,MATCH(E1134,group!A:A,1),3),"NA")</f>
        <v>40 - 49</v>
      </c>
      <c r="O1134" t="str">
        <f>VLOOKUP(H1134,group!E:F,2,0)</f>
        <v>numeric</v>
      </c>
      <c r="P1134" t="str">
        <f>IF(I1134&lt;&gt;"",INDEX(group!$L$1:$N$100,MATCH(I1134,group!L:L,1),3),"NA")</f>
        <v>30 - 39</v>
      </c>
      <c r="Q1134">
        <f t="shared" si="325"/>
        <v>1133</v>
      </c>
      <c r="R1134">
        <f t="shared" si="326"/>
        <v>0</v>
      </c>
      <c r="S1134">
        <f t="shared" si="327"/>
        <v>1</v>
      </c>
      <c r="T1134">
        <f t="shared" si="328"/>
        <v>0</v>
      </c>
      <c r="U1134">
        <f t="shared" si="329"/>
        <v>0</v>
      </c>
      <c r="V1134">
        <f t="shared" si="330"/>
        <v>1</v>
      </c>
      <c r="W1134">
        <f t="shared" si="331"/>
        <v>45</v>
      </c>
      <c r="X1134">
        <f t="shared" si="332"/>
        <v>0</v>
      </c>
      <c r="Y1134">
        <f t="shared" si="333"/>
        <v>2</v>
      </c>
      <c r="Z1134">
        <f t="shared" si="341"/>
        <v>0</v>
      </c>
      <c r="AA1134">
        <f t="shared" si="340"/>
        <v>0</v>
      </c>
      <c r="AB1134">
        <f t="shared" si="340"/>
        <v>0</v>
      </c>
      <c r="AC1134">
        <f t="shared" si="340"/>
        <v>0</v>
      </c>
      <c r="AD1134">
        <f t="shared" si="340"/>
        <v>1</v>
      </c>
      <c r="AE1134">
        <f t="shared" si="340"/>
        <v>0</v>
      </c>
      <c r="AF1134">
        <f t="shared" si="340"/>
        <v>0</v>
      </c>
      <c r="AG1134">
        <f t="shared" si="340"/>
        <v>0</v>
      </c>
      <c r="AH1134">
        <f t="shared" si="340"/>
        <v>0</v>
      </c>
      <c r="AI1134">
        <f t="shared" si="340"/>
        <v>0</v>
      </c>
      <c r="AJ1134">
        <f t="shared" si="340"/>
        <v>0</v>
      </c>
      <c r="AK1134">
        <f t="shared" si="340"/>
        <v>0</v>
      </c>
      <c r="AL1134">
        <f t="shared" si="340"/>
        <v>0</v>
      </c>
      <c r="AM1134">
        <f t="shared" si="334"/>
        <v>30</v>
      </c>
      <c r="AN1134">
        <f t="shared" si="335"/>
        <v>0</v>
      </c>
      <c r="AO1134">
        <f t="shared" si="336"/>
        <v>0</v>
      </c>
      <c r="AP1134">
        <f t="shared" si="337"/>
        <v>1</v>
      </c>
      <c r="AQ1134" t="str">
        <f t="shared" si="338"/>
        <v/>
      </c>
    </row>
    <row r="1135" spans="1:43" x14ac:dyDescent="0.2">
      <c r="A1135">
        <v>1134</v>
      </c>
      <c r="B1135">
        <v>1</v>
      </c>
      <c r="C1135" t="s">
        <v>1520</v>
      </c>
      <c r="D1135" t="s">
        <v>13</v>
      </c>
      <c r="E1135">
        <v>45</v>
      </c>
      <c r="F1135">
        <v>1</v>
      </c>
      <c r="G1135">
        <v>1</v>
      </c>
      <c r="H1135">
        <v>16966</v>
      </c>
      <c r="I1135">
        <v>134.5</v>
      </c>
      <c r="J1135" t="s">
        <v>484</v>
      </c>
      <c r="K1135" t="s">
        <v>20</v>
      </c>
      <c r="M1135" t="b">
        <f t="shared" si="324"/>
        <v>0</v>
      </c>
      <c r="N1135" t="str">
        <f>IF(E1135&lt;&gt;"",INDEX(group!$A$1:$C$10,MATCH(E1135,group!A:A,1),3),"NA")</f>
        <v>40 - 49</v>
      </c>
      <c r="O1135" t="str">
        <f>VLOOKUP(H1135,group!E:F,2,0)</f>
        <v>numeric</v>
      </c>
      <c r="P1135" t="str">
        <f>IF(I1135&lt;&gt;"",INDEX(group!$L$1:$N$100,MATCH(I1135,group!L:L,1),3),"NA")</f>
        <v>130 - 149</v>
      </c>
      <c r="Q1135">
        <f t="shared" si="325"/>
        <v>1134</v>
      </c>
      <c r="R1135">
        <f t="shared" si="326"/>
        <v>1</v>
      </c>
      <c r="S1135">
        <f t="shared" si="327"/>
        <v>0</v>
      </c>
      <c r="T1135">
        <f t="shared" si="328"/>
        <v>0</v>
      </c>
      <c r="U1135">
        <f t="shared" si="329"/>
        <v>1</v>
      </c>
      <c r="V1135">
        <f t="shared" si="330"/>
        <v>0</v>
      </c>
      <c r="W1135">
        <f t="shared" si="331"/>
        <v>45</v>
      </c>
      <c r="X1135">
        <f t="shared" si="332"/>
        <v>1</v>
      </c>
      <c r="Y1135">
        <f t="shared" si="333"/>
        <v>1</v>
      </c>
      <c r="Z1135">
        <f t="shared" si="341"/>
        <v>0</v>
      </c>
      <c r="AA1135">
        <f t="shared" si="340"/>
        <v>0</v>
      </c>
      <c r="AB1135">
        <f t="shared" si="340"/>
        <v>0</v>
      </c>
      <c r="AC1135">
        <f t="shared" si="340"/>
        <v>0</v>
      </c>
      <c r="AD1135">
        <f t="shared" si="340"/>
        <v>1</v>
      </c>
      <c r="AE1135">
        <f t="shared" si="340"/>
        <v>0</v>
      </c>
      <c r="AF1135">
        <f t="shared" si="340"/>
        <v>0</v>
      </c>
      <c r="AG1135">
        <f t="shared" si="340"/>
        <v>0</v>
      </c>
      <c r="AH1135">
        <f t="shared" si="340"/>
        <v>0</v>
      </c>
      <c r="AI1135">
        <f t="shared" si="340"/>
        <v>0</v>
      </c>
      <c r="AJ1135">
        <f t="shared" si="340"/>
        <v>0</v>
      </c>
      <c r="AK1135">
        <f t="shared" si="340"/>
        <v>0</v>
      </c>
      <c r="AL1135">
        <f t="shared" si="340"/>
        <v>0</v>
      </c>
      <c r="AM1135">
        <f t="shared" si="334"/>
        <v>134.5</v>
      </c>
      <c r="AN1135">
        <f t="shared" si="335"/>
        <v>1</v>
      </c>
      <c r="AO1135">
        <f t="shared" si="336"/>
        <v>0</v>
      </c>
      <c r="AP1135">
        <f t="shared" si="337"/>
        <v>0</v>
      </c>
      <c r="AQ1135" t="str">
        <f t="shared" si="338"/>
        <v/>
      </c>
    </row>
    <row r="1136" spans="1:43" x14ac:dyDescent="0.2">
      <c r="A1136">
        <v>1135</v>
      </c>
      <c r="B1136">
        <v>3</v>
      </c>
      <c r="C1136" t="s">
        <v>1521</v>
      </c>
      <c r="D1136" t="s">
        <v>13</v>
      </c>
      <c r="F1136">
        <v>0</v>
      </c>
      <c r="G1136">
        <v>0</v>
      </c>
      <c r="H1136">
        <v>3470</v>
      </c>
      <c r="I1136">
        <v>7.8875000000000002</v>
      </c>
      <c r="K1136" t="s">
        <v>15</v>
      </c>
      <c r="M1136" t="b">
        <f t="shared" si="324"/>
        <v>1</v>
      </c>
      <c r="N1136" t="str">
        <f>IF(E1136&lt;&gt;"",INDEX(group!$A$1:$C$10,MATCH(E1136,group!A:A,1),3),"NA")</f>
        <v>NA</v>
      </c>
      <c r="O1136" t="str">
        <f>VLOOKUP(H1136,group!E:F,2,0)</f>
        <v>numeric</v>
      </c>
      <c r="P1136" t="str">
        <f>IF(I1136&lt;&gt;"",INDEX(group!$L$1:$N$100,MATCH(I1136,group!L:L,1),3),"NA")</f>
        <v>0 - 9</v>
      </c>
      <c r="Q1136">
        <f t="shared" si="325"/>
        <v>1135</v>
      </c>
      <c r="R1136">
        <f t="shared" si="326"/>
        <v>0</v>
      </c>
      <c r="S1136">
        <f t="shared" si="327"/>
        <v>0</v>
      </c>
      <c r="T1136">
        <f t="shared" si="328"/>
        <v>1</v>
      </c>
      <c r="U1136">
        <f t="shared" si="329"/>
        <v>1</v>
      </c>
      <c r="V1136">
        <f t="shared" si="330"/>
        <v>0</v>
      </c>
      <c r="W1136">
        <f t="shared" si="331"/>
        <v>29.9</v>
      </c>
      <c r="X1136">
        <f t="shared" si="332"/>
        <v>0</v>
      </c>
      <c r="Y1136">
        <f t="shared" si="333"/>
        <v>0</v>
      </c>
      <c r="Z1136">
        <f t="shared" si="341"/>
        <v>0</v>
      </c>
      <c r="AA1136">
        <f t="shared" si="340"/>
        <v>0</v>
      </c>
      <c r="AB1136">
        <f t="shared" si="340"/>
        <v>0</v>
      </c>
      <c r="AC1136">
        <f t="shared" si="340"/>
        <v>0</v>
      </c>
      <c r="AD1136">
        <f t="shared" si="340"/>
        <v>1</v>
      </c>
      <c r="AE1136">
        <f t="shared" si="340"/>
        <v>0</v>
      </c>
      <c r="AF1136">
        <f t="shared" si="340"/>
        <v>0</v>
      </c>
      <c r="AG1136">
        <f t="shared" si="340"/>
        <v>0</v>
      </c>
      <c r="AH1136">
        <f t="shared" si="340"/>
        <v>0</v>
      </c>
      <c r="AI1136">
        <f t="shared" si="340"/>
        <v>0</v>
      </c>
      <c r="AJ1136">
        <f t="shared" si="340"/>
        <v>0</v>
      </c>
      <c r="AK1136">
        <f t="shared" si="340"/>
        <v>0</v>
      </c>
      <c r="AL1136">
        <f t="shared" si="340"/>
        <v>0</v>
      </c>
      <c r="AM1136">
        <f t="shared" si="334"/>
        <v>7.8875000000000002</v>
      </c>
      <c r="AN1136">
        <f t="shared" si="335"/>
        <v>0</v>
      </c>
      <c r="AO1136">
        <f t="shared" si="336"/>
        <v>0</v>
      </c>
      <c r="AP1136">
        <f t="shared" si="337"/>
        <v>1</v>
      </c>
      <c r="AQ1136" t="str">
        <f t="shared" si="338"/>
        <v/>
      </c>
    </row>
    <row r="1137" spans="1:43" x14ac:dyDescent="0.2">
      <c r="A1137">
        <v>1136</v>
      </c>
      <c r="B1137">
        <v>3</v>
      </c>
      <c r="C1137" t="s">
        <v>1522</v>
      </c>
      <c r="D1137" t="s">
        <v>13</v>
      </c>
      <c r="F1137">
        <v>1</v>
      </c>
      <c r="G1137">
        <v>2</v>
      </c>
      <c r="H1137" t="s">
        <v>1088</v>
      </c>
      <c r="I1137">
        <v>23.45</v>
      </c>
      <c r="K1137" t="s">
        <v>15</v>
      </c>
      <c r="M1137" t="b">
        <f t="shared" si="324"/>
        <v>1</v>
      </c>
      <c r="N1137" t="str">
        <f>IF(E1137&lt;&gt;"",INDEX(group!$A$1:$C$10,MATCH(E1137,group!A:A,1),3),"NA")</f>
        <v>NA</v>
      </c>
      <c r="O1137" t="str">
        <f>VLOOKUP(H1137,group!E:F,2,0)</f>
        <v>W</v>
      </c>
      <c r="P1137" t="str">
        <f>IF(I1137&lt;&gt;"",INDEX(group!$L$1:$N$100,MATCH(I1137,group!L:L,1),3),"NA")</f>
        <v>20 - 29</v>
      </c>
      <c r="Q1137">
        <f t="shared" si="325"/>
        <v>1136</v>
      </c>
      <c r="R1137">
        <f t="shared" si="326"/>
        <v>0</v>
      </c>
      <c r="S1137">
        <f t="shared" si="327"/>
        <v>0</v>
      </c>
      <c r="T1137">
        <f t="shared" si="328"/>
        <v>1</v>
      </c>
      <c r="U1137">
        <f t="shared" si="329"/>
        <v>1</v>
      </c>
      <c r="V1137">
        <f t="shared" si="330"/>
        <v>0</v>
      </c>
      <c r="W1137">
        <f t="shared" si="331"/>
        <v>29.9</v>
      </c>
      <c r="X1137">
        <f t="shared" si="332"/>
        <v>1</v>
      </c>
      <c r="Y1137">
        <f t="shared" si="333"/>
        <v>2</v>
      </c>
      <c r="Z1137">
        <f t="shared" si="341"/>
        <v>0</v>
      </c>
      <c r="AA1137">
        <f t="shared" si="340"/>
        <v>0</v>
      </c>
      <c r="AB1137">
        <f t="shared" si="340"/>
        <v>0</v>
      </c>
      <c r="AC1137">
        <f t="shared" si="340"/>
        <v>0</v>
      </c>
      <c r="AD1137">
        <f t="shared" si="340"/>
        <v>0</v>
      </c>
      <c r="AE1137">
        <f t="shared" si="340"/>
        <v>0</v>
      </c>
      <c r="AF1137">
        <f t="shared" si="340"/>
        <v>0</v>
      </c>
      <c r="AG1137">
        <f t="shared" si="340"/>
        <v>0</v>
      </c>
      <c r="AH1137">
        <f t="shared" si="340"/>
        <v>0</v>
      </c>
      <c r="AI1137">
        <f t="shared" si="340"/>
        <v>0</v>
      </c>
      <c r="AJ1137">
        <f t="shared" si="340"/>
        <v>0</v>
      </c>
      <c r="AK1137">
        <f t="shared" si="340"/>
        <v>0</v>
      </c>
      <c r="AL1137">
        <f t="shared" si="340"/>
        <v>1</v>
      </c>
      <c r="AM1137">
        <f t="shared" si="334"/>
        <v>23.45</v>
      </c>
      <c r="AN1137">
        <f t="shared" si="335"/>
        <v>0</v>
      </c>
      <c r="AO1137">
        <f t="shared" si="336"/>
        <v>0</v>
      </c>
      <c r="AP1137">
        <f t="shared" si="337"/>
        <v>1</v>
      </c>
      <c r="AQ1137" t="str">
        <f t="shared" si="338"/>
        <v/>
      </c>
    </row>
    <row r="1138" spans="1:43" x14ac:dyDescent="0.2">
      <c r="A1138">
        <v>1137</v>
      </c>
      <c r="B1138">
        <v>1</v>
      </c>
      <c r="C1138" t="s">
        <v>1523</v>
      </c>
      <c r="D1138" t="s">
        <v>13</v>
      </c>
      <c r="E1138">
        <v>41</v>
      </c>
      <c r="F1138">
        <v>1</v>
      </c>
      <c r="G1138">
        <v>0</v>
      </c>
      <c r="H1138">
        <v>17464</v>
      </c>
      <c r="I1138">
        <v>51.862499999999997</v>
      </c>
      <c r="J1138" t="s">
        <v>662</v>
      </c>
      <c r="K1138" t="s">
        <v>15</v>
      </c>
      <c r="M1138" t="b">
        <f t="shared" si="324"/>
        <v>0</v>
      </c>
      <c r="N1138" t="str">
        <f>IF(E1138&lt;&gt;"",INDEX(group!$A$1:$C$10,MATCH(E1138,group!A:A,1),3),"NA")</f>
        <v>40 - 49</v>
      </c>
      <c r="O1138" t="str">
        <f>VLOOKUP(H1138,group!E:F,2,0)</f>
        <v>numeric</v>
      </c>
      <c r="P1138" t="str">
        <f>IF(I1138&lt;&gt;"",INDEX(group!$L$1:$N$100,MATCH(I1138,group!L:L,1),3),"NA")</f>
        <v>50 - 59</v>
      </c>
      <c r="Q1138">
        <f t="shared" si="325"/>
        <v>1137</v>
      </c>
      <c r="R1138">
        <f t="shared" si="326"/>
        <v>1</v>
      </c>
      <c r="S1138">
        <f t="shared" si="327"/>
        <v>0</v>
      </c>
      <c r="T1138">
        <f t="shared" si="328"/>
        <v>0</v>
      </c>
      <c r="U1138">
        <f t="shared" si="329"/>
        <v>1</v>
      </c>
      <c r="V1138">
        <f t="shared" si="330"/>
        <v>0</v>
      </c>
      <c r="W1138">
        <f t="shared" si="331"/>
        <v>41</v>
      </c>
      <c r="X1138">
        <f t="shared" si="332"/>
        <v>1</v>
      </c>
      <c r="Y1138">
        <f t="shared" si="333"/>
        <v>0</v>
      </c>
      <c r="Z1138">
        <f t="shared" si="341"/>
        <v>0</v>
      </c>
      <c r="AA1138">
        <f t="shared" si="340"/>
        <v>0</v>
      </c>
      <c r="AB1138">
        <f t="shared" si="340"/>
        <v>0</v>
      </c>
      <c r="AC1138">
        <f t="shared" si="340"/>
        <v>0</v>
      </c>
      <c r="AD1138">
        <f t="shared" si="340"/>
        <v>1</v>
      </c>
      <c r="AE1138">
        <f t="shared" si="340"/>
        <v>0</v>
      </c>
      <c r="AF1138">
        <f t="shared" si="340"/>
        <v>0</v>
      </c>
      <c r="AG1138">
        <f t="shared" si="340"/>
        <v>0</v>
      </c>
      <c r="AH1138">
        <f t="shared" si="340"/>
        <v>0</v>
      </c>
      <c r="AI1138">
        <f t="shared" si="340"/>
        <v>0</v>
      </c>
      <c r="AJ1138">
        <f t="shared" si="340"/>
        <v>0</v>
      </c>
      <c r="AK1138">
        <f t="shared" si="340"/>
        <v>0</v>
      </c>
      <c r="AL1138">
        <f t="shared" si="340"/>
        <v>0</v>
      </c>
      <c r="AM1138">
        <f t="shared" si="334"/>
        <v>51.862499999999997</v>
      </c>
      <c r="AN1138">
        <f t="shared" si="335"/>
        <v>0</v>
      </c>
      <c r="AO1138">
        <f t="shared" si="336"/>
        <v>0</v>
      </c>
      <c r="AP1138">
        <f t="shared" si="337"/>
        <v>1</v>
      </c>
      <c r="AQ1138" t="str">
        <f t="shared" si="338"/>
        <v/>
      </c>
    </row>
    <row r="1139" spans="1:43" x14ac:dyDescent="0.2">
      <c r="A1139">
        <v>1138</v>
      </c>
      <c r="B1139">
        <v>2</v>
      </c>
      <c r="C1139" t="s">
        <v>1524</v>
      </c>
      <c r="D1139" t="s">
        <v>17</v>
      </c>
      <c r="E1139">
        <v>22</v>
      </c>
      <c r="F1139">
        <v>0</v>
      </c>
      <c r="G1139">
        <v>0</v>
      </c>
      <c r="H1139" t="s">
        <v>1302</v>
      </c>
      <c r="I1139">
        <v>21</v>
      </c>
      <c r="K1139" t="s">
        <v>15</v>
      </c>
      <c r="M1139" t="b">
        <f t="shared" si="324"/>
        <v>0</v>
      </c>
      <c r="N1139" t="str">
        <f>IF(E1139&lt;&gt;"",INDEX(group!$A$1:$C$10,MATCH(E1139,group!A:A,1),3),"NA")</f>
        <v>20 - 29</v>
      </c>
      <c r="O1139" t="str">
        <f>VLOOKUP(H1139,group!E:F,2,0)</f>
        <v>FC</v>
      </c>
      <c r="P1139" t="str">
        <f>IF(I1139&lt;&gt;"",INDEX(group!$L$1:$N$100,MATCH(I1139,group!L:L,1),3),"NA")</f>
        <v>20 - 29</v>
      </c>
      <c r="Q1139">
        <f t="shared" si="325"/>
        <v>1138</v>
      </c>
      <c r="R1139">
        <f t="shared" si="326"/>
        <v>0</v>
      </c>
      <c r="S1139">
        <f t="shared" si="327"/>
        <v>1</v>
      </c>
      <c r="T1139">
        <f t="shared" si="328"/>
        <v>0</v>
      </c>
      <c r="U1139">
        <f t="shared" si="329"/>
        <v>0</v>
      </c>
      <c r="V1139">
        <f t="shared" si="330"/>
        <v>1</v>
      </c>
      <c r="W1139">
        <f t="shared" si="331"/>
        <v>22</v>
      </c>
      <c r="X1139">
        <f t="shared" si="332"/>
        <v>0</v>
      </c>
      <c r="Y1139">
        <f t="shared" si="333"/>
        <v>0</v>
      </c>
      <c r="Z1139">
        <f t="shared" si="341"/>
        <v>0</v>
      </c>
      <c r="AA1139">
        <f t="shared" si="340"/>
        <v>0</v>
      </c>
      <c r="AB1139">
        <f t="shared" si="340"/>
        <v>0</v>
      </c>
      <c r="AC1139">
        <f t="shared" si="340"/>
        <v>1</v>
      </c>
      <c r="AD1139">
        <f t="shared" si="340"/>
        <v>0</v>
      </c>
      <c r="AE1139">
        <f t="shared" si="340"/>
        <v>0</v>
      </c>
      <c r="AF1139">
        <f t="shared" si="340"/>
        <v>0</v>
      </c>
      <c r="AG1139">
        <f t="shared" si="340"/>
        <v>0</v>
      </c>
      <c r="AH1139">
        <f t="shared" si="340"/>
        <v>0</v>
      </c>
      <c r="AI1139">
        <f t="shared" si="340"/>
        <v>0</v>
      </c>
      <c r="AJ1139">
        <f t="shared" si="340"/>
        <v>0</v>
      </c>
      <c r="AK1139">
        <f t="shared" si="340"/>
        <v>0</v>
      </c>
      <c r="AL1139">
        <f t="shared" si="340"/>
        <v>0</v>
      </c>
      <c r="AM1139">
        <f t="shared" si="334"/>
        <v>21</v>
      </c>
      <c r="AN1139">
        <f t="shared" si="335"/>
        <v>0</v>
      </c>
      <c r="AO1139">
        <f t="shared" si="336"/>
        <v>0</v>
      </c>
      <c r="AP1139">
        <f t="shared" si="337"/>
        <v>1</v>
      </c>
      <c r="AQ1139" t="str">
        <f t="shared" si="338"/>
        <v/>
      </c>
    </row>
    <row r="1140" spans="1:43" x14ac:dyDescent="0.2">
      <c r="A1140">
        <v>1139</v>
      </c>
      <c r="B1140">
        <v>2</v>
      </c>
      <c r="C1140" t="s">
        <v>1525</v>
      </c>
      <c r="D1140" t="s">
        <v>13</v>
      </c>
      <c r="E1140">
        <v>42</v>
      </c>
      <c r="F1140">
        <v>1</v>
      </c>
      <c r="G1140">
        <v>1</v>
      </c>
      <c r="H1140">
        <v>28220</v>
      </c>
      <c r="I1140">
        <v>32.5</v>
      </c>
      <c r="K1140" t="s">
        <v>15</v>
      </c>
      <c r="M1140" t="b">
        <f t="shared" si="324"/>
        <v>0</v>
      </c>
      <c r="N1140" t="str">
        <f>IF(E1140&lt;&gt;"",INDEX(group!$A$1:$C$10,MATCH(E1140,group!A:A,1),3),"NA")</f>
        <v>40 - 49</v>
      </c>
      <c r="O1140" t="str">
        <f>VLOOKUP(H1140,group!E:F,2,0)</f>
        <v>numeric</v>
      </c>
      <c r="P1140" t="str">
        <f>IF(I1140&lt;&gt;"",INDEX(group!$L$1:$N$100,MATCH(I1140,group!L:L,1),3),"NA")</f>
        <v>30 - 39</v>
      </c>
      <c r="Q1140">
        <f t="shared" si="325"/>
        <v>1139</v>
      </c>
      <c r="R1140">
        <f t="shared" si="326"/>
        <v>0</v>
      </c>
      <c r="S1140">
        <f t="shared" si="327"/>
        <v>1</v>
      </c>
      <c r="T1140">
        <f t="shared" si="328"/>
        <v>0</v>
      </c>
      <c r="U1140">
        <f t="shared" si="329"/>
        <v>1</v>
      </c>
      <c r="V1140">
        <f t="shared" si="330"/>
        <v>0</v>
      </c>
      <c r="W1140">
        <f t="shared" si="331"/>
        <v>42</v>
      </c>
      <c r="X1140">
        <f t="shared" si="332"/>
        <v>1</v>
      </c>
      <c r="Y1140">
        <f t="shared" si="333"/>
        <v>1</v>
      </c>
      <c r="Z1140">
        <f t="shared" si="341"/>
        <v>0</v>
      </c>
      <c r="AA1140">
        <f t="shared" si="340"/>
        <v>0</v>
      </c>
      <c r="AB1140">
        <f t="shared" si="340"/>
        <v>0</v>
      </c>
      <c r="AC1140">
        <f t="shared" si="340"/>
        <v>0</v>
      </c>
      <c r="AD1140">
        <f t="shared" si="340"/>
        <v>1</v>
      </c>
      <c r="AE1140">
        <f t="shared" si="340"/>
        <v>0</v>
      </c>
      <c r="AF1140">
        <f t="shared" si="340"/>
        <v>0</v>
      </c>
      <c r="AG1140">
        <f t="shared" si="340"/>
        <v>0</v>
      </c>
      <c r="AH1140">
        <f t="shared" si="340"/>
        <v>0</v>
      </c>
      <c r="AI1140">
        <f t="shared" si="340"/>
        <v>0</v>
      </c>
      <c r="AJ1140">
        <f t="shared" si="340"/>
        <v>0</v>
      </c>
      <c r="AK1140">
        <f t="shared" si="340"/>
        <v>0</v>
      </c>
      <c r="AL1140">
        <f t="shared" si="340"/>
        <v>0</v>
      </c>
      <c r="AM1140">
        <f t="shared" si="334"/>
        <v>32.5</v>
      </c>
      <c r="AN1140">
        <f t="shared" si="335"/>
        <v>0</v>
      </c>
      <c r="AO1140">
        <f t="shared" si="336"/>
        <v>0</v>
      </c>
      <c r="AP1140">
        <f t="shared" si="337"/>
        <v>1</v>
      </c>
      <c r="AQ1140" t="str">
        <f t="shared" si="338"/>
        <v/>
      </c>
    </row>
    <row r="1141" spans="1:43" x14ac:dyDescent="0.2">
      <c r="A1141">
        <v>1140</v>
      </c>
      <c r="B1141">
        <v>2</v>
      </c>
      <c r="C1141" t="s">
        <v>1526</v>
      </c>
      <c r="D1141" t="s">
        <v>17</v>
      </c>
      <c r="E1141">
        <v>29</v>
      </c>
      <c r="F1141">
        <v>1</v>
      </c>
      <c r="G1141">
        <v>0</v>
      </c>
      <c r="H1141">
        <v>26707</v>
      </c>
      <c r="I1141">
        <v>26</v>
      </c>
      <c r="K1141" t="s">
        <v>15</v>
      </c>
      <c r="M1141" t="b">
        <f t="shared" si="324"/>
        <v>0</v>
      </c>
      <c r="N1141" t="str">
        <f>IF(E1141&lt;&gt;"",INDEX(group!$A$1:$C$10,MATCH(E1141,group!A:A,1),3),"NA")</f>
        <v>20 - 29</v>
      </c>
      <c r="O1141" t="str">
        <f>VLOOKUP(H1141,group!E:F,2,0)</f>
        <v>numeric</v>
      </c>
      <c r="P1141" t="str">
        <f>IF(I1141&lt;&gt;"",INDEX(group!$L$1:$N$100,MATCH(I1141,group!L:L,1),3),"NA")</f>
        <v>20 - 29</v>
      </c>
      <c r="Q1141">
        <f t="shared" si="325"/>
        <v>1140</v>
      </c>
      <c r="R1141">
        <f t="shared" si="326"/>
        <v>0</v>
      </c>
      <c r="S1141">
        <f t="shared" si="327"/>
        <v>1</v>
      </c>
      <c r="T1141">
        <f t="shared" si="328"/>
        <v>0</v>
      </c>
      <c r="U1141">
        <f t="shared" si="329"/>
        <v>0</v>
      </c>
      <c r="V1141">
        <f t="shared" si="330"/>
        <v>1</v>
      </c>
      <c r="W1141">
        <f t="shared" si="331"/>
        <v>29</v>
      </c>
      <c r="X1141">
        <f t="shared" si="332"/>
        <v>1</v>
      </c>
      <c r="Y1141">
        <f t="shared" si="333"/>
        <v>0</v>
      </c>
      <c r="Z1141">
        <f t="shared" si="341"/>
        <v>0</v>
      </c>
      <c r="AA1141">
        <f t="shared" si="340"/>
        <v>0</v>
      </c>
      <c r="AB1141">
        <f t="shared" si="340"/>
        <v>0</v>
      </c>
      <c r="AC1141">
        <f t="shared" si="340"/>
        <v>0</v>
      </c>
      <c r="AD1141">
        <f t="shared" si="340"/>
        <v>1</v>
      </c>
      <c r="AE1141">
        <f t="shared" si="340"/>
        <v>0</v>
      </c>
      <c r="AF1141">
        <f t="shared" ref="AA1141:AL1162" si="342">IF($O1141&amp;"_ticket"=AF$1,1,0)</f>
        <v>0</v>
      </c>
      <c r="AG1141">
        <f t="shared" si="342"/>
        <v>0</v>
      </c>
      <c r="AH1141">
        <f t="shared" si="342"/>
        <v>0</v>
      </c>
      <c r="AI1141">
        <f t="shared" si="342"/>
        <v>0</v>
      </c>
      <c r="AJ1141">
        <f t="shared" si="342"/>
        <v>0</v>
      </c>
      <c r="AK1141">
        <f t="shared" si="342"/>
        <v>0</v>
      </c>
      <c r="AL1141">
        <f t="shared" si="342"/>
        <v>0</v>
      </c>
      <c r="AM1141">
        <f t="shared" si="334"/>
        <v>26</v>
      </c>
      <c r="AN1141">
        <f t="shared" si="335"/>
        <v>0</v>
      </c>
      <c r="AO1141">
        <f t="shared" si="336"/>
        <v>0</v>
      </c>
      <c r="AP1141">
        <f t="shared" si="337"/>
        <v>1</v>
      </c>
      <c r="AQ1141" t="str">
        <f t="shared" si="338"/>
        <v/>
      </c>
    </row>
    <row r="1142" spans="1:43" x14ac:dyDescent="0.2">
      <c r="A1142">
        <v>1141</v>
      </c>
      <c r="B1142">
        <v>3</v>
      </c>
      <c r="C1142" t="s">
        <v>1527</v>
      </c>
      <c r="D1142" t="s">
        <v>17</v>
      </c>
      <c r="F1142">
        <v>1</v>
      </c>
      <c r="G1142">
        <v>0</v>
      </c>
      <c r="H1142">
        <v>2660</v>
      </c>
      <c r="I1142">
        <v>14.4542</v>
      </c>
      <c r="K1142" t="s">
        <v>20</v>
      </c>
      <c r="M1142" t="b">
        <f t="shared" si="324"/>
        <v>1</v>
      </c>
      <c r="N1142" t="str">
        <f>IF(E1142&lt;&gt;"",INDEX(group!$A$1:$C$10,MATCH(E1142,group!A:A,1),3),"NA")</f>
        <v>NA</v>
      </c>
      <c r="O1142" t="str">
        <f>VLOOKUP(H1142,group!E:F,2,0)</f>
        <v>numeric</v>
      </c>
      <c r="P1142" t="str">
        <f>IF(I1142&lt;&gt;"",INDEX(group!$L$1:$N$100,MATCH(I1142,group!L:L,1),3),"NA")</f>
        <v>10 - 19</v>
      </c>
      <c r="Q1142">
        <f t="shared" si="325"/>
        <v>1141</v>
      </c>
      <c r="R1142">
        <f t="shared" si="326"/>
        <v>0</v>
      </c>
      <c r="S1142">
        <f t="shared" si="327"/>
        <v>0</v>
      </c>
      <c r="T1142">
        <f t="shared" si="328"/>
        <v>1</v>
      </c>
      <c r="U1142">
        <f t="shared" si="329"/>
        <v>0</v>
      </c>
      <c r="V1142">
        <f t="shared" si="330"/>
        <v>1</v>
      </c>
      <c r="W1142">
        <f t="shared" si="331"/>
        <v>29.9</v>
      </c>
      <c r="X1142">
        <f t="shared" si="332"/>
        <v>1</v>
      </c>
      <c r="Y1142">
        <f t="shared" si="333"/>
        <v>0</v>
      </c>
      <c r="Z1142">
        <f t="shared" si="341"/>
        <v>0</v>
      </c>
      <c r="AA1142">
        <f t="shared" si="342"/>
        <v>0</v>
      </c>
      <c r="AB1142">
        <f t="shared" si="342"/>
        <v>0</v>
      </c>
      <c r="AC1142">
        <f t="shared" si="342"/>
        <v>0</v>
      </c>
      <c r="AD1142">
        <f t="shared" si="342"/>
        <v>1</v>
      </c>
      <c r="AE1142">
        <f t="shared" si="342"/>
        <v>0</v>
      </c>
      <c r="AF1142">
        <f t="shared" si="342"/>
        <v>0</v>
      </c>
      <c r="AG1142">
        <f t="shared" si="342"/>
        <v>0</v>
      </c>
      <c r="AH1142">
        <f t="shared" si="342"/>
        <v>0</v>
      </c>
      <c r="AI1142">
        <f t="shared" si="342"/>
        <v>0</v>
      </c>
      <c r="AJ1142">
        <f t="shared" si="342"/>
        <v>0</v>
      </c>
      <c r="AK1142">
        <f t="shared" si="342"/>
        <v>0</v>
      </c>
      <c r="AL1142">
        <f t="shared" si="342"/>
        <v>0</v>
      </c>
      <c r="AM1142">
        <f t="shared" si="334"/>
        <v>14.4542</v>
      </c>
      <c r="AN1142">
        <f t="shared" si="335"/>
        <v>1</v>
      </c>
      <c r="AO1142">
        <f t="shared" si="336"/>
        <v>0</v>
      </c>
      <c r="AP1142">
        <f t="shared" si="337"/>
        <v>0</v>
      </c>
      <c r="AQ1142" t="str">
        <f t="shared" si="338"/>
        <v/>
      </c>
    </row>
    <row r="1143" spans="1:43" x14ac:dyDescent="0.2">
      <c r="A1143">
        <v>1142</v>
      </c>
      <c r="B1143">
        <v>2</v>
      </c>
      <c r="C1143" t="s">
        <v>1528</v>
      </c>
      <c r="D1143" t="s">
        <v>17</v>
      </c>
      <c r="E1143">
        <v>0.92</v>
      </c>
      <c r="F1143">
        <v>1</v>
      </c>
      <c r="G1143">
        <v>2</v>
      </c>
      <c r="H1143" t="s">
        <v>103</v>
      </c>
      <c r="I1143">
        <v>27.75</v>
      </c>
      <c r="K1143" t="s">
        <v>15</v>
      </c>
      <c r="M1143" t="b">
        <f t="shared" si="324"/>
        <v>0</v>
      </c>
      <c r="N1143" t="str">
        <f>IF(E1143&lt;&gt;"",INDEX(group!$A$1:$C$10,MATCH(E1143,group!A:A,1),3),"NA")</f>
        <v>0 - 9</v>
      </c>
      <c r="O1143" t="str">
        <f>VLOOKUP(H1143,group!E:F,2,0)</f>
        <v>CA</v>
      </c>
      <c r="P1143" t="str">
        <f>IF(I1143&lt;&gt;"",INDEX(group!$L$1:$N$100,MATCH(I1143,group!L:L,1),3),"NA")</f>
        <v>20 - 29</v>
      </c>
      <c r="Q1143">
        <f t="shared" si="325"/>
        <v>1142</v>
      </c>
      <c r="R1143">
        <f t="shared" si="326"/>
        <v>0</v>
      </c>
      <c r="S1143">
        <f t="shared" si="327"/>
        <v>1</v>
      </c>
      <c r="T1143">
        <f t="shared" si="328"/>
        <v>0</v>
      </c>
      <c r="U1143">
        <f t="shared" si="329"/>
        <v>0</v>
      </c>
      <c r="V1143">
        <f t="shared" si="330"/>
        <v>1</v>
      </c>
      <c r="W1143">
        <f t="shared" si="331"/>
        <v>0.92</v>
      </c>
      <c r="X1143">
        <f t="shared" si="332"/>
        <v>1</v>
      </c>
      <c r="Y1143">
        <f t="shared" si="333"/>
        <v>2</v>
      </c>
      <c r="Z1143">
        <f t="shared" si="341"/>
        <v>0</v>
      </c>
      <c r="AA1143">
        <f t="shared" si="342"/>
        <v>0</v>
      </c>
      <c r="AB1143">
        <f t="shared" si="342"/>
        <v>1</v>
      </c>
      <c r="AC1143">
        <f t="shared" si="342"/>
        <v>0</v>
      </c>
      <c r="AD1143">
        <f t="shared" si="342"/>
        <v>0</v>
      </c>
      <c r="AE1143">
        <f t="shared" si="342"/>
        <v>0</v>
      </c>
      <c r="AF1143">
        <f t="shared" si="342"/>
        <v>0</v>
      </c>
      <c r="AG1143">
        <f t="shared" si="342"/>
        <v>0</v>
      </c>
      <c r="AH1143">
        <f t="shared" si="342"/>
        <v>0</v>
      </c>
      <c r="AI1143">
        <f t="shared" si="342"/>
        <v>0</v>
      </c>
      <c r="AJ1143">
        <f t="shared" si="342"/>
        <v>0</v>
      </c>
      <c r="AK1143">
        <f t="shared" si="342"/>
        <v>0</v>
      </c>
      <c r="AL1143">
        <f t="shared" si="342"/>
        <v>0</v>
      </c>
      <c r="AM1143">
        <f t="shared" si="334"/>
        <v>27.75</v>
      </c>
      <c r="AN1143">
        <f t="shared" si="335"/>
        <v>0</v>
      </c>
      <c r="AO1143">
        <f t="shared" si="336"/>
        <v>0</v>
      </c>
      <c r="AP1143">
        <f t="shared" si="337"/>
        <v>1</v>
      </c>
      <c r="AQ1143" t="str">
        <f t="shared" si="338"/>
        <v/>
      </c>
    </row>
    <row r="1144" spans="1:43" x14ac:dyDescent="0.2">
      <c r="A1144">
        <v>1143</v>
      </c>
      <c r="B1144">
        <v>3</v>
      </c>
      <c r="C1144" t="s">
        <v>1529</v>
      </c>
      <c r="D1144" t="s">
        <v>13</v>
      </c>
      <c r="E1144">
        <v>20</v>
      </c>
      <c r="F1144">
        <v>0</v>
      </c>
      <c r="G1144">
        <v>0</v>
      </c>
      <c r="H1144" t="s">
        <v>1530</v>
      </c>
      <c r="I1144">
        <v>7.9249999999999998</v>
      </c>
      <c r="K1144" t="s">
        <v>15</v>
      </c>
      <c r="M1144" t="b">
        <f t="shared" si="324"/>
        <v>0</v>
      </c>
      <c r="N1144" t="str">
        <f>IF(E1144&lt;&gt;"",INDEX(group!$A$1:$C$10,MATCH(E1144,group!A:A,1),3),"NA")</f>
        <v>20 - 29</v>
      </c>
      <c r="O1144" t="str">
        <f>VLOOKUP(H1144,group!E:F,2,0)</f>
        <v>SOTON</v>
      </c>
      <c r="P1144" t="str">
        <f>IF(I1144&lt;&gt;"",INDEX(group!$L$1:$N$100,MATCH(I1144,group!L:L,1),3),"NA")</f>
        <v>0 - 9</v>
      </c>
      <c r="Q1144">
        <f t="shared" si="325"/>
        <v>1143</v>
      </c>
      <c r="R1144">
        <f t="shared" si="326"/>
        <v>0</v>
      </c>
      <c r="S1144">
        <f t="shared" si="327"/>
        <v>0</v>
      </c>
      <c r="T1144">
        <f t="shared" si="328"/>
        <v>1</v>
      </c>
      <c r="U1144">
        <f t="shared" si="329"/>
        <v>1</v>
      </c>
      <c r="V1144">
        <f t="shared" si="330"/>
        <v>0</v>
      </c>
      <c r="W1144">
        <f t="shared" si="331"/>
        <v>20</v>
      </c>
      <c r="X1144">
        <f t="shared" si="332"/>
        <v>0</v>
      </c>
      <c r="Y1144">
        <f t="shared" si="333"/>
        <v>0</v>
      </c>
      <c r="Z1144">
        <f t="shared" si="341"/>
        <v>0</v>
      </c>
      <c r="AA1144">
        <f t="shared" si="342"/>
        <v>0</v>
      </c>
      <c r="AB1144">
        <f t="shared" si="342"/>
        <v>0</v>
      </c>
      <c r="AC1144">
        <f t="shared" si="342"/>
        <v>0</v>
      </c>
      <c r="AD1144">
        <f t="shared" si="342"/>
        <v>0</v>
      </c>
      <c r="AE1144">
        <f t="shared" si="342"/>
        <v>0</v>
      </c>
      <c r="AF1144">
        <f t="shared" si="342"/>
        <v>0</v>
      </c>
      <c r="AG1144">
        <f t="shared" si="342"/>
        <v>0</v>
      </c>
      <c r="AH1144">
        <f t="shared" si="342"/>
        <v>0</v>
      </c>
      <c r="AI1144">
        <f t="shared" si="342"/>
        <v>0</v>
      </c>
      <c r="AJ1144">
        <f t="shared" si="342"/>
        <v>1</v>
      </c>
      <c r="AK1144">
        <f t="shared" si="342"/>
        <v>0</v>
      </c>
      <c r="AL1144">
        <f t="shared" si="342"/>
        <v>0</v>
      </c>
      <c r="AM1144">
        <f t="shared" si="334"/>
        <v>7.9249999999999998</v>
      </c>
      <c r="AN1144">
        <f t="shared" si="335"/>
        <v>0</v>
      </c>
      <c r="AO1144">
        <f t="shared" si="336"/>
        <v>0</v>
      </c>
      <c r="AP1144">
        <f t="shared" si="337"/>
        <v>1</v>
      </c>
      <c r="AQ1144" t="str">
        <f t="shared" si="338"/>
        <v/>
      </c>
    </row>
    <row r="1145" spans="1:43" x14ac:dyDescent="0.2">
      <c r="A1145">
        <v>1144</v>
      </c>
      <c r="B1145">
        <v>1</v>
      </c>
      <c r="C1145" t="s">
        <v>1531</v>
      </c>
      <c r="D1145" t="s">
        <v>13</v>
      </c>
      <c r="E1145">
        <v>27</v>
      </c>
      <c r="F1145">
        <v>1</v>
      </c>
      <c r="G1145">
        <v>0</v>
      </c>
      <c r="H1145">
        <v>13508</v>
      </c>
      <c r="I1145">
        <v>136.7792</v>
      </c>
      <c r="J1145" t="s">
        <v>1532</v>
      </c>
      <c r="K1145" t="s">
        <v>20</v>
      </c>
      <c r="M1145" t="b">
        <f t="shared" si="324"/>
        <v>0</v>
      </c>
      <c r="N1145" t="str">
        <f>IF(E1145&lt;&gt;"",INDEX(group!$A$1:$C$10,MATCH(E1145,group!A:A,1),3),"NA")</f>
        <v>20 - 29</v>
      </c>
      <c r="O1145" t="str">
        <f>VLOOKUP(H1145,group!E:F,2,0)</f>
        <v>numeric</v>
      </c>
      <c r="P1145" t="str">
        <f>IF(I1145&lt;&gt;"",INDEX(group!$L$1:$N$100,MATCH(I1145,group!L:L,1),3),"NA")</f>
        <v>130 - 149</v>
      </c>
      <c r="Q1145">
        <f t="shared" si="325"/>
        <v>1144</v>
      </c>
      <c r="R1145">
        <f t="shared" si="326"/>
        <v>1</v>
      </c>
      <c r="S1145">
        <f t="shared" si="327"/>
        <v>0</v>
      </c>
      <c r="T1145">
        <f t="shared" si="328"/>
        <v>0</v>
      </c>
      <c r="U1145">
        <f t="shared" si="329"/>
        <v>1</v>
      </c>
      <c r="V1145">
        <f t="shared" si="330"/>
        <v>0</v>
      </c>
      <c r="W1145">
        <f t="shared" si="331"/>
        <v>27</v>
      </c>
      <c r="X1145">
        <f t="shared" si="332"/>
        <v>1</v>
      </c>
      <c r="Y1145">
        <f t="shared" si="333"/>
        <v>0</v>
      </c>
      <c r="Z1145">
        <f t="shared" si="341"/>
        <v>0</v>
      </c>
      <c r="AA1145">
        <f t="shared" si="342"/>
        <v>0</v>
      </c>
      <c r="AB1145">
        <f t="shared" si="342"/>
        <v>0</v>
      </c>
      <c r="AC1145">
        <f t="shared" si="342"/>
        <v>0</v>
      </c>
      <c r="AD1145">
        <f t="shared" si="342"/>
        <v>1</v>
      </c>
      <c r="AE1145">
        <f t="shared" si="342"/>
        <v>0</v>
      </c>
      <c r="AF1145">
        <f t="shared" si="342"/>
        <v>0</v>
      </c>
      <c r="AG1145">
        <f t="shared" si="342"/>
        <v>0</v>
      </c>
      <c r="AH1145">
        <f t="shared" si="342"/>
        <v>0</v>
      </c>
      <c r="AI1145">
        <f t="shared" si="342"/>
        <v>0</v>
      </c>
      <c r="AJ1145">
        <f t="shared" si="342"/>
        <v>0</v>
      </c>
      <c r="AK1145">
        <f t="shared" si="342"/>
        <v>0</v>
      </c>
      <c r="AL1145">
        <f t="shared" si="342"/>
        <v>0</v>
      </c>
      <c r="AM1145">
        <f t="shared" si="334"/>
        <v>136.7792</v>
      </c>
      <c r="AN1145">
        <f t="shared" si="335"/>
        <v>1</v>
      </c>
      <c r="AO1145">
        <f t="shared" si="336"/>
        <v>0</v>
      </c>
      <c r="AP1145">
        <f t="shared" si="337"/>
        <v>0</v>
      </c>
      <c r="AQ1145" t="str">
        <f t="shared" si="338"/>
        <v/>
      </c>
    </row>
    <row r="1146" spans="1:43" x14ac:dyDescent="0.2">
      <c r="A1146">
        <v>1145</v>
      </c>
      <c r="B1146">
        <v>3</v>
      </c>
      <c r="C1146" t="s">
        <v>1533</v>
      </c>
      <c r="D1146" t="s">
        <v>13</v>
      </c>
      <c r="E1146">
        <v>24</v>
      </c>
      <c r="F1146">
        <v>0</v>
      </c>
      <c r="G1146">
        <v>0</v>
      </c>
      <c r="H1146">
        <v>7266</v>
      </c>
      <c r="I1146">
        <v>9.3249999999999993</v>
      </c>
      <c r="K1146" t="s">
        <v>15</v>
      </c>
      <c r="M1146" t="b">
        <f t="shared" si="324"/>
        <v>0</v>
      </c>
      <c r="N1146" t="str">
        <f>IF(E1146&lt;&gt;"",INDEX(group!$A$1:$C$10,MATCH(E1146,group!A:A,1),3),"NA")</f>
        <v>20 - 29</v>
      </c>
      <c r="O1146" t="str">
        <f>VLOOKUP(H1146,group!E:F,2,0)</f>
        <v>numeric</v>
      </c>
      <c r="P1146" t="str">
        <f>IF(I1146&lt;&gt;"",INDEX(group!$L$1:$N$100,MATCH(I1146,group!L:L,1),3),"NA")</f>
        <v>0 - 9</v>
      </c>
      <c r="Q1146">
        <f t="shared" si="325"/>
        <v>1145</v>
      </c>
      <c r="R1146">
        <f t="shared" si="326"/>
        <v>0</v>
      </c>
      <c r="S1146">
        <f t="shared" si="327"/>
        <v>0</v>
      </c>
      <c r="T1146">
        <f t="shared" si="328"/>
        <v>1</v>
      </c>
      <c r="U1146">
        <f t="shared" si="329"/>
        <v>1</v>
      </c>
      <c r="V1146">
        <f t="shared" si="330"/>
        <v>0</v>
      </c>
      <c r="W1146">
        <f t="shared" si="331"/>
        <v>24</v>
      </c>
      <c r="X1146">
        <f t="shared" si="332"/>
        <v>0</v>
      </c>
      <c r="Y1146">
        <f t="shared" si="333"/>
        <v>0</v>
      </c>
      <c r="Z1146">
        <f t="shared" si="341"/>
        <v>0</v>
      </c>
      <c r="AA1146">
        <f t="shared" si="342"/>
        <v>0</v>
      </c>
      <c r="AB1146">
        <f t="shared" si="342"/>
        <v>0</v>
      </c>
      <c r="AC1146">
        <f t="shared" si="342"/>
        <v>0</v>
      </c>
      <c r="AD1146">
        <f t="shared" si="342"/>
        <v>1</v>
      </c>
      <c r="AE1146">
        <f t="shared" si="342"/>
        <v>0</v>
      </c>
      <c r="AF1146">
        <f t="shared" si="342"/>
        <v>0</v>
      </c>
      <c r="AG1146">
        <f t="shared" si="342"/>
        <v>0</v>
      </c>
      <c r="AH1146">
        <f t="shared" si="342"/>
        <v>0</v>
      </c>
      <c r="AI1146">
        <f t="shared" si="342"/>
        <v>0</v>
      </c>
      <c r="AJ1146">
        <f t="shared" si="342"/>
        <v>0</v>
      </c>
      <c r="AK1146">
        <f t="shared" si="342"/>
        <v>0</v>
      </c>
      <c r="AL1146">
        <f t="shared" si="342"/>
        <v>0</v>
      </c>
      <c r="AM1146">
        <f t="shared" si="334"/>
        <v>9.3249999999999993</v>
      </c>
      <c r="AN1146">
        <f t="shared" si="335"/>
        <v>0</v>
      </c>
      <c r="AO1146">
        <f t="shared" si="336"/>
        <v>0</v>
      </c>
      <c r="AP1146">
        <f t="shared" si="337"/>
        <v>1</v>
      </c>
      <c r="AQ1146" t="str">
        <f t="shared" si="338"/>
        <v/>
      </c>
    </row>
    <row r="1147" spans="1:43" x14ac:dyDescent="0.2">
      <c r="A1147">
        <v>1146</v>
      </c>
      <c r="B1147">
        <v>3</v>
      </c>
      <c r="C1147" t="s">
        <v>1534</v>
      </c>
      <c r="D1147" t="s">
        <v>13</v>
      </c>
      <c r="E1147">
        <v>32.5</v>
      </c>
      <c r="F1147">
        <v>0</v>
      </c>
      <c r="G1147">
        <v>0</v>
      </c>
      <c r="H1147">
        <v>345775</v>
      </c>
      <c r="I1147">
        <v>9.5</v>
      </c>
      <c r="K1147" t="s">
        <v>15</v>
      </c>
      <c r="M1147" t="b">
        <f t="shared" si="324"/>
        <v>0</v>
      </c>
      <c r="N1147" t="str">
        <f>IF(E1147&lt;&gt;"",INDEX(group!$A$1:$C$10,MATCH(E1147,group!A:A,1),3),"NA")</f>
        <v>30 - 39</v>
      </c>
      <c r="O1147" t="str">
        <f>VLOOKUP(H1147,group!E:F,2,0)</f>
        <v>numeric</v>
      </c>
      <c r="P1147" t="str">
        <f>IF(I1147&lt;&gt;"",INDEX(group!$L$1:$N$100,MATCH(I1147,group!L:L,1),3),"NA")</f>
        <v>0 - 9</v>
      </c>
      <c r="Q1147">
        <f t="shared" si="325"/>
        <v>1146</v>
      </c>
      <c r="R1147">
        <f t="shared" si="326"/>
        <v>0</v>
      </c>
      <c r="S1147">
        <f t="shared" si="327"/>
        <v>0</v>
      </c>
      <c r="T1147">
        <f t="shared" si="328"/>
        <v>1</v>
      </c>
      <c r="U1147">
        <f t="shared" si="329"/>
        <v>1</v>
      </c>
      <c r="V1147">
        <f t="shared" si="330"/>
        <v>0</v>
      </c>
      <c r="W1147">
        <f t="shared" si="331"/>
        <v>32.5</v>
      </c>
      <c r="X1147">
        <f t="shared" si="332"/>
        <v>0</v>
      </c>
      <c r="Y1147">
        <f t="shared" si="333"/>
        <v>0</v>
      </c>
      <c r="Z1147">
        <f t="shared" si="341"/>
        <v>0</v>
      </c>
      <c r="AA1147">
        <f t="shared" si="342"/>
        <v>0</v>
      </c>
      <c r="AB1147">
        <f t="shared" si="342"/>
        <v>0</v>
      </c>
      <c r="AC1147">
        <f t="shared" si="342"/>
        <v>0</v>
      </c>
      <c r="AD1147">
        <f t="shared" si="342"/>
        <v>1</v>
      </c>
      <c r="AE1147">
        <f t="shared" si="342"/>
        <v>0</v>
      </c>
      <c r="AF1147">
        <f t="shared" si="342"/>
        <v>0</v>
      </c>
      <c r="AG1147">
        <f t="shared" si="342"/>
        <v>0</v>
      </c>
      <c r="AH1147">
        <f t="shared" si="342"/>
        <v>0</v>
      </c>
      <c r="AI1147">
        <f t="shared" si="342"/>
        <v>0</v>
      </c>
      <c r="AJ1147">
        <f t="shared" si="342"/>
        <v>0</v>
      </c>
      <c r="AK1147">
        <f t="shared" si="342"/>
        <v>0</v>
      </c>
      <c r="AL1147">
        <f t="shared" si="342"/>
        <v>0</v>
      </c>
      <c r="AM1147">
        <f t="shared" si="334"/>
        <v>9.5</v>
      </c>
      <c r="AN1147">
        <f t="shared" si="335"/>
        <v>0</v>
      </c>
      <c r="AO1147">
        <f t="shared" si="336"/>
        <v>0</v>
      </c>
      <c r="AP1147">
        <f t="shared" si="337"/>
        <v>1</v>
      </c>
      <c r="AQ1147" t="str">
        <f t="shared" si="338"/>
        <v/>
      </c>
    </row>
    <row r="1148" spans="1:43" x14ac:dyDescent="0.2">
      <c r="A1148">
        <v>1147</v>
      </c>
      <c r="B1148">
        <v>3</v>
      </c>
      <c r="C1148" t="s">
        <v>1535</v>
      </c>
      <c r="D1148" t="s">
        <v>13</v>
      </c>
      <c r="F1148">
        <v>0</v>
      </c>
      <c r="G1148">
        <v>0</v>
      </c>
      <c r="H1148" t="s">
        <v>1536</v>
      </c>
      <c r="I1148">
        <v>7.55</v>
      </c>
      <c r="K1148" t="s">
        <v>15</v>
      </c>
      <c r="M1148" t="b">
        <f t="shared" si="324"/>
        <v>1</v>
      </c>
      <c r="N1148" t="str">
        <f>IF(E1148&lt;&gt;"",INDEX(group!$A$1:$C$10,MATCH(E1148,group!A:A,1),3),"NA")</f>
        <v>NA</v>
      </c>
      <c r="O1148" t="str">
        <f>VLOOKUP(H1148,group!E:F,2,0)</f>
        <v>CA</v>
      </c>
      <c r="P1148" t="str">
        <f>IF(I1148&lt;&gt;"",INDEX(group!$L$1:$N$100,MATCH(I1148,group!L:L,1),3),"NA")</f>
        <v>0 - 9</v>
      </c>
      <c r="Q1148">
        <f t="shared" si="325"/>
        <v>1147</v>
      </c>
      <c r="R1148">
        <f t="shared" si="326"/>
        <v>0</v>
      </c>
      <c r="S1148">
        <f t="shared" si="327"/>
        <v>0</v>
      </c>
      <c r="T1148">
        <f t="shared" si="328"/>
        <v>1</v>
      </c>
      <c r="U1148">
        <f t="shared" si="329"/>
        <v>1</v>
      </c>
      <c r="V1148">
        <f t="shared" si="330"/>
        <v>0</v>
      </c>
      <c r="W1148">
        <f t="shared" si="331"/>
        <v>29.9</v>
      </c>
      <c r="X1148">
        <f t="shared" si="332"/>
        <v>0</v>
      </c>
      <c r="Y1148">
        <f t="shared" si="333"/>
        <v>0</v>
      </c>
      <c r="Z1148">
        <f t="shared" si="341"/>
        <v>0</v>
      </c>
      <c r="AA1148">
        <f t="shared" si="342"/>
        <v>0</v>
      </c>
      <c r="AB1148">
        <f t="shared" si="342"/>
        <v>1</v>
      </c>
      <c r="AC1148">
        <f t="shared" si="342"/>
        <v>0</v>
      </c>
      <c r="AD1148">
        <f t="shared" si="342"/>
        <v>0</v>
      </c>
      <c r="AE1148">
        <f t="shared" si="342"/>
        <v>0</v>
      </c>
      <c r="AF1148">
        <f t="shared" si="342"/>
        <v>0</v>
      </c>
      <c r="AG1148">
        <f t="shared" si="342"/>
        <v>0</v>
      </c>
      <c r="AH1148">
        <f t="shared" si="342"/>
        <v>0</v>
      </c>
      <c r="AI1148">
        <f t="shared" si="342"/>
        <v>0</v>
      </c>
      <c r="AJ1148">
        <f t="shared" si="342"/>
        <v>0</v>
      </c>
      <c r="AK1148">
        <f t="shared" si="342"/>
        <v>0</v>
      </c>
      <c r="AL1148">
        <f t="shared" si="342"/>
        <v>0</v>
      </c>
      <c r="AM1148">
        <f t="shared" si="334"/>
        <v>7.55</v>
      </c>
      <c r="AN1148">
        <f t="shared" si="335"/>
        <v>0</v>
      </c>
      <c r="AO1148">
        <f t="shared" si="336"/>
        <v>0</v>
      </c>
      <c r="AP1148">
        <f t="shared" si="337"/>
        <v>1</v>
      </c>
      <c r="AQ1148" t="str">
        <f t="shared" si="338"/>
        <v/>
      </c>
    </row>
    <row r="1149" spans="1:43" x14ac:dyDescent="0.2">
      <c r="A1149">
        <v>1148</v>
      </c>
      <c r="B1149">
        <v>3</v>
      </c>
      <c r="C1149" t="s">
        <v>1537</v>
      </c>
      <c r="D1149" t="s">
        <v>13</v>
      </c>
      <c r="F1149">
        <v>0</v>
      </c>
      <c r="G1149">
        <v>0</v>
      </c>
      <c r="H1149" t="s">
        <v>1538</v>
      </c>
      <c r="I1149">
        <v>7.75</v>
      </c>
      <c r="K1149" t="s">
        <v>27</v>
      </c>
      <c r="M1149" t="b">
        <f t="shared" si="324"/>
        <v>1</v>
      </c>
      <c r="N1149" t="str">
        <f>IF(E1149&lt;&gt;"",INDEX(group!$A$1:$C$10,MATCH(E1149,group!A:A,1),3),"NA")</f>
        <v>NA</v>
      </c>
      <c r="O1149" t="str">
        <f>VLOOKUP(H1149,group!E:F,2,0)</f>
        <v>Others</v>
      </c>
      <c r="P1149" t="str">
        <f>IF(I1149&lt;&gt;"",INDEX(group!$L$1:$N$100,MATCH(I1149,group!L:L,1),3),"NA")</f>
        <v>0 - 9</v>
      </c>
      <c r="Q1149">
        <f t="shared" si="325"/>
        <v>1148</v>
      </c>
      <c r="R1149">
        <f t="shared" si="326"/>
        <v>0</v>
      </c>
      <c r="S1149">
        <f t="shared" si="327"/>
        <v>0</v>
      </c>
      <c r="T1149">
        <f t="shared" si="328"/>
        <v>1</v>
      </c>
      <c r="U1149">
        <f t="shared" si="329"/>
        <v>1</v>
      </c>
      <c r="V1149">
        <f t="shared" si="330"/>
        <v>0</v>
      </c>
      <c r="W1149">
        <f t="shared" si="331"/>
        <v>29.9</v>
      </c>
      <c r="X1149">
        <f t="shared" si="332"/>
        <v>0</v>
      </c>
      <c r="Y1149">
        <f t="shared" si="333"/>
        <v>0</v>
      </c>
      <c r="Z1149">
        <f t="shared" si="341"/>
        <v>0</v>
      </c>
      <c r="AA1149">
        <f t="shared" si="342"/>
        <v>0</v>
      </c>
      <c r="AB1149">
        <f t="shared" si="342"/>
        <v>0</v>
      </c>
      <c r="AC1149">
        <f t="shared" si="342"/>
        <v>0</v>
      </c>
      <c r="AD1149">
        <f t="shared" si="342"/>
        <v>0</v>
      </c>
      <c r="AE1149">
        <f t="shared" si="342"/>
        <v>1</v>
      </c>
      <c r="AF1149">
        <f t="shared" si="342"/>
        <v>0</v>
      </c>
      <c r="AG1149">
        <f t="shared" si="342"/>
        <v>0</v>
      </c>
      <c r="AH1149">
        <f t="shared" si="342"/>
        <v>0</v>
      </c>
      <c r="AI1149">
        <f t="shared" si="342"/>
        <v>0</v>
      </c>
      <c r="AJ1149">
        <f t="shared" si="342"/>
        <v>0</v>
      </c>
      <c r="AK1149">
        <f t="shared" si="342"/>
        <v>0</v>
      </c>
      <c r="AL1149">
        <f t="shared" si="342"/>
        <v>0</v>
      </c>
      <c r="AM1149">
        <f t="shared" si="334"/>
        <v>7.75</v>
      </c>
      <c r="AN1149">
        <f t="shared" si="335"/>
        <v>0</v>
      </c>
      <c r="AO1149">
        <f t="shared" si="336"/>
        <v>1</v>
      </c>
      <c r="AP1149">
        <f t="shared" si="337"/>
        <v>0</v>
      </c>
      <c r="AQ1149" t="str">
        <f t="shared" si="338"/>
        <v/>
      </c>
    </row>
    <row r="1150" spans="1:43" x14ac:dyDescent="0.2">
      <c r="A1150">
        <v>1149</v>
      </c>
      <c r="B1150">
        <v>3</v>
      </c>
      <c r="C1150" t="s">
        <v>1539</v>
      </c>
      <c r="D1150" t="s">
        <v>13</v>
      </c>
      <c r="E1150">
        <v>28</v>
      </c>
      <c r="F1150">
        <v>0</v>
      </c>
      <c r="G1150">
        <v>0</v>
      </c>
      <c r="H1150">
        <v>363611</v>
      </c>
      <c r="I1150">
        <v>8.0500000000000007</v>
      </c>
      <c r="K1150" t="s">
        <v>15</v>
      </c>
      <c r="M1150" t="b">
        <f t="shared" si="324"/>
        <v>0</v>
      </c>
      <c r="N1150" t="str">
        <f>IF(E1150&lt;&gt;"",INDEX(group!$A$1:$C$10,MATCH(E1150,group!A:A,1),3),"NA")</f>
        <v>20 - 29</v>
      </c>
      <c r="O1150" t="str">
        <f>VLOOKUP(H1150,group!E:F,2,0)</f>
        <v>numeric</v>
      </c>
      <c r="P1150" t="str">
        <f>IF(I1150&lt;&gt;"",INDEX(group!$L$1:$N$100,MATCH(I1150,group!L:L,1),3),"NA")</f>
        <v>0 - 9</v>
      </c>
      <c r="Q1150">
        <f t="shared" si="325"/>
        <v>1149</v>
      </c>
      <c r="R1150">
        <f t="shared" si="326"/>
        <v>0</v>
      </c>
      <c r="S1150">
        <f t="shared" si="327"/>
        <v>0</v>
      </c>
      <c r="T1150">
        <f t="shared" si="328"/>
        <v>1</v>
      </c>
      <c r="U1150">
        <f t="shared" si="329"/>
        <v>1</v>
      </c>
      <c r="V1150">
        <f t="shared" si="330"/>
        <v>0</v>
      </c>
      <c r="W1150">
        <f t="shared" si="331"/>
        <v>28</v>
      </c>
      <c r="X1150">
        <f t="shared" si="332"/>
        <v>0</v>
      </c>
      <c r="Y1150">
        <f t="shared" si="333"/>
        <v>0</v>
      </c>
      <c r="Z1150">
        <f t="shared" si="341"/>
        <v>0</v>
      </c>
      <c r="AA1150">
        <f t="shared" si="342"/>
        <v>0</v>
      </c>
      <c r="AB1150">
        <f t="shared" si="342"/>
        <v>0</v>
      </c>
      <c r="AC1150">
        <f t="shared" si="342"/>
        <v>0</v>
      </c>
      <c r="AD1150">
        <f t="shared" si="342"/>
        <v>1</v>
      </c>
      <c r="AE1150">
        <f t="shared" si="342"/>
        <v>0</v>
      </c>
      <c r="AF1150">
        <f t="shared" si="342"/>
        <v>0</v>
      </c>
      <c r="AG1150">
        <f t="shared" si="342"/>
        <v>0</v>
      </c>
      <c r="AH1150">
        <f t="shared" si="342"/>
        <v>0</v>
      </c>
      <c r="AI1150">
        <f t="shared" si="342"/>
        <v>0</v>
      </c>
      <c r="AJ1150">
        <f t="shared" si="342"/>
        <v>0</v>
      </c>
      <c r="AK1150">
        <f t="shared" si="342"/>
        <v>0</v>
      </c>
      <c r="AL1150">
        <f t="shared" si="342"/>
        <v>0</v>
      </c>
      <c r="AM1150">
        <f t="shared" si="334"/>
        <v>8.0500000000000007</v>
      </c>
      <c r="AN1150">
        <f t="shared" si="335"/>
        <v>0</v>
      </c>
      <c r="AO1150">
        <f t="shared" si="336"/>
        <v>0</v>
      </c>
      <c r="AP1150">
        <f t="shared" si="337"/>
        <v>1</v>
      </c>
      <c r="AQ1150" t="str">
        <f t="shared" si="338"/>
        <v/>
      </c>
    </row>
    <row r="1151" spans="1:43" x14ac:dyDescent="0.2">
      <c r="A1151">
        <v>1150</v>
      </c>
      <c r="B1151">
        <v>2</v>
      </c>
      <c r="C1151" t="s">
        <v>1540</v>
      </c>
      <c r="D1151" t="s">
        <v>17</v>
      </c>
      <c r="E1151">
        <v>19</v>
      </c>
      <c r="F1151">
        <v>0</v>
      </c>
      <c r="G1151">
        <v>0</v>
      </c>
      <c r="H1151">
        <v>28404</v>
      </c>
      <c r="I1151">
        <v>13</v>
      </c>
      <c r="K1151" t="s">
        <v>15</v>
      </c>
      <c r="M1151" t="b">
        <f t="shared" si="324"/>
        <v>0</v>
      </c>
      <c r="N1151" t="str">
        <f>IF(E1151&lt;&gt;"",INDEX(group!$A$1:$C$10,MATCH(E1151,group!A:A,1),3),"NA")</f>
        <v>10 - 19</v>
      </c>
      <c r="O1151" t="str">
        <f>VLOOKUP(H1151,group!E:F,2,0)</f>
        <v>numeric</v>
      </c>
      <c r="P1151" t="str">
        <f>IF(I1151&lt;&gt;"",INDEX(group!$L$1:$N$100,MATCH(I1151,group!L:L,1),3),"NA")</f>
        <v>10 - 19</v>
      </c>
      <c r="Q1151">
        <f t="shared" si="325"/>
        <v>1150</v>
      </c>
      <c r="R1151">
        <f t="shared" si="326"/>
        <v>0</v>
      </c>
      <c r="S1151">
        <f t="shared" si="327"/>
        <v>1</v>
      </c>
      <c r="T1151">
        <f t="shared" si="328"/>
        <v>0</v>
      </c>
      <c r="U1151">
        <f t="shared" si="329"/>
        <v>0</v>
      </c>
      <c r="V1151">
        <f t="shared" si="330"/>
        <v>1</v>
      </c>
      <c r="W1151">
        <f t="shared" si="331"/>
        <v>19</v>
      </c>
      <c r="X1151">
        <f t="shared" si="332"/>
        <v>0</v>
      </c>
      <c r="Y1151">
        <f t="shared" si="333"/>
        <v>0</v>
      </c>
      <c r="Z1151">
        <f t="shared" si="341"/>
        <v>0</v>
      </c>
      <c r="AA1151">
        <f t="shared" si="342"/>
        <v>0</v>
      </c>
      <c r="AB1151">
        <f t="shared" si="342"/>
        <v>0</v>
      </c>
      <c r="AC1151">
        <f t="shared" si="342"/>
        <v>0</v>
      </c>
      <c r="AD1151">
        <f t="shared" si="342"/>
        <v>1</v>
      </c>
      <c r="AE1151">
        <f t="shared" si="342"/>
        <v>0</v>
      </c>
      <c r="AF1151">
        <f t="shared" si="342"/>
        <v>0</v>
      </c>
      <c r="AG1151">
        <f t="shared" si="342"/>
        <v>0</v>
      </c>
      <c r="AH1151">
        <f t="shared" si="342"/>
        <v>0</v>
      </c>
      <c r="AI1151">
        <f t="shared" si="342"/>
        <v>0</v>
      </c>
      <c r="AJ1151">
        <f t="shared" si="342"/>
        <v>0</v>
      </c>
      <c r="AK1151">
        <f t="shared" si="342"/>
        <v>0</v>
      </c>
      <c r="AL1151">
        <f t="shared" si="342"/>
        <v>0</v>
      </c>
      <c r="AM1151">
        <f t="shared" si="334"/>
        <v>13</v>
      </c>
      <c r="AN1151">
        <f t="shared" si="335"/>
        <v>0</v>
      </c>
      <c r="AO1151">
        <f t="shared" si="336"/>
        <v>0</v>
      </c>
      <c r="AP1151">
        <f t="shared" si="337"/>
        <v>1</v>
      </c>
      <c r="AQ1151" t="str">
        <f t="shared" si="338"/>
        <v/>
      </c>
    </row>
    <row r="1152" spans="1:43" x14ac:dyDescent="0.2">
      <c r="A1152">
        <v>1151</v>
      </c>
      <c r="B1152">
        <v>3</v>
      </c>
      <c r="C1152" t="s">
        <v>1541</v>
      </c>
      <c r="D1152" t="s">
        <v>13</v>
      </c>
      <c r="E1152">
        <v>21</v>
      </c>
      <c r="F1152">
        <v>0</v>
      </c>
      <c r="G1152">
        <v>0</v>
      </c>
      <c r="H1152">
        <v>345501</v>
      </c>
      <c r="I1152">
        <v>7.7750000000000004</v>
      </c>
      <c r="K1152" t="s">
        <v>15</v>
      </c>
      <c r="M1152" t="b">
        <f t="shared" si="324"/>
        <v>0</v>
      </c>
      <c r="N1152" t="str">
        <f>IF(E1152&lt;&gt;"",INDEX(group!$A$1:$C$10,MATCH(E1152,group!A:A,1),3),"NA")</f>
        <v>20 - 29</v>
      </c>
      <c r="O1152" t="str">
        <f>VLOOKUP(H1152,group!E:F,2,0)</f>
        <v>numeric</v>
      </c>
      <c r="P1152" t="str">
        <f>IF(I1152&lt;&gt;"",INDEX(group!$L$1:$N$100,MATCH(I1152,group!L:L,1),3),"NA")</f>
        <v>0 - 9</v>
      </c>
      <c r="Q1152">
        <f t="shared" si="325"/>
        <v>1151</v>
      </c>
      <c r="R1152">
        <f t="shared" si="326"/>
        <v>0</v>
      </c>
      <c r="S1152">
        <f t="shared" si="327"/>
        <v>0</v>
      </c>
      <c r="T1152">
        <f t="shared" si="328"/>
        <v>1</v>
      </c>
      <c r="U1152">
        <f t="shared" si="329"/>
        <v>1</v>
      </c>
      <c r="V1152">
        <f t="shared" si="330"/>
        <v>0</v>
      </c>
      <c r="W1152">
        <f t="shared" si="331"/>
        <v>21</v>
      </c>
      <c r="X1152">
        <f t="shared" si="332"/>
        <v>0</v>
      </c>
      <c r="Y1152">
        <f t="shared" si="333"/>
        <v>0</v>
      </c>
      <c r="Z1152">
        <f t="shared" si="341"/>
        <v>0</v>
      </c>
      <c r="AA1152">
        <f t="shared" si="342"/>
        <v>0</v>
      </c>
      <c r="AB1152">
        <f t="shared" si="342"/>
        <v>0</v>
      </c>
      <c r="AC1152">
        <f t="shared" si="342"/>
        <v>0</v>
      </c>
      <c r="AD1152">
        <f t="shared" si="342"/>
        <v>1</v>
      </c>
      <c r="AE1152">
        <f t="shared" si="342"/>
        <v>0</v>
      </c>
      <c r="AF1152">
        <f t="shared" si="342"/>
        <v>0</v>
      </c>
      <c r="AG1152">
        <f t="shared" si="342"/>
        <v>0</v>
      </c>
      <c r="AH1152">
        <f t="shared" si="342"/>
        <v>0</v>
      </c>
      <c r="AI1152">
        <f t="shared" si="342"/>
        <v>0</v>
      </c>
      <c r="AJ1152">
        <f t="shared" si="342"/>
        <v>0</v>
      </c>
      <c r="AK1152">
        <f t="shared" si="342"/>
        <v>0</v>
      </c>
      <c r="AL1152">
        <f t="shared" si="342"/>
        <v>0</v>
      </c>
      <c r="AM1152">
        <f t="shared" si="334"/>
        <v>7.7750000000000004</v>
      </c>
      <c r="AN1152">
        <f t="shared" si="335"/>
        <v>0</v>
      </c>
      <c r="AO1152">
        <f t="shared" si="336"/>
        <v>0</v>
      </c>
      <c r="AP1152">
        <f t="shared" si="337"/>
        <v>1</v>
      </c>
      <c r="AQ1152" t="str">
        <f t="shared" si="338"/>
        <v/>
      </c>
    </row>
    <row r="1153" spans="1:43" x14ac:dyDescent="0.2">
      <c r="A1153">
        <v>1152</v>
      </c>
      <c r="B1153">
        <v>3</v>
      </c>
      <c r="C1153" t="s">
        <v>1542</v>
      </c>
      <c r="D1153" t="s">
        <v>13</v>
      </c>
      <c r="E1153">
        <v>36.5</v>
      </c>
      <c r="F1153">
        <v>1</v>
      </c>
      <c r="G1153">
        <v>0</v>
      </c>
      <c r="H1153">
        <v>345572</v>
      </c>
      <c r="I1153">
        <v>17.399999999999999</v>
      </c>
      <c r="K1153" t="s">
        <v>15</v>
      </c>
      <c r="M1153" t="b">
        <f t="shared" si="324"/>
        <v>0</v>
      </c>
      <c r="N1153" t="str">
        <f>IF(E1153&lt;&gt;"",INDEX(group!$A$1:$C$10,MATCH(E1153,group!A:A,1),3),"NA")</f>
        <v>30 - 39</v>
      </c>
      <c r="O1153" t="str">
        <f>VLOOKUP(H1153,group!E:F,2,0)</f>
        <v>numeric</v>
      </c>
      <c r="P1153" t="str">
        <f>IF(I1153&lt;&gt;"",INDEX(group!$L$1:$N$100,MATCH(I1153,group!L:L,1),3),"NA")</f>
        <v>10 - 19</v>
      </c>
      <c r="Q1153">
        <f t="shared" si="325"/>
        <v>1152</v>
      </c>
      <c r="R1153">
        <f t="shared" si="326"/>
        <v>0</v>
      </c>
      <c r="S1153">
        <f t="shared" si="327"/>
        <v>0</v>
      </c>
      <c r="T1153">
        <f t="shared" si="328"/>
        <v>1</v>
      </c>
      <c r="U1153">
        <f t="shared" si="329"/>
        <v>1</v>
      </c>
      <c r="V1153">
        <f t="shared" si="330"/>
        <v>0</v>
      </c>
      <c r="W1153">
        <f t="shared" si="331"/>
        <v>36.5</v>
      </c>
      <c r="X1153">
        <f t="shared" si="332"/>
        <v>1</v>
      </c>
      <c r="Y1153">
        <f t="shared" si="333"/>
        <v>0</v>
      </c>
      <c r="Z1153">
        <f t="shared" si="341"/>
        <v>0</v>
      </c>
      <c r="AA1153">
        <f t="shared" si="342"/>
        <v>0</v>
      </c>
      <c r="AB1153">
        <f t="shared" si="342"/>
        <v>0</v>
      </c>
      <c r="AC1153">
        <f t="shared" si="342"/>
        <v>0</v>
      </c>
      <c r="AD1153">
        <f t="shared" si="342"/>
        <v>1</v>
      </c>
      <c r="AE1153">
        <f t="shared" si="342"/>
        <v>0</v>
      </c>
      <c r="AF1153">
        <f t="shared" si="342"/>
        <v>0</v>
      </c>
      <c r="AG1153">
        <f t="shared" si="342"/>
        <v>0</v>
      </c>
      <c r="AH1153">
        <f t="shared" si="342"/>
        <v>0</v>
      </c>
      <c r="AI1153">
        <f t="shared" si="342"/>
        <v>0</v>
      </c>
      <c r="AJ1153">
        <f t="shared" si="342"/>
        <v>0</v>
      </c>
      <c r="AK1153">
        <f t="shared" si="342"/>
        <v>0</v>
      </c>
      <c r="AL1153">
        <f t="shared" si="342"/>
        <v>0</v>
      </c>
      <c r="AM1153">
        <f t="shared" si="334"/>
        <v>17.399999999999999</v>
      </c>
      <c r="AN1153">
        <f t="shared" si="335"/>
        <v>0</v>
      </c>
      <c r="AO1153">
        <f t="shared" si="336"/>
        <v>0</v>
      </c>
      <c r="AP1153">
        <f t="shared" si="337"/>
        <v>1</v>
      </c>
      <c r="AQ1153" t="str">
        <f t="shared" si="338"/>
        <v/>
      </c>
    </row>
    <row r="1154" spans="1:43" x14ac:dyDescent="0.2">
      <c r="A1154">
        <v>1153</v>
      </c>
      <c r="B1154">
        <v>3</v>
      </c>
      <c r="C1154" t="s">
        <v>1543</v>
      </c>
      <c r="D1154" t="s">
        <v>13</v>
      </c>
      <c r="E1154">
        <v>21</v>
      </c>
      <c r="F1154">
        <v>0</v>
      </c>
      <c r="G1154">
        <v>0</v>
      </c>
      <c r="H1154">
        <v>350410</v>
      </c>
      <c r="I1154">
        <v>7.8541999999999996</v>
      </c>
      <c r="K1154" t="s">
        <v>15</v>
      </c>
      <c r="M1154" t="b">
        <f t="shared" si="324"/>
        <v>0</v>
      </c>
      <c r="N1154" t="str">
        <f>IF(E1154&lt;&gt;"",INDEX(group!$A$1:$C$10,MATCH(E1154,group!A:A,1),3),"NA")</f>
        <v>20 - 29</v>
      </c>
      <c r="O1154" t="str">
        <f>VLOOKUP(H1154,group!E:F,2,0)</f>
        <v>numeric</v>
      </c>
      <c r="P1154" t="str">
        <f>IF(I1154&lt;&gt;"",INDEX(group!$L$1:$N$100,MATCH(I1154,group!L:L,1),3),"NA")</f>
        <v>0 - 9</v>
      </c>
      <c r="Q1154">
        <f t="shared" si="325"/>
        <v>1153</v>
      </c>
      <c r="R1154">
        <f t="shared" si="326"/>
        <v>0</v>
      </c>
      <c r="S1154">
        <f t="shared" si="327"/>
        <v>0</v>
      </c>
      <c r="T1154">
        <f t="shared" si="328"/>
        <v>1</v>
      </c>
      <c r="U1154">
        <f t="shared" si="329"/>
        <v>1</v>
      </c>
      <c r="V1154">
        <f t="shared" si="330"/>
        <v>0</v>
      </c>
      <c r="W1154">
        <f t="shared" si="331"/>
        <v>21</v>
      </c>
      <c r="X1154">
        <f t="shared" si="332"/>
        <v>0</v>
      </c>
      <c r="Y1154">
        <f t="shared" si="333"/>
        <v>0</v>
      </c>
      <c r="Z1154">
        <f t="shared" si="341"/>
        <v>0</v>
      </c>
      <c r="AA1154">
        <f t="shared" si="342"/>
        <v>0</v>
      </c>
      <c r="AB1154">
        <f t="shared" si="342"/>
        <v>0</v>
      </c>
      <c r="AC1154">
        <f t="shared" si="342"/>
        <v>0</v>
      </c>
      <c r="AD1154">
        <f t="shared" si="342"/>
        <v>1</v>
      </c>
      <c r="AE1154">
        <f t="shared" si="342"/>
        <v>0</v>
      </c>
      <c r="AF1154">
        <f t="shared" si="342"/>
        <v>0</v>
      </c>
      <c r="AG1154">
        <f t="shared" si="342"/>
        <v>0</v>
      </c>
      <c r="AH1154">
        <f t="shared" si="342"/>
        <v>0</v>
      </c>
      <c r="AI1154">
        <f t="shared" si="342"/>
        <v>0</v>
      </c>
      <c r="AJ1154">
        <f t="shared" si="342"/>
        <v>0</v>
      </c>
      <c r="AK1154">
        <f t="shared" si="342"/>
        <v>0</v>
      </c>
      <c r="AL1154">
        <f t="shared" si="342"/>
        <v>0</v>
      </c>
      <c r="AM1154">
        <f t="shared" si="334"/>
        <v>7.8541999999999996</v>
      </c>
      <c r="AN1154">
        <f t="shared" si="335"/>
        <v>0</v>
      </c>
      <c r="AO1154">
        <f t="shared" si="336"/>
        <v>0</v>
      </c>
      <c r="AP1154">
        <f t="shared" si="337"/>
        <v>1</v>
      </c>
      <c r="AQ1154" t="str">
        <f t="shared" si="338"/>
        <v/>
      </c>
    </row>
    <row r="1155" spans="1:43" x14ac:dyDescent="0.2">
      <c r="A1155">
        <v>1154</v>
      </c>
      <c r="B1155">
        <v>2</v>
      </c>
      <c r="C1155" t="s">
        <v>1544</v>
      </c>
      <c r="D1155" t="s">
        <v>17</v>
      </c>
      <c r="E1155">
        <v>29</v>
      </c>
      <c r="F1155">
        <v>0</v>
      </c>
      <c r="G1155">
        <v>2</v>
      </c>
      <c r="H1155">
        <v>29103</v>
      </c>
      <c r="I1155">
        <v>23</v>
      </c>
      <c r="K1155" t="s">
        <v>15</v>
      </c>
      <c r="M1155" t="b">
        <f t="shared" ref="M1155:M1218" si="343">COUNTA(A1155:I1155,K1155)&lt;10</f>
        <v>0</v>
      </c>
      <c r="N1155" t="str">
        <f>IF(E1155&lt;&gt;"",INDEX(group!$A$1:$C$10,MATCH(E1155,group!A:A,1),3),"NA")</f>
        <v>20 - 29</v>
      </c>
      <c r="O1155" t="str">
        <f>VLOOKUP(H1155,group!E:F,2,0)</f>
        <v>numeric</v>
      </c>
      <c r="P1155" t="str">
        <f>IF(I1155&lt;&gt;"",INDEX(group!$L$1:$N$100,MATCH(I1155,group!L:L,1),3),"NA")</f>
        <v>20 - 29</v>
      </c>
      <c r="Q1155">
        <f t="shared" ref="Q1155:Q1218" si="344">A1155</f>
        <v>1154</v>
      </c>
      <c r="R1155">
        <f t="shared" ref="R1155:R1218" si="345">IF(B1155=1,1,0)</f>
        <v>0</v>
      </c>
      <c r="S1155">
        <f t="shared" ref="S1155:S1218" si="346">IF(B1155=2,1,0)</f>
        <v>1</v>
      </c>
      <c r="T1155">
        <f t="shared" ref="T1155:T1218" si="347">IF(B1155=3,1,0)</f>
        <v>0</v>
      </c>
      <c r="U1155">
        <f t="shared" ref="U1155:U1218" si="348">IF(D1155="male",1,0)</f>
        <v>0</v>
      </c>
      <c r="V1155">
        <f t="shared" ref="V1155:V1218" si="349">IF(D1155="female",1,0)</f>
        <v>1</v>
      </c>
      <c r="W1155">
        <f t="shared" ref="W1155:W1218" si="350">IF(E1155&lt;&gt;"",E1155,29.9)</f>
        <v>29</v>
      </c>
      <c r="X1155">
        <f t="shared" ref="X1155:X1218" si="351">F1155</f>
        <v>0</v>
      </c>
      <c r="Y1155">
        <f t="shared" ref="Y1155:Y1218" si="352">G1155</f>
        <v>2</v>
      </c>
      <c r="Z1155">
        <f t="shared" si="341"/>
        <v>0</v>
      </c>
      <c r="AA1155">
        <f t="shared" si="342"/>
        <v>0</v>
      </c>
      <c r="AB1155">
        <f t="shared" si="342"/>
        <v>0</v>
      </c>
      <c r="AC1155">
        <f t="shared" si="342"/>
        <v>0</v>
      </c>
      <c r="AD1155">
        <f t="shared" si="342"/>
        <v>1</v>
      </c>
      <c r="AE1155">
        <f t="shared" si="342"/>
        <v>0</v>
      </c>
      <c r="AF1155">
        <f t="shared" si="342"/>
        <v>0</v>
      </c>
      <c r="AG1155">
        <f t="shared" si="342"/>
        <v>0</v>
      </c>
      <c r="AH1155">
        <f t="shared" si="342"/>
        <v>0</v>
      </c>
      <c r="AI1155">
        <f t="shared" si="342"/>
        <v>0</v>
      </c>
      <c r="AJ1155">
        <f t="shared" si="342"/>
        <v>0</v>
      </c>
      <c r="AK1155">
        <f t="shared" si="342"/>
        <v>0</v>
      </c>
      <c r="AL1155">
        <f t="shared" si="342"/>
        <v>0</v>
      </c>
      <c r="AM1155">
        <f t="shared" ref="AM1155:AM1218" si="353">I1155</f>
        <v>23</v>
      </c>
      <c r="AN1155">
        <f t="shared" ref="AN1155:AN1218" si="354">IF(K1155="C",1,0)</f>
        <v>0</v>
      </c>
      <c r="AO1155">
        <f t="shared" ref="AO1155:AO1218" si="355">IF(K1155="Q",1,0)</f>
        <v>0</v>
      </c>
      <c r="AP1155">
        <f t="shared" ref="AP1155:AP1218" si="356">IF(K1155="S",1,0)</f>
        <v>1</v>
      </c>
      <c r="AQ1155" t="str">
        <f t="shared" ref="AQ1155:AQ1218" si="357">IF(L1155&lt;&gt;"",L1155,"")</f>
        <v/>
      </c>
    </row>
    <row r="1156" spans="1:43" x14ac:dyDescent="0.2">
      <c r="A1156">
        <v>1155</v>
      </c>
      <c r="B1156">
        <v>3</v>
      </c>
      <c r="C1156" t="s">
        <v>1545</v>
      </c>
      <c r="D1156" t="s">
        <v>17</v>
      </c>
      <c r="E1156">
        <v>1</v>
      </c>
      <c r="F1156">
        <v>1</v>
      </c>
      <c r="G1156">
        <v>1</v>
      </c>
      <c r="H1156">
        <v>350405</v>
      </c>
      <c r="I1156">
        <v>12.183299999999999</v>
      </c>
      <c r="K1156" t="s">
        <v>15</v>
      </c>
      <c r="M1156" t="b">
        <f t="shared" si="343"/>
        <v>0</v>
      </c>
      <c r="N1156" t="str">
        <f>IF(E1156&lt;&gt;"",INDEX(group!$A$1:$C$10,MATCH(E1156,group!A:A,1),3),"NA")</f>
        <v>0 - 9</v>
      </c>
      <c r="O1156" t="str">
        <f>VLOOKUP(H1156,group!E:F,2,0)</f>
        <v>numeric</v>
      </c>
      <c r="P1156" t="str">
        <f>IF(I1156&lt;&gt;"",INDEX(group!$L$1:$N$100,MATCH(I1156,group!L:L,1),3),"NA")</f>
        <v>10 - 19</v>
      </c>
      <c r="Q1156">
        <f t="shared" si="344"/>
        <v>1155</v>
      </c>
      <c r="R1156">
        <f t="shared" si="345"/>
        <v>0</v>
      </c>
      <c r="S1156">
        <f t="shared" si="346"/>
        <v>0</v>
      </c>
      <c r="T1156">
        <f t="shared" si="347"/>
        <v>1</v>
      </c>
      <c r="U1156">
        <f t="shared" si="348"/>
        <v>0</v>
      </c>
      <c r="V1156">
        <f t="shared" si="349"/>
        <v>1</v>
      </c>
      <c r="W1156">
        <f t="shared" si="350"/>
        <v>1</v>
      </c>
      <c r="X1156">
        <f t="shared" si="351"/>
        <v>1</v>
      </c>
      <c r="Y1156">
        <f t="shared" si="352"/>
        <v>1</v>
      </c>
      <c r="Z1156">
        <f t="shared" si="341"/>
        <v>0</v>
      </c>
      <c r="AA1156">
        <f t="shared" si="342"/>
        <v>0</v>
      </c>
      <c r="AB1156">
        <f t="shared" si="342"/>
        <v>0</v>
      </c>
      <c r="AC1156">
        <f t="shared" si="342"/>
        <v>0</v>
      </c>
      <c r="AD1156">
        <f t="shared" si="342"/>
        <v>1</v>
      </c>
      <c r="AE1156">
        <f t="shared" si="342"/>
        <v>0</v>
      </c>
      <c r="AF1156">
        <f t="shared" si="342"/>
        <v>0</v>
      </c>
      <c r="AG1156">
        <f t="shared" si="342"/>
        <v>0</v>
      </c>
      <c r="AH1156">
        <f t="shared" si="342"/>
        <v>0</v>
      </c>
      <c r="AI1156">
        <f t="shared" si="342"/>
        <v>0</v>
      </c>
      <c r="AJ1156">
        <f t="shared" si="342"/>
        <v>0</v>
      </c>
      <c r="AK1156">
        <f t="shared" si="342"/>
        <v>0</v>
      </c>
      <c r="AL1156">
        <f t="shared" si="342"/>
        <v>0</v>
      </c>
      <c r="AM1156">
        <f t="shared" si="353"/>
        <v>12.183299999999999</v>
      </c>
      <c r="AN1156">
        <f t="shared" si="354"/>
        <v>0</v>
      </c>
      <c r="AO1156">
        <f t="shared" si="355"/>
        <v>0</v>
      </c>
      <c r="AP1156">
        <f t="shared" si="356"/>
        <v>1</v>
      </c>
      <c r="AQ1156" t="str">
        <f t="shared" si="357"/>
        <v/>
      </c>
    </row>
    <row r="1157" spans="1:43" x14ac:dyDescent="0.2">
      <c r="A1157">
        <v>1156</v>
      </c>
      <c r="B1157">
        <v>2</v>
      </c>
      <c r="C1157" t="s">
        <v>1546</v>
      </c>
      <c r="D1157" t="s">
        <v>13</v>
      </c>
      <c r="E1157">
        <v>30</v>
      </c>
      <c r="F1157">
        <v>0</v>
      </c>
      <c r="G1157">
        <v>0</v>
      </c>
      <c r="H1157" t="s">
        <v>1547</v>
      </c>
      <c r="I1157">
        <v>12.737500000000001</v>
      </c>
      <c r="K1157" t="s">
        <v>20</v>
      </c>
      <c r="M1157" t="b">
        <f t="shared" si="343"/>
        <v>0</v>
      </c>
      <c r="N1157" t="str">
        <f>IF(E1157&lt;&gt;"",INDEX(group!$A$1:$C$10,MATCH(E1157,group!A:A,1),3),"NA")</f>
        <v>30 - 39</v>
      </c>
      <c r="O1157" t="str">
        <f>VLOOKUP(H1157,group!E:F,2,0)</f>
        <v>CA</v>
      </c>
      <c r="P1157" t="str">
        <f>IF(I1157&lt;&gt;"",INDEX(group!$L$1:$N$100,MATCH(I1157,group!L:L,1),3),"NA")</f>
        <v>10 - 19</v>
      </c>
      <c r="Q1157">
        <f t="shared" si="344"/>
        <v>1156</v>
      </c>
      <c r="R1157">
        <f t="shared" si="345"/>
        <v>0</v>
      </c>
      <c r="S1157">
        <f t="shared" si="346"/>
        <v>1</v>
      </c>
      <c r="T1157">
        <f t="shared" si="347"/>
        <v>0</v>
      </c>
      <c r="U1157">
        <f t="shared" si="348"/>
        <v>1</v>
      </c>
      <c r="V1157">
        <f t="shared" si="349"/>
        <v>0</v>
      </c>
      <c r="W1157">
        <f t="shared" si="350"/>
        <v>30</v>
      </c>
      <c r="X1157">
        <f t="shared" si="351"/>
        <v>0</v>
      </c>
      <c r="Y1157">
        <f t="shared" si="352"/>
        <v>0</v>
      </c>
      <c r="Z1157">
        <f t="shared" si="341"/>
        <v>0</v>
      </c>
      <c r="AA1157">
        <f t="shared" si="342"/>
        <v>0</v>
      </c>
      <c r="AB1157">
        <f t="shared" si="342"/>
        <v>1</v>
      </c>
      <c r="AC1157">
        <f t="shared" si="342"/>
        <v>0</v>
      </c>
      <c r="AD1157">
        <f t="shared" si="342"/>
        <v>0</v>
      </c>
      <c r="AE1157">
        <f t="shared" si="342"/>
        <v>0</v>
      </c>
      <c r="AF1157">
        <f t="shared" si="342"/>
        <v>0</v>
      </c>
      <c r="AG1157">
        <f t="shared" si="342"/>
        <v>0</v>
      </c>
      <c r="AH1157">
        <f t="shared" si="342"/>
        <v>0</v>
      </c>
      <c r="AI1157">
        <f t="shared" si="342"/>
        <v>0</v>
      </c>
      <c r="AJ1157">
        <f t="shared" si="342"/>
        <v>0</v>
      </c>
      <c r="AK1157">
        <f t="shared" si="342"/>
        <v>0</v>
      </c>
      <c r="AL1157">
        <f t="shared" si="342"/>
        <v>0</v>
      </c>
      <c r="AM1157">
        <f t="shared" si="353"/>
        <v>12.737500000000001</v>
      </c>
      <c r="AN1157">
        <f t="shared" si="354"/>
        <v>1</v>
      </c>
      <c r="AO1157">
        <f t="shared" si="355"/>
        <v>0</v>
      </c>
      <c r="AP1157">
        <f t="shared" si="356"/>
        <v>0</v>
      </c>
      <c r="AQ1157" t="str">
        <f t="shared" si="357"/>
        <v/>
      </c>
    </row>
    <row r="1158" spans="1:43" x14ac:dyDescent="0.2">
      <c r="A1158">
        <v>1157</v>
      </c>
      <c r="B1158">
        <v>3</v>
      </c>
      <c r="C1158" t="s">
        <v>1548</v>
      </c>
      <c r="D1158" t="s">
        <v>13</v>
      </c>
      <c r="F1158">
        <v>0</v>
      </c>
      <c r="G1158">
        <v>0</v>
      </c>
      <c r="H1158">
        <v>349235</v>
      </c>
      <c r="I1158">
        <v>7.8958000000000004</v>
      </c>
      <c r="K1158" t="s">
        <v>15</v>
      </c>
      <c r="M1158" t="b">
        <f t="shared" si="343"/>
        <v>1</v>
      </c>
      <c r="N1158" t="str">
        <f>IF(E1158&lt;&gt;"",INDEX(group!$A$1:$C$10,MATCH(E1158,group!A:A,1),3),"NA")</f>
        <v>NA</v>
      </c>
      <c r="O1158" t="str">
        <f>VLOOKUP(H1158,group!E:F,2,0)</f>
        <v>numeric</v>
      </c>
      <c r="P1158" t="str">
        <f>IF(I1158&lt;&gt;"",INDEX(group!$L$1:$N$100,MATCH(I1158,group!L:L,1),3),"NA")</f>
        <v>0 - 9</v>
      </c>
      <c r="Q1158">
        <f t="shared" si="344"/>
        <v>1157</v>
      </c>
      <c r="R1158">
        <f t="shared" si="345"/>
        <v>0</v>
      </c>
      <c r="S1158">
        <f t="shared" si="346"/>
        <v>0</v>
      </c>
      <c r="T1158">
        <f t="shared" si="347"/>
        <v>1</v>
      </c>
      <c r="U1158">
        <f t="shared" si="348"/>
        <v>1</v>
      </c>
      <c r="V1158">
        <f t="shared" si="349"/>
        <v>0</v>
      </c>
      <c r="W1158">
        <f t="shared" si="350"/>
        <v>29.9</v>
      </c>
      <c r="X1158">
        <f t="shared" si="351"/>
        <v>0</v>
      </c>
      <c r="Y1158">
        <f t="shared" si="352"/>
        <v>0</v>
      </c>
      <c r="Z1158">
        <f t="shared" si="341"/>
        <v>0</v>
      </c>
      <c r="AA1158">
        <f t="shared" si="342"/>
        <v>0</v>
      </c>
      <c r="AB1158">
        <f t="shared" si="342"/>
        <v>0</v>
      </c>
      <c r="AC1158">
        <f t="shared" si="342"/>
        <v>0</v>
      </c>
      <c r="AD1158">
        <f t="shared" si="342"/>
        <v>1</v>
      </c>
      <c r="AE1158">
        <f t="shared" si="342"/>
        <v>0</v>
      </c>
      <c r="AF1158">
        <f t="shared" si="342"/>
        <v>0</v>
      </c>
      <c r="AG1158">
        <f t="shared" si="342"/>
        <v>0</v>
      </c>
      <c r="AH1158">
        <f t="shared" si="342"/>
        <v>0</v>
      </c>
      <c r="AI1158">
        <f t="shared" si="342"/>
        <v>0</v>
      </c>
      <c r="AJ1158">
        <f t="shared" si="342"/>
        <v>0</v>
      </c>
      <c r="AK1158">
        <f t="shared" si="342"/>
        <v>0</v>
      </c>
      <c r="AL1158">
        <f t="shared" si="342"/>
        <v>0</v>
      </c>
      <c r="AM1158">
        <f t="shared" si="353"/>
        <v>7.8958000000000004</v>
      </c>
      <c r="AN1158">
        <f t="shared" si="354"/>
        <v>0</v>
      </c>
      <c r="AO1158">
        <f t="shared" si="355"/>
        <v>0</v>
      </c>
      <c r="AP1158">
        <f t="shared" si="356"/>
        <v>1</v>
      </c>
      <c r="AQ1158" t="str">
        <f t="shared" si="357"/>
        <v/>
      </c>
    </row>
    <row r="1159" spans="1:43" x14ac:dyDescent="0.2">
      <c r="A1159">
        <v>1158</v>
      </c>
      <c r="B1159">
        <v>1</v>
      </c>
      <c r="C1159" t="s">
        <v>1549</v>
      </c>
      <c r="D1159" t="s">
        <v>13</v>
      </c>
      <c r="F1159">
        <v>0</v>
      </c>
      <c r="G1159">
        <v>0</v>
      </c>
      <c r="H1159">
        <v>112051</v>
      </c>
      <c r="I1159">
        <v>0</v>
      </c>
      <c r="K1159" t="s">
        <v>15</v>
      </c>
      <c r="M1159" t="b">
        <f t="shared" si="343"/>
        <v>1</v>
      </c>
      <c r="N1159" t="str">
        <f>IF(E1159&lt;&gt;"",INDEX(group!$A$1:$C$10,MATCH(E1159,group!A:A,1),3),"NA")</f>
        <v>NA</v>
      </c>
      <c r="O1159" t="str">
        <f>VLOOKUP(H1159,group!E:F,2,0)</f>
        <v>numeric</v>
      </c>
      <c r="P1159" t="str">
        <f>IF(I1159&lt;&gt;"",INDEX(group!$L$1:$N$100,MATCH(I1159,group!L:L,1),3),"NA")</f>
        <v>0 - 9</v>
      </c>
      <c r="Q1159">
        <f t="shared" si="344"/>
        <v>1158</v>
      </c>
      <c r="R1159">
        <f t="shared" si="345"/>
        <v>1</v>
      </c>
      <c r="S1159">
        <f t="shared" si="346"/>
        <v>0</v>
      </c>
      <c r="T1159">
        <f t="shared" si="347"/>
        <v>0</v>
      </c>
      <c r="U1159">
        <f t="shared" si="348"/>
        <v>1</v>
      </c>
      <c r="V1159">
        <f t="shared" si="349"/>
        <v>0</v>
      </c>
      <c r="W1159">
        <f t="shared" si="350"/>
        <v>29.9</v>
      </c>
      <c r="X1159">
        <f t="shared" si="351"/>
        <v>0</v>
      </c>
      <c r="Y1159">
        <f t="shared" si="352"/>
        <v>0</v>
      </c>
      <c r="Z1159">
        <f t="shared" si="341"/>
        <v>0</v>
      </c>
      <c r="AA1159">
        <f t="shared" si="342"/>
        <v>0</v>
      </c>
      <c r="AB1159">
        <f t="shared" si="342"/>
        <v>0</v>
      </c>
      <c r="AC1159">
        <f t="shared" si="342"/>
        <v>0</v>
      </c>
      <c r="AD1159">
        <f t="shared" si="342"/>
        <v>1</v>
      </c>
      <c r="AE1159">
        <f t="shared" si="342"/>
        <v>0</v>
      </c>
      <c r="AF1159">
        <f t="shared" si="342"/>
        <v>0</v>
      </c>
      <c r="AG1159">
        <f t="shared" si="342"/>
        <v>0</v>
      </c>
      <c r="AH1159">
        <f t="shared" si="342"/>
        <v>0</v>
      </c>
      <c r="AI1159">
        <f t="shared" si="342"/>
        <v>0</v>
      </c>
      <c r="AJ1159">
        <f t="shared" si="342"/>
        <v>0</v>
      </c>
      <c r="AK1159">
        <f t="shared" si="342"/>
        <v>0</v>
      </c>
      <c r="AL1159">
        <f t="shared" si="342"/>
        <v>0</v>
      </c>
      <c r="AM1159">
        <f t="shared" si="353"/>
        <v>0</v>
      </c>
      <c r="AN1159">
        <f t="shared" si="354"/>
        <v>0</v>
      </c>
      <c r="AO1159">
        <f t="shared" si="355"/>
        <v>0</v>
      </c>
      <c r="AP1159">
        <f t="shared" si="356"/>
        <v>1</v>
      </c>
      <c r="AQ1159" t="str">
        <f t="shared" si="357"/>
        <v/>
      </c>
    </row>
    <row r="1160" spans="1:43" x14ac:dyDescent="0.2">
      <c r="A1160">
        <v>1159</v>
      </c>
      <c r="B1160">
        <v>3</v>
      </c>
      <c r="C1160" t="s">
        <v>1550</v>
      </c>
      <c r="D1160" t="s">
        <v>13</v>
      </c>
      <c r="F1160">
        <v>0</v>
      </c>
      <c r="G1160">
        <v>0</v>
      </c>
      <c r="H1160" t="s">
        <v>1551</v>
      </c>
      <c r="I1160">
        <v>7.55</v>
      </c>
      <c r="K1160" t="s">
        <v>15</v>
      </c>
      <c r="M1160" t="b">
        <f t="shared" si="343"/>
        <v>1</v>
      </c>
      <c r="N1160" t="str">
        <f>IF(E1160&lt;&gt;"",INDEX(group!$A$1:$C$10,MATCH(E1160,group!A:A,1),3),"NA")</f>
        <v>NA</v>
      </c>
      <c r="O1160" t="str">
        <f>VLOOKUP(H1160,group!E:F,2,0)</f>
        <v>CA</v>
      </c>
      <c r="P1160" t="str">
        <f>IF(I1160&lt;&gt;"",INDEX(group!$L$1:$N$100,MATCH(I1160,group!L:L,1),3),"NA")</f>
        <v>0 - 9</v>
      </c>
      <c r="Q1160">
        <f t="shared" si="344"/>
        <v>1159</v>
      </c>
      <c r="R1160">
        <f t="shared" si="345"/>
        <v>0</v>
      </c>
      <c r="S1160">
        <f t="shared" si="346"/>
        <v>0</v>
      </c>
      <c r="T1160">
        <f t="shared" si="347"/>
        <v>1</v>
      </c>
      <c r="U1160">
        <f t="shared" si="348"/>
        <v>1</v>
      </c>
      <c r="V1160">
        <f t="shared" si="349"/>
        <v>0</v>
      </c>
      <c r="W1160">
        <f t="shared" si="350"/>
        <v>29.9</v>
      </c>
      <c r="X1160">
        <f t="shared" si="351"/>
        <v>0</v>
      </c>
      <c r="Y1160">
        <f t="shared" si="352"/>
        <v>0</v>
      </c>
      <c r="Z1160">
        <f t="shared" si="341"/>
        <v>0</v>
      </c>
      <c r="AA1160">
        <f t="shared" si="342"/>
        <v>0</v>
      </c>
      <c r="AB1160">
        <f t="shared" si="342"/>
        <v>1</v>
      </c>
      <c r="AC1160">
        <f t="shared" si="342"/>
        <v>0</v>
      </c>
      <c r="AD1160">
        <f t="shared" si="342"/>
        <v>0</v>
      </c>
      <c r="AE1160">
        <f t="shared" si="342"/>
        <v>0</v>
      </c>
      <c r="AF1160">
        <f t="shared" si="342"/>
        <v>0</v>
      </c>
      <c r="AG1160">
        <f t="shared" si="342"/>
        <v>0</v>
      </c>
      <c r="AH1160">
        <f t="shared" si="342"/>
        <v>0</v>
      </c>
      <c r="AI1160">
        <f t="shared" si="342"/>
        <v>0</v>
      </c>
      <c r="AJ1160">
        <f t="shared" si="342"/>
        <v>0</v>
      </c>
      <c r="AK1160">
        <f t="shared" si="342"/>
        <v>0</v>
      </c>
      <c r="AL1160">
        <f t="shared" si="342"/>
        <v>0</v>
      </c>
      <c r="AM1160">
        <f t="shared" si="353"/>
        <v>7.55</v>
      </c>
      <c r="AN1160">
        <f t="shared" si="354"/>
        <v>0</v>
      </c>
      <c r="AO1160">
        <f t="shared" si="355"/>
        <v>0</v>
      </c>
      <c r="AP1160">
        <f t="shared" si="356"/>
        <v>1</v>
      </c>
      <c r="AQ1160" t="str">
        <f t="shared" si="357"/>
        <v/>
      </c>
    </row>
    <row r="1161" spans="1:43" x14ac:dyDescent="0.2">
      <c r="A1161">
        <v>1160</v>
      </c>
      <c r="B1161">
        <v>3</v>
      </c>
      <c r="C1161" t="s">
        <v>1552</v>
      </c>
      <c r="D1161" t="s">
        <v>17</v>
      </c>
      <c r="F1161">
        <v>0</v>
      </c>
      <c r="G1161">
        <v>0</v>
      </c>
      <c r="H1161" t="s">
        <v>1553</v>
      </c>
      <c r="I1161">
        <v>8.0500000000000007</v>
      </c>
      <c r="K1161" t="s">
        <v>15</v>
      </c>
      <c r="M1161" t="b">
        <f t="shared" si="343"/>
        <v>1</v>
      </c>
      <c r="N1161" t="str">
        <f>IF(E1161&lt;&gt;"",INDEX(group!$A$1:$C$10,MATCH(E1161,group!A:A,1),3),"NA")</f>
        <v>NA</v>
      </c>
      <c r="O1161" t="str">
        <f>VLOOKUP(H1161,group!E:F,2,0)</f>
        <v>A</v>
      </c>
      <c r="P1161" t="str">
        <f>IF(I1161&lt;&gt;"",INDEX(group!$L$1:$N$100,MATCH(I1161,group!L:L,1),3),"NA")</f>
        <v>0 - 9</v>
      </c>
      <c r="Q1161">
        <f t="shared" si="344"/>
        <v>1160</v>
      </c>
      <c r="R1161">
        <f t="shared" si="345"/>
        <v>0</v>
      </c>
      <c r="S1161">
        <f t="shared" si="346"/>
        <v>0</v>
      </c>
      <c r="T1161">
        <f t="shared" si="347"/>
        <v>1</v>
      </c>
      <c r="U1161">
        <f t="shared" si="348"/>
        <v>0</v>
      </c>
      <c r="V1161">
        <f t="shared" si="349"/>
        <v>1</v>
      </c>
      <c r="W1161">
        <f t="shared" si="350"/>
        <v>29.9</v>
      </c>
      <c r="X1161">
        <f t="shared" si="351"/>
        <v>0</v>
      </c>
      <c r="Y1161">
        <f t="shared" si="352"/>
        <v>0</v>
      </c>
      <c r="Z1161">
        <f t="shared" si="341"/>
        <v>1</v>
      </c>
      <c r="AA1161">
        <f t="shared" si="342"/>
        <v>0</v>
      </c>
      <c r="AB1161">
        <f t="shared" si="342"/>
        <v>0</v>
      </c>
      <c r="AC1161">
        <f t="shared" si="342"/>
        <v>0</v>
      </c>
      <c r="AD1161">
        <f t="shared" si="342"/>
        <v>0</v>
      </c>
      <c r="AE1161">
        <f t="shared" si="342"/>
        <v>0</v>
      </c>
      <c r="AF1161">
        <f t="shared" si="342"/>
        <v>0</v>
      </c>
      <c r="AG1161">
        <f t="shared" si="342"/>
        <v>0</v>
      </c>
      <c r="AH1161">
        <f t="shared" si="342"/>
        <v>0</v>
      </c>
      <c r="AI1161">
        <f t="shared" si="342"/>
        <v>0</v>
      </c>
      <c r="AJ1161">
        <f t="shared" si="342"/>
        <v>0</v>
      </c>
      <c r="AK1161">
        <f t="shared" si="342"/>
        <v>0</v>
      </c>
      <c r="AL1161">
        <f t="shared" si="342"/>
        <v>0</v>
      </c>
      <c r="AM1161">
        <f t="shared" si="353"/>
        <v>8.0500000000000007</v>
      </c>
      <c r="AN1161">
        <f t="shared" si="354"/>
        <v>0</v>
      </c>
      <c r="AO1161">
        <f t="shared" si="355"/>
        <v>0</v>
      </c>
      <c r="AP1161">
        <f t="shared" si="356"/>
        <v>1</v>
      </c>
      <c r="AQ1161" t="str">
        <f t="shared" si="357"/>
        <v/>
      </c>
    </row>
    <row r="1162" spans="1:43" x14ac:dyDescent="0.2">
      <c r="A1162">
        <v>1161</v>
      </c>
      <c r="B1162">
        <v>3</v>
      </c>
      <c r="C1162" t="s">
        <v>1554</v>
      </c>
      <c r="D1162" t="s">
        <v>13</v>
      </c>
      <c r="E1162">
        <v>17</v>
      </c>
      <c r="F1162">
        <v>0</v>
      </c>
      <c r="G1162">
        <v>0</v>
      </c>
      <c r="H1162">
        <v>315095</v>
      </c>
      <c r="I1162">
        <v>8.6624999999999996</v>
      </c>
      <c r="K1162" t="s">
        <v>15</v>
      </c>
      <c r="M1162" t="b">
        <f t="shared" si="343"/>
        <v>0</v>
      </c>
      <c r="N1162" t="str">
        <f>IF(E1162&lt;&gt;"",INDEX(group!$A$1:$C$10,MATCH(E1162,group!A:A,1),3),"NA")</f>
        <v>10 - 19</v>
      </c>
      <c r="O1162" t="str">
        <f>VLOOKUP(H1162,group!E:F,2,0)</f>
        <v>numeric</v>
      </c>
      <c r="P1162" t="str">
        <f>IF(I1162&lt;&gt;"",INDEX(group!$L$1:$N$100,MATCH(I1162,group!L:L,1),3),"NA")</f>
        <v>0 - 9</v>
      </c>
      <c r="Q1162">
        <f t="shared" si="344"/>
        <v>1161</v>
      </c>
      <c r="R1162">
        <f t="shared" si="345"/>
        <v>0</v>
      </c>
      <c r="S1162">
        <f t="shared" si="346"/>
        <v>0</v>
      </c>
      <c r="T1162">
        <f t="shared" si="347"/>
        <v>1</v>
      </c>
      <c r="U1162">
        <f t="shared" si="348"/>
        <v>1</v>
      </c>
      <c r="V1162">
        <f t="shared" si="349"/>
        <v>0</v>
      </c>
      <c r="W1162">
        <f t="shared" si="350"/>
        <v>17</v>
      </c>
      <c r="X1162">
        <f t="shared" si="351"/>
        <v>0</v>
      </c>
      <c r="Y1162">
        <f t="shared" si="352"/>
        <v>0</v>
      </c>
      <c r="Z1162">
        <f t="shared" si="341"/>
        <v>0</v>
      </c>
      <c r="AA1162">
        <f t="shared" si="342"/>
        <v>0</v>
      </c>
      <c r="AB1162">
        <f t="shared" si="342"/>
        <v>0</v>
      </c>
      <c r="AC1162">
        <f t="shared" si="342"/>
        <v>0</v>
      </c>
      <c r="AD1162">
        <f t="shared" si="342"/>
        <v>1</v>
      </c>
      <c r="AE1162">
        <f t="shared" si="342"/>
        <v>0</v>
      </c>
      <c r="AF1162">
        <f t="shared" si="342"/>
        <v>0</v>
      </c>
      <c r="AG1162">
        <f t="shared" si="342"/>
        <v>0</v>
      </c>
      <c r="AH1162">
        <f t="shared" si="342"/>
        <v>0</v>
      </c>
      <c r="AI1162">
        <f t="shared" ref="AA1162:AL1183" si="358">IF($O1162&amp;"_ticket"=AI$1,1,0)</f>
        <v>0</v>
      </c>
      <c r="AJ1162">
        <f t="shared" si="358"/>
        <v>0</v>
      </c>
      <c r="AK1162">
        <f t="shared" si="358"/>
        <v>0</v>
      </c>
      <c r="AL1162">
        <f t="shared" si="358"/>
        <v>0</v>
      </c>
      <c r="AM1162">
        <f t="shared" si="353"/>
        <v>8.6624999999999996</v>
      </c>
      <c r="AN1162">
        <f t="shared" si="354"/>
        <v>0</v>
      </c>
      <c r="AO1162">
        <f t="shared" si="355"/>
        <v>0</v>
      </c>
      <c r="AP1162">
        <f t="shared" si="356"/>
        <v>1</v>
      </c>
      <c r="AQ1162" t="str">
        <f t="shared" si="357"/>
        <v/>
      </c>
    </row>
    <row r="1163" spans="1:43" x14ac:dyDescent="0.2">
      <c r="A1163">
        <v>1162</v>
      </c>
      <c r="B1163">
        <v>1</v>
      </c>
      <c r="C1163" t="s">
        <v>1555</v>
      </c>
      <c r="D1163" t="s">
        <v>13</v>
      </c>
      <c r="E1163">
        <v>46</v>
      </c>
      <c r="F1163">
        <v>0</v>
      </c>
      <c r="G1163">
        <v>0</v>
      </c>
      <c r="H1163">
        <v>13050</v>
      </c>
      <c r="I1163">
        <v>75.241699999999994</v>
      </c>
      <c r="J1163" t="s">
        <v>1369</v>
      </c>
      <c r="K1163" t="s">
        <v>20</v>
      </c>
      <c r="M1163" t="b">
        <f t="shared" si="343"/>
        <v>0</v>
      </c>
      <c r="N1163" t="str">
        <f>IF(E1163&lt;&gt;"",INDEX(group!$A$1:$C$10,MATCH(E1163,group!A:A,1),3),"NA")</f>
        <v>40 - 49</v>
      </c>
      <c r="O1163" t="str">
        <f>VLOOKUP(H1163,group!E:F,2,0)</f>
        <v>numeric</v>
      </c>
      <c r="P1163" t="str">
        <f>IF(I1163&lt;&gt;"",INDEX(group!$L$1:$N$100,MATCH(I1163,group!L:L,1),3),"NA")</f>
        <v>70 - 79</v>
      </c>
      <c r="Q1163">
        <f t="shared" si="344"/>
        <v>1162</v>
      </c>
      <c r="R1163">
        <f t="shared" si="345"/>
        <v>1</v>
      </c>
      <c r="S1163">
        <f t="shared" si="346"/>
        <v>0</v>
      </c>
      <c r="T1163">
        <f t="shared" si="347"/>
        <v>0</v>
      </c>
      <c r="U1163">
        <f t="shared" si="348"/>
        <v>1</v>
      </c>
      <c r="V1163">
        <f t="shared" si="349"/>
        <v>0</v>
      </c>
      <c r="W1163">
        <f t="shared" si="350"/>
        <v>46</v>
      </c>
      <c r="X1163">
        <f t="shared" si="351"/>
        <v>0</v>
      </c>
      <c r="Y1163">
        <f t="shared" si="352"/>
        <v>0</v>
      </c>
      <c r="Z1163">
        <f t="shared" si="341"/>
        <v>0</v>
      </c>
      <c r="AA1163">
        <f t="shared" si="358"/>
        <v>0</v>
      </c>
      <c r="AB1163">
        <f t="shared" si="358"/>
        <v>0</v>
      </c>
      <c r="AC1163">
        <f t="shared" si="358"/>
        <v>0</v>
      </c>
      <c r="AD1163">
        <f t="shared" si="358"/>
        <v>1</v>
      </c>
      <c r="AE1163">
        <f t="shared" si="358"/>
        <v>0</v>
      </c>
      <c r="AF1163">
        <f t="shared" si="358"/>
        <v>0</v>
      </c>
      <c r="AG1163">
        <f t="shared" si="358"/>
        <v>0</v>
      </c>
      <c r="AH1163">
        <f t="shared" si="358"/>
        <v>0</v>
      </c>
      <c r="AI1163">
        <f t="shared" si="358"/>
        <v>0</v>
      </c>
      <c r="AJ1163">
        <f t="shared" si="358"/>
        <v>0</v>
      </c>
      <c r="AK1163">
        <f t="shared" si="358"/>
        <v>0</v>
      </c>
      <c r="AL1163">
        <f t="shared" si="358"/>
        <v>0</v>
      </c>
      <c r="AM1163">
        <f t="shared" si="353"/>
        <v>75.241699999999994</v>
      </c>
      <c r="AN1163">
        <f t="shared" si="354"/>
        <v>1</v>
      </c>
      <c r="AO1163">
        <f t="shared" si="355"/>
        <v>0</v>
      </c>
      <c r="AP1163">
        <f t="shared" si="356"/>
        <v>0</v>
      </c>
      <c r="AQ1163" t="str">
        <f t="shared" si="357"/>
        <v/>
      </c>
    </row>
    <row r="1164" spans="1:43" x14ac:dyDescent="0.2">
      <c r="A1164">
        <v>1163</v>
      </c>
      <c r="B1164">
        <v>3</v>
      </c>
      <c r="C1164" t="s">
        <v>1556</v>
      </c>
      <c r="D1164" t="s">
        <v>13</v>
      </c>
      <c r="F1164">
        <v>0</v>
      </c>
      <c r="G1164">
        <v>0</v>
      </c>
      <c r="H1164">
        <v>368573</v>
      </c>
      <c r="I1164">
        <v>7.75</v>
      </c>
      <c r="K1164" t="s">
        <v>27</v>
      </c>
      <c r="M1164" t="b">
        <f t="shared" si="343"/>
        <v>1</v>
      </c>
      <c r="N1164" t="str">
        <f>IF(E1164&lt;&gt;"",INDEX(group!$A$1:$C$10,MATCH(E1164,group!A:A,1),3),"NA")</f>
        <v>NA</v>
      </c>
      <c r="O1164" t="str">
        <f>VLOOKUP(H1164,group!E:F,2,0)</f>
        <v>numeric</v>
      </c>
      <c r="P1164" t="str">
        <f>IF(I1164&lt;&gt;"",INDEX(group!$L$1:$N$100,MATCH(I1164,group!L:L,1),3),"NA")</f>
        <v>0 - 9</v>
      </c>
      <c r="Q1164">
        <f t="shared" si="344"/>
        <v>1163</v>
      </c>
      <c r="R1164">
        <f t="shared" si="345"/>
        <v>0</v>
      </c>
      <c r="S1164">
        <f t="shared" si="346"/>
        <v>0</v>
      </c>
      <c r="T1164">
        <f t="shared" si="347"/>
        <v>1</v>
      </c>
      <c r="U1164">
        <f t="shared" si="348"/>
        <v>1</v>
      </c>
      <c r="V1164">
        <f t="shared" si="349"/>
        <v>0</v>
      </c>
      <c r="W1164">
        <f t="shared" si="350"/>
        <v>29.9</v>
      </c>
      <c r="X1164">
        <f t="shared" si="351"/>
        <v>0</v>
      </c>
      <c r="Y1164">
        <f t="shared" si="352"/>
        <v>0</v>
      </c>
      <c r="Z1164">
        <f t="shared" si="341"/>
        <v>0</v>
      </c>
      <c r="AA1164">
        <f t="shared" si="358"/>
        <v>0</v>
      </c>
      <c r="AB1164">
        <f t="shared" si="358"/>
        <v>0</v>
      </c>
      <c r="AC1164">
        <f t="shared" si="358"/>
        <v>0</v>
      </c>
      <c r="AD1164">
        <f t="shared" si="358"/>
        <v>1</v>
      </c>
      <c r="AE1164">
        <f t="shared" si="358"/>
        <v>0</v>
      </c>
      <c r="AF1164">
        <f t="shared" si="358"/>
        <v>0</v>
      </c>
      <c r="AG1164">
        <f t="shared" si="358"/>
        <v>0</v>
      </c>
      <c r="AH1164">
        <f t="shared" si="358"/>
        <v>0</v>
      </c>
      <c r="AI1164">
        <f t="shared" si="358"/>
        <v>0</v>
      </c>
      <c r="AJ1164">
        <f t="shared" si="358"/>
        <v>0</v>
      </c>
      <c r="AK1164">
        <f t="shared" si="358"/>
        <v>0</v>
      </c>
      <c r="AL1164">
        <f t="shared" si="358"/>
        <v>0</v>
      </c>
      <c r="AM1164">
        <f t="shared" si="353"/>
        <v>7.75</v>
      </c>
      <c r="AN1164">
        <f t="shared" si="354"/>
        <v>0</v>
      </c>
      <c r="AO1164">
        <f t="shared" si="355"/>
        <v>1</v>
      </c>
      <c r="AP1164">
        <f t="shared" si="356"/>
        <v>0</v>
      </c>
      <c r="AQ1164" t="str">
        <f t="shared" si="357"/>
        <v/>
      </c>
    </row>
    <row r="1165" spans="1:43" x14ac:dyDescent="0.2">
      <c r="A1165">
        <v>1164</v>
      </c>
      <c r="B1165">
        <v>1</v>
      </c>
      <c r="C1165" t="s">
        <v>1557</v>
      </c>
      <c r="D1165" t="s">
        <v>17</v>
      </c>
      <c r="E1165">
        <v>26</v>
      </c>
      <c r="F1165">
        <v>1</v>
      </c>
      <c r="G1165">
        <v>0</v>
      </c>
      <c r="H1165">
        <v>13508</v>
      </c>
      <c r="I1165">
        <v>136.7792</v>
      </c>
      <c r="J1165" t="s">
        <v>1532</v>
      </c>
      <c r="K1165" t="s">
        <v>20</v>
      </c>
      <c r="M1165" t="b">
        <f t="shared" si="343"/>
        <v>0</v>
      </c>
      <c r="N1165" t="str">
        <f>IF(E1165&lt;&gt;"",INDEX(group!$A$1:$C$10,MATCH(E1165,group!A:A,1),3),"NA")</f>
        <v>20 - 29</v>
      </c>
      <c r="O1165" t="str">
        <f>VLOOKUP(H1165,group!E:F,2,0)</f>
        <v>numeric</v>
      </c>
      <c r="P1165" t="str">
        <f>IF(I1165&lt;&gt;"",INDEX(group!$L$1:$N$100,MATCH(I1165,group!L:L,1),3),"NA")</f>
        <v>130 - 149</v>
      </c>
      <c r="Q1165">
        <f t="shared" si="344"/>
        <v>1164</v>
      </c>
      <c r="R1165">
        <f t="shared" si="345"/>
        <v>1</v>
      </c>
      <c r="S1165">
        <f t="shared" si="346"/>
        <v>0</v>
      </c>
      <c r="T1165">
        <f t="shared" si="347"/>
        <v>0</v>
      </c>
      <c r="U1165">
        <f t="shared" si="348"/>
        <v>0</v>
      </c>
      <c r="V1165">
        <f t="shared" si="349"/>
        <v>1</v>
      </c>
      <c r="W1165">
        <f t="shared" si="350"/>
        <v>26</v>
      </c>
      <c r="X1165">
        <f t="shared" si="351"/>
        <v>1</v>
      </c>
      <c r="Y1165">
        <f t="shared" si="352"/>
        <v>0</v>
      </c>
      <c r="Z1165">
        <f t="shared" si="341"/>
        <v>0</v>
      </c>
      <c r="AA1165">
        <f t="shared" si="358"/>
        <v>0</v>
      </c>
      <c r="AB1165">
        <f t="shared" si="358"/>
        <v>0</v>
      </c>
      <c r="AC1165">
        <f t="shared" si="358"/>
        <v>0</v>
      </c>
      <c r="AD1165">
        <f t="shared" si="358"/>
        <v>1</v>
      </c>
      <c r="AE1165">
        <f t="shared" si="358"/>
        <v>0</v>
      </c>
      <c r="AF1165">
        <f t="shared" si="358"/>
        <v>0</v>
      </c>
      <c r="AG1165">
        <f t="shared" si="358"/>
        <v>0</v>
      </c>
      <c r="AH1165">
        <f t="shared" si="358"/>
        <v>0</v>
      </c>
      <c r="AI1165">
        <f t="shared" si="358"/>
        <v>0</v>
      </c>
      <c r="AJ1165">
        <f t="shared" si="358"/>
        <v>0</v>
      </c>
      <c r="AK1165">
        <f t="shared" si="358"/>
        <v>0</v>
      </c>
      <c r="AL1165">
        <f t="shared" si="358"/>
        <v>0</v>
      </c>
      <c r="AM1165">
        <f t="shared" si="353"/>
        <v>136.7792</v>
      </c>
      <c r="AN1165">
        <f t="shared" si="354"/>
        <v>1</v>
      </c>
      <c r="AO1165">
        <f t="shared" si="355"/>
        <v>0</v>
      </c>
      <c r="AP1165">
        <f t="shared" si="356"/>
        <v>0</v>
      </c>
      <c r="AQ1165" t="str">
        <f t="shared" si="357"/>
        <v/>
      </c>
    </row>
    <row r="1166" spans="1:43" x14ac:dyDescent="0.2">
      <c r="A1166">
        <v>1165</v>
      </c>
      <c r="B1166">
        <v>3</v>
      </c>
      <c r="C1166" t="s">
        <v>1558</v>
      </c>
      <c r="D1166" t="s">
        <v>17</v>
      </c>
      <c r="F1166">
        <v>1</v>
      </c>
      <c r="G1166">
        <v>0</v>
      </c>
      <c r="H1166">
        <v>370371</v>
      </c>
      <c r="I1166">
        <v>15.5</v>
      </c>
      <c r="K1166" t="s">
        <v>27</v>
      </c>
      <c r="M1166" t="b">
        <f t="shared" si="343"/>
        <v>1</v>
      </c>
      <c r="N1166" t="str">
        <f>IF(E1166&lt;&gt;"",INDEX(group!$A$1:$C$10,MATCH(E1166,group!A:A,1),3),"NA")</f>
        <v>NA</v>
      </c>
      <c r="O1166" t="str">
        <f>VLOOKUP(H1166,group!E:F,2,0)</f>
        <v>numeric</v>
      </c>
      <c r="P1166" t="str">
        <f>IF(I1166&lt;&gt;"",INDEX(group!$L$1:$N$100,MATCH(I1166,group!L:L,1),3),"NA")</f>
        <v>10 - 19</v>
      </c>
      <c r="Q1166">
        <f t="shared" si="344"/>
        <v>1165</v>
      </c>
      <c r="R1166">
        <f t="shared" si="345"/>
        <v>0</v>
      </c>
      <c r="S1166">
        <f t="shared" si="346"/>
        <v>0</v>
      </c>
      <c r="T1166">
        <f t="shared" si="347"/>
        <v>1</v>
      </c>
      <c r="U1166">
        <f t="shared" si="348"/>
        <v>0</v>
      </c>
      <c r="V1166">
        <f t="shared" si="349"/>
        <v>1</v>
      </c>
      <c r="W1166">
        <f t="shared" si="350"/>
        <v>29.9</v>
      </c>
      <c r="X1166">
        <f t="shared" si="351"/>
        <v>1</v>
      </c>
      <c r="Y1166">
        <f t="shared" si="352"/>
        <v>0</v>
      </c>
      <c r="Z1166">
        <f t="shared" si="341"/>
        <v>0</v>
      </c>
      <c r="AA1166">
        <f t="shared" si="358"/>
        <v>0</v>
      </c>
      <c r="AB1166">
        <f t="shared" si="358"/>
        <v>0</v>
      </c>
      <c r="AC1166">
        <f t="shared" si="358"/>
        <v>0</v>
      </c>
      <c r="AD1166">
        <f t="shared" si="358"/>
        <v>1</v>
      </c>
      <c r="AE1166">
        <f t="shared" si="358"/>
        <v>0</v>
      </c>
      <c r="AF1166">
        <f t="shared" si="358"/>
        <v>0</v>
      </c>
      <c r="AG1166">
        <f t="shared" si="358"/>
        <v>0</v>
      </c>
      <c r="AH1166">
        <f t="shared" si="358"/>
        <v>0</v>
      </c>
      <c r="AI1166">
        <f t="shared" si="358"/>
        <v>0</v>
      </c>
      <c r="AJ1166">
        <f t="shared" si="358"/>
        <v>0</v>
      </c>
      <c r="AK1166">
        <f t="shared" si="358"/>
        <v>0</v>
      </c>
      <c r="AL1166">
        <f t="shared" si="358"/>
        <v>0</v>
      </c>
      <c r="AM1166">
        <f t="shared" si="353"/>
        <v>15.5</v>
      </c>
      <c r="AN1166">
        <f t="shared" si="354"/>
        <v>0</v>
      </c>
      <c r="AO1166">
        <f t="shared" si="355"/>
        <v>1</v>
      </c>
      <c r="AP1166">
        <f t="shared" si="356"/>
        <v>0</v>
      </c>
      <c r="AQ1166" t="str">
        <f t="shared" si="357"/>
        <v/>
      </c>
    </row>
    <row r="1167" spans="1:43" x14ac:dyDescent="0.2">
      <c r="A1167">
        <v>1166</v>
      </c>
      <c r="B1167">
        <v>3</v>
      </c>
      <c r="C1167" t="s">
        <v>1559</v>
      </c>
      <c r="D1167" t="s">
        <v>13</v>
      </c>
      <c r="F1167">
        <v>0</v>
      </c>
      <c r="G1167">
        <v>0</v>
      </c>
      <c r="H1167">
        <v>2676</v>
      </c>
      <c r="I1167">
        <v>7.2249999999999996</v>
      </c>
      <c r="K1167" t="s">
        <v>20</v>
      </c>
      <c r="M1167" t="b">
        <f t="shared" si="343"/>
        <v>1</v>
      </c>
      <c r="N1167" t="str">
        <f>IF(E1167&lt;&gt;"",INDEX(group!$A$1:$C$10,MATCH(E1167,group!A:A,1),3),"NA")</f>
        <v>NA</v>
      </c>
      <c r="O1167" t="str">
        <f>VLOOKUP(H1167,group!E:F,2,0)</f>
        <v>numeric</v>
      </c>
      <c r="P1167" t="str">
        <f>IF(I1167&lt;&gt;"",INDEX(group!$L$1:$N$100,MATCH(I1167,group!L:L,1),3),"NA")</f>
        <v>0 - 9</v>
      </c>
      <c r="Q1167">
        <f t="shared" si="344"/>
        <v>1166</v>
      </c>
      <c r="R1167">
        <f t="shared" si="345"/>
        <v>0</v>
      </c>
      <c r="S1167">
        <f t="shared" si="346"/>
        <v>0</v>
      </c>
      <c r="T1167">
        <f t="shared" si="347"/>
        <v>1</v>
      </c>
      <c r="U1167">
        <f t="shared" si="348"/>
        <v>1</v>
      </c>
      <c r="V1167">
        <f t="shared" si="349"/>
        <v>0</v>
      </c>
      <c r="W1167">
        <f t="shared" si="350"/>
        <v>29.9</v>
      </c>
      <c r="X1167">
        <f t="shared" si="351"/>
        <v>0</v>
      </c>
      <c r="Y1167">
        <f t="shared" si="352"/>
        <v>0</v>
      </c>
      <c r="Z1167">
        <f t="shared" si="341"/>
        <v>0</v>
      </c>
      <c r="AA1167">
        <f t="shared" si="358"/>
        <v>0</v>
      </c>
      <c r="AB1167">
        <f t="shared" si="358"/>
        <v>0</v>
      </c>
      <c r="AC1167">
        <f t="shared" si="358"/>
        <v>0</v>
      </c>
      <c r="AD1167">
        <f t="shared" si="358"/>
        <v>1</v>
      </c>
      <c r="AE1167">
        <f t="shared" si="358"/>
        <v>0</v>
      </c>
      <c r="AF1167">
        <f t="shared" si="358"/>
        <v>0</v>
      </c>
      <c r="AG1167">
        <f t="shared" si="358"/>
        <v>0</v>
      </c>
      <c r="AH1167">
        <f t="shared" si="358"/>
        <v>0</v>
      </c>
      <c r="AI1167">
        <f t="shared" si="358"/>
        <v>0</v>
      </c>
      <c r="AJ1167">
        <f t="shared" si="358"/>
        <v>0</v>
      </c>
      <c r="AK1167">
        <f t="shared" si="358"/>
        <v>0</v>
      </c>
      <c r="AL1167">
        <f t="shared" si="358"/>
        <v>0</v>
      </c>
      <c r="AM1167">
        <f t="shared" si="353"/>
        <v>7.2249999999999996</v>
      </c>
      <c r="AN1167">
        <f t="shared" si="354"/>
        <v>1</v>
      </c>
      <c r="AO1167">
        <f t="shared" si="355"/>
        <v>0</v>
      </c>
      <c r="AP1167">
        <f t="shared" si="356"/>
        <v>0</v>
      </c>
      <c r="AQ1167" t="str">
        <f t="shared" si="357"/>
        <v/>
      </c>
    </row>
    <row r="1168" spans="1:43" x14ac:dyDescent="0.2">
      <c r="A1168">
        <v>1167</v>
      </c>
      <c r="B1168">
        <v>2</v>
      </c>
      <c r="C1168" t="s">
        <v>1560</v>
      </c>
      <c r="D1168" t="s">
        <v>17</v>
      </c>
      <c r="E1168">
        <v>20</v>
      </c>
      <c r="F1168">
        <v>1</v>
      </c>
      <c r="G1168">
        <v>0</v>
      </c>
      <c r="H1168">
        <v>236853</v>
      </c>
      <c r="I1168">
        <v>26</v>
      </c>
      <c r="K1168" t="s">
        <v>15</v>
      </c>
      <c r="M1168" t="b">
        <f t="shared" si="343"/>
        <v>0</v>
      </c>
      <c r="N1168" t="str">
        <f>IF(E1168&lt;&gt;"",INDEX(group!$A$1:$C$10,MATCH(E1168,group!A:A,1),3),"NA")</f>
        <v>20 - 29</v>
      </c>
      <c r="O1168" t="str">
        <f>VLOOKUP(H1168,group!E:F,2,0)</f>
        <v>numeric</v>
      </c>
      <c r="P1168" t="str">
        <f>IF(I1168&lt;&gt;"",INDEX(group!$L$1:$N$100,MATCH(I1168,group!L:L,1),3),"NA")</f>
        <v>20 - 29</v>
      </c>
      <c r="Q1168">
        <f t="shared" si="344"/>
        <v>1167</v>
      </c>
      <c r="R1168">
        <f t="shared" si="345"/>
        <v>0</v>
      </c>
      <c r="S1168">
        <f t="shared" si="346"/>
        <v>1</v>
      </c>
      <c r="T1168">
        <f t="shared" si="347"/>
        <v>0</v>
      </c>
      <c r="U1168">
        <f t="shared" si="348"/>
        <v>0</v>
      </c>
      <c r="V1168">
        <f t="shared" si="349"/>
        <v>1</v>
      </c>
      <c r="W1168">
        <f t="shared" si="350"/>
        <v>20</v>
      </c>
      <c r="X1168">
        <f t="shared" si="351"/>
        <v>1</v>
      </c>
      <c r="Y1168">
        <f t="shared" si="352"/>
        <v>0</v>
      </c>
      <c r="Z1168">
        <f t="shared" si="341"/>
        <v>0</v>
      </c>
      <c r="AA1168">
        <f t="shared" si="358"/>
        <v>0</v>
      </c>
      <c r="AB1168">
        <f t="shared" si="358"/>
        <v>0</v>
      </c>
      <c r="AC1168">
        <f t="shared" si="358"/>
        <v>0</v>
      </c>
      <c r="AD1168">
        <f t="shared" si="358"/>
        <v>1</v>
      </c>
      <c r="AE1168">
        <f t="shared" si="358"/>
        <v>0</v>
      </c>
      <c r="AF1168">
        <f t="shared" si="358"/>
        <v>0</v>
      </c>
      <c r="AG1168">
        <f t="shared" si="358"/>
        <v>0</v>
      </c>
      <c r="AH1168">
        <f t="shared" si="358"/>
        <v>0</v>
      </c>
      <c r="AI1168">
        <f t="shared" si="358"/>
        <v>0</v>
      </c>
      <c r="AJ1168">
        <f t="shared" si="358"/>
        <v>0</v>
      </c>
      <c r="AK1168">
        <f t="shared" si="358"/>
        <v>0</v>
      </c>
      <c r="AL1168">
        <f t="shared" si="358"/>
        <v>0</v>
      </c>
      <c r="AM1168">
        <f t="shared" si="353"/>
        <v>26</v>
      </c>
      <c r="AN1168">
        <f t="shared" si="354"/>
        <v>0</v>
      </c>
      <c r="AO1168">
        <f t="shared" si="355"/>
        <v>0</v>
      </c>
      <c r="AP1168">
        <f t="shared" si="356"/>
        <v>1</v>
      </c>
      <c r="AQ1168" t="str">
        <f t="shared" si="357"/>
        <v/>
      </c>
    </row>
    <row r="1169" spans="1:43" x14ac:dyDescent="0.2">
      <c r="A1169">
        <v>1168</v>
      </c>
      <c r="B1169">
        <v>2</v>
      </c>
      <c r="C1169" t="s">
        <v>1561</v>
      </c>
      <c r="D1169" t="s">
        <v>13</v>
      </c>
      <c r="E1169">
        <v>28</v>
      </c>
      <c r="F1169">
        <v>0</v>
      </c>
      <c r="G1169">
        <v>0</v>
      </c>
      <c r="H1169" t="s">
        <v>1562</v>
      </c>
      <c r="I1169">
        <v>10.5</v>
      </c>
      <c r="K1169" t="s">
        <v>15</v>
      </c>
      <c r="M1169" t="b">
        <f t="shared" si="343"/>
        <v>0</v>
      </c>
      <c r="N1169" t="str">
        <f>IF(E1169&lt;&gt;"",INDEX(group!$A$1:$C$10,MATCH(E1169,group!A:A,1),3),"NA")</f>
        <v>20 - 29</v>
      </c>
      <c r="O1169" t="str">
        <f>VLOOKUP(H1169,group!E:F,2,0)</f>
        <v>SC</v>
      </c>
      <c r="P1169" t="str">
        <f>IF(I1169&lt;&gt;"",INDEX(group!$L$1:$N$100,MATCH(I1169,group!L:L,1),3),"NA")</f>
        <v>10 - 19</v>
      </c>
      <c r="Q1169">
        <f t="shared" si="344"/>
        <v>1168</v>
      </c>
      <c r="R1169">
        <f t="shared" si="345"/>
        <v>0</v>
      </c>
      <c r="S1169">
        <f t="shared" si="346"/>
        <v>1</v>
      </c>
      <c r="T1169">
        <f t="shared" si="347"/>
        <v>0</v>
      </c>
      <c r="U1169">
        <f t="shared" si="348"/>
        <v>1</v>
      </c>
      <c r="V1169">
        <f t="shared" si="349"/>
        <v>0</v>
      </c>
      <c r="W1169">
        <f t="shared" si="350"/>
        <v>28</v>
      </c>
      <c r="X1169">
        <f t="shared" si="351"/>
        <v>0</v>
      </c>
      <c r="Y1169">
        <f t="shared" si="352"/>
        <v>0</v>
      </c>
      <c r="Z1169">
        <f t="shared" si="341"/>
        <v>0</v>
      </c>
      <c r="AA1169">
        <f t="shared" si="358"/>
        <v>0</v>
      </c>
      <c r="AB1169">
        <f t="shared" si="358"/>
        <v>0</v>
      </c>
      <c r="AC1169">
        <f t="shared" si="358"/>
        <v>0</v>
      </c>
      <c r="AD1169">
        <f t="shared" si="358"/>
        <v>0</v>
      </c>
      <c r="AE1169">
        <f t="shared" si="358"/>
        <v>0</v>
      </c>
      <c r="AF1169">
        <f t="shared" si="358"/>
        <v>0</v>
      </c>
      <c r="AG1169">
        <f t="shared" si="358"/>
        <v>0</v>
      </c>
      <c r="AH1169">
        <f t="shared" si="358"/>
        <v>1</v>
      </c>
      <c r="AI1169">
        <f t="shared" si="358"/>
        <v>0</v>
      </c>
      <c r="AJ1169">
        <f t="shared" si="358"/>
        <v>0</v>
      </c>
      <c r="AK1169">
        <f t="shared" si="358"/>
        <v>0</v>
      </c>
      <c r="AL1169">
        <f t="shared" si="358"/>
        <v>0</v>
      </c>
      <c r="AM1169">
        <f t="shared" si="353"/>
        <v>10.5</v>
      </c>
      <c r="AN1169">
        <f t="shared" si="354"/>
        <v>0</v>
      </c>
      <c r="AO1169">
        <f t="shared" si="355"/>
        <v>0</v>
      </c>
      <c r="AP1169">
        <f t="shared" si="356"/>
        <v>1</v>
      </c>
      <c r="AQ1169" t="str">
        <f t="shared" si="357"/>
        <v/>
      </c>
    </row>
    <row r="1170" spans="1:43" x14ac:dyDescent="0.2">
      <c r="A1170">
        <v>1169</v>
      </c>
      <c r="B1170">
        <v>2</v>
      </c>
      <c r="C1170" t="s">
        <v>1563</v>
      </c>
      <c r="D1170" t="s">
        <v>13</v>
      </c>
      <c r="E1170">
        <v>40</v>
      </c>
      <c r="F1170">
        <v>1</v>
      </c>
      <c r="G1170">
        <v>0</v>
      </c>
      <c r="H1170">
        <v>2926</v>
      </c>
      <c r="I1170">
        <v>26</v>
      </c>
      <c r="K1170" t="s">
        <v>15</v>
      </c>
      <c r="M1170" t="b">
        <f t="shared" si="343"/>
        <v>0</v>
      </c>
      <c r="N1170" t="str">
        <f>IF(E1170&lt;&gt;"",INDEX(group!$A$1:$C$10,MATCH(E1170,group!A:A,1),3),"NA")</f>
        <v>40 - 49</v>
      </c>
      <c r="O1170" t="str">
        <f>VLOOKUP(H1170,group!E:F,2,0)</f>
        <v>numeric</v>
      </c>
      <c r="P1170" t="str">
        <f>IF(I1170&lt;&gt;"",INDEX(group!$L$1:$N$100,MATCH(I1170,group!L:L,1),3),"NA")</f>
        <v>20 - 29</v>
      </c>
      <c r="Q1170">
        <f t="shared" si="344"/>
        <v>1169</v>
      </c>
      <c r="R1170">
        <f t="shared" si="345"/>
        <v>0</v>
      </c>
      <c r="S1170">
        <f t="shared" si="346"/>
        <v>1</v>
      </c>
      <c r="T1170">
        <f t="shared" si="347"/>
        <v>0</v>
      </c>
      <c r="U1170">
        <f t="shared" si="348"/>
        <v>1</v>
      </c>
      <c r="V1170">
        <f t="shared" si="349"/>
        <v>0</v>
      </c>
      <c r="W1170">
        <f t="shared" si="350"/>
        <v>40</v>
      </c>
      <c r="X1170">
        <f t="shared" si="351"/>
        <v>1</v>
      </c>
      <c r="Y1170">
        <f t="shared" si="352"/>
        <v>0</v>
      </c>
      <c r="Z1170">
        <f t="shared" si="341"/>
        <v>0</v>
      </c>
      <c r="AA1170">
        <f t="shared" si="358"/>
        <v>0</v>
      </c>
      <c r="AB1170">
        <f t="shared" si="358"/>
        <v>0</v>
      </c>
      <c r="AC1170">
        <f t="shared" si="358"/>
        <v>0</v>
      </c>
      <c r="AD1170">
        <f t="shared" si="358"/>
        <v>1</v>
      </c>
      <c r="AE1170">
        <f t="shared" si="358"/>
        <v>0</v>
      </c>
      <c r="AF1170">
        <f t="shared" si="358"/>
        <v>0</v>
      </c>
      <c r="AG1170">
        <f t="shared" si="358"/>
        <v>0</v>
      </c>
      <c r="AH1170">
        <f t="shared" si="358"/>
        <v>0</v>
      </c>
      <c r="AI1170">
        <f t="shared" si="358"/>
        <v>0</v>
      </c>
      <c r="AJ1170">
        <f t="shared" si="358"/>
        <v>0</v>
      </c>
      <c r="AK1170">
        <f t="shared" si="358"/>
        <v>0</v>
      </c>
      <c r="AL1170">
        <f t="shared" si="358"/>
        <v>0</v>
      </c>
      <c r="AM1170">
        <f t="shared" si="353"/>
        <v>26</v>
      </c>
      <c r="AN1170">
        <f t="shared" si="354"/>
        <v>0</v>
      </c>
      <c r="AO1170">
        <f t="shared" si="355"/>
        <v>0</v>
      </c>
      <c r="AP1170">
        <f t="shared" si="356"/>
        <v>1</v>
      </c>
      <c r="AQ1170" t="str">
        <f t="shared" si="357"/>
        <v/>
      </c>
    </row>
    <row r="1171" spans="1:43" x14ac:dyDescent="0.2">
      <c r="A1171">
        <v>1170</v>
      </c>
      <c r="B1171">
        <v>2</v>
      </c>
      <c r="C1171" t="s">
        <v>1564</v>
      </c>
      <c r="D1171" t="s">
        <v>13</v>
      </c>
      <c r="E1171">
        <v>30</v>
      </c>
      <c r="F1171">
        <v>1</v>
      </c>
      <c r="G1171">
        <v>0</v>
      </c>
      <c r="H1171" t="s">
        <v>1565</v>
      </c>
      <c r="I1171">
        <v>21</v>
      </c>
      <c r="K1171" t="s">
        <v>15</v>
      </c>
      <c r="M1171" t="b">
        <f t="shared" si="343"/>
        <v>0</v>
      </c>
      <c r="N1171" t="str">
        <f>IF(E1171&lt;&gt;"",INDEX(group!$A$1:$C$10,MATCH(E1171,group!A:A,1),3),"NA")</f>
        <v>30 - 39</v>
      </c>
      <c r="O1171" t="str">
        <f>VLOOKUP(H1171,group!E:F,2,0)</f>
        <v>CA</v>
      </c>
      <c r="P1171" t="str">
        <f>IF(I1171&lt;&gt;"",INDEX(group!$L$1:$N$100,MATCH(I1171,group!L:L,1),3),"NA")</f>
        <v>20 - 29</v>
      </c>
      <c r="Q1171">
        <f t="shared" si="344"/>
        <v>1170</v>
      </c>
      <c r="R1171">
        <f t="shared" si="345"/>
        <v>0</v>
      </c>
      <c r="S1171">
        <f t="shared" si="346"/>
        <v>1</v>
      </c>
      <c r="T1171">
        <f t="shared" si="347"/>
        <v>0</v>
      </c>
      <c r="U1171">
        <f t="shared" si="348"/>
        <v>1</v>
      </c>
      <c r="V1171">
        <f t="shared" si="349"/>
        <v>0</v>
      </c>
      <c r="W1171">
        <f t="shared" si="350"/>
        <v>30</v>
      </c>
      <c r="X1171">
        <f t="shared" si="351"/>
        <v>1</v>
      </c>
      <c r="Y1171">
        <f t="shared" si="352"/>
        <v>0</v>
      </c>
      <c r="Z1171">
        <f t="shared" si="341"/>
        <v>0</v>
      </c>
      <c r="AA1171">
        <f t="shared" si="358"/>
        <v>0</v>
      </c>
      <c r="AB1171">
        <f t="shared" si="358"/>
        <v>1</v>
      </c>
      <c r="AC1171">
        <f t="shared" si="358"/>
        <v>0</v>
      </c>
      <c r="AD1171">
        <f t="shared" si="358"/>
        <v>0</v>
      </c>
      <c r="AE1171">
        <f t="shared" si="358"/>
        <v>0</v>
      </c>
      <c r="AF1171">
        <f t="shared" si="358"/>
        <v>0</v>
      </c>
      <c r="AG1171">
        <f t="shared" si="358"/>
        <v>0</v>
      </c>
      <c r="AH1171">
        <f t="shared" si="358"/>
        <v>0</v>
      </c>
      <c r="AI1171">
        <f t="shared" si="358"/>
        <v>0</v>
      </c>
      <c r="AJ1171">
        <f t="shared" si="358"/>
        <v>0</v>
      </c>
      <c r="AK1171">
        <f t="shared" si="358"/>
        <v>0</v>
      </c>
      <c r="AL1171">
        <f t="shared" si="358"/>
        <v>0</v>
      </c>
      <c r="AM1171">
        <f t="shared" si="353"/>
        <v>21</v>
      </c>
      <c r="AN1171">
        <f t="shared" si="354"/>
        <v>0</v>
      </c>
      <c r="AO1171">
        <f t="shared" si="355"/>
        <v>0</v>
      </c>
      <c r="AP1171">
        <f t="shared" si="356"/>
        <v>1</v>
      </c>
      <c r="AQ1171" t="str">
        <f t="shared" si="357"/>
        <v/>
      </c>
    </row>
    <row r="1172" spans="1:43" x14ac:dyDescent="0.2">
      <c r="A1172">
        <v>1171</v>
      </c>
      <c r="B1172">
        <v>2</v>
      </c>
      <c r="C1172" t="s">
        <v>1566</v>
      </c>
      <c r="D1172" t="s">
        <v>13</v>
      </c>
      <c r="E1172">
        <v>22</v>
      </c>
      <c r="F1172">
        <v>0</v>
      </c>
      <c r="G1172">
        <v>0</v>
      </c>
      <c r="H1172" t="s">
        <v>1567</v>
      </c>
      <c r="I1172">
        <v>10.5</v>
      </c>
      <c r="K1172" t="s">
        <v>15</v>
      </c>
      <c r="M1172" t="b">
        <f t="shared" si="343"/>
        <v>0</v>
      </c>
      <c r="N1172" t="str">
        <f>IF(E1172&lt;&gt;"",INDEX(group!$A$1:$C$10,MATCH(E1172,group!A:A,1),3),"NA")</f>
        <v>20 - 29</v>
      </c>
      <c r="O1172" t="str">
        <f>VLOOKUP(H1172,group!E:F,2,0)</f>
        <v>W</v>
      </c>
      <c r="P1172" t="str">
        <f>IF(I1172&lt;&gt;"",INDEX(group!$L$1:$N$100,MATCH(I1172,group!L:L,1),3),"NA")</f>
        <v>10 - 19</v>
      </c>
      <c r="Q1172">
        <f t="shared" si="344"/>
        <v>1171</v>
      </c>
      <c r="R1172">
        <f t="shared" si="345"/>
        <v>0</v>
      </c>
      <c r="S1172">
        <f t="shared" si="346"/>
        <v>1</v>
      </c>
      <c r="T1172">
        <f t="shared" si="347"/>
        <v>0</v>
      </c>
      <c r="U1172">
        <f t="shared" si="348"/>
        <v>1</v>
      </c>
      <c r="V1172">
        <f t="shared" si="349"/>
        <v>0</v>
      </c>
      <c r="W1172">
        <f t="shared" si="350"/>
        <v>22</v>
      </c>
      <c r="X1172">
        <f t="shared" si="351"/>
        <v>0</v>
      </c>
      <c r="Y1172">
        <f t="shared" si="352"/>
        <v>0</v>
      </c>
      <c r="Z1172">
        <f t="shared" si="341"/>
        <v>0</v>
      </c>
      <c r="AA1172">
        <f t="shared" si="358"/>
        <v>0</v>
      </c>
      <c r="AB1172">
        <f t="shared" si="358"/>
        <v>0</v>
      </c>
      <c r="AC1172">
        <f t="shared" si="358"/>
        <v>0</v>
      </c>
      <c r="AD1172">
        <f t="shared" si="358"/>
        <v>0</v>
      </c>
      <c r="AE1172">
        <f t="shared" si="358"/>
        <v>0</v>
      </c>
      <c r="AF1172">
        <f t="shared" si="358"/>
        <v>0</v>
      </c>
      <c r="AG1172">
        <f t="shared" si="358"/>
        <v>0</v>
      </c>
      <c r="AH1172">
        <f t="shared" si="358"/>
        <v>0</v>
      </c>
      <c r="AI1172">
        <f t="shared" si="358"/>
        <v>0</v>
      </c>
      <c r="AJ1172">
        <f t="shared" si="358"/>
        <v>0</v>
      </c>
      <c r="AK1172">
        <f t="shared" si="358"/>
        <v>0</v>
      </c>
      <c r="AL1172">
        <f t="shared" si="358"/>
        <v>1</v>
      </c>
      <c r="AM1172">
        <f t="shared" si="353"/>
        <v>10.5</v>
      </c>
      <c r="AN1172">
        <f t="shared" si="354"/>
        <v>0</v>
      </c>
      <c r="AO1172">
        <f t="shared" si="355"/>
        <v>0</v>
      </c>
      <c r="AP1172">
        <f t="shared" si="356"/>
        <v>1</v>
      </c>
      <c r="AQ1172" t="str">
        <f t="shared" si="357"/>
        <v/>
      </c>
    </row>
    <row r="1173" spans="1:43" x14ac:dyDescent="0.2">
      <c r="A1173">
        <v>1172</v>
      </c>
      <c r="B1173">
        <v>3</v>
      </c>
      <c r="C1173" t="s">
        <v>1568</v>
      </c>
      <c r="D1173" t="s">
        <v>17</v>
      </c>
      <c r="E1173">
        <v>23</v>
      </c>
      <c r="F1173">
        <v>0</v>
      </c>
      <c r="G1173">
        <v>0</v>
      </c>
      <c r="H1173">
        <v>315085</v>
      </c>
      <c r="I1173">
        <v>8.6624999999999996</v>
      </c>
      <c r="K1173" t="s">
        <v>15</v>
      </c>
      <c r="M1173" t="b">
        <f t="shared" si="343"/>
        <v>0</v>
      </c>
      <c r="N1173" t="str">
        <f>IF(E1173&lt;&gt;"",INDEX(group!$A$1:$C$10,MATCH(E1173,group!A:A,1),3),"NA")</f>
        <v>20 - 29</v>
      </c>
      <c r="O1173" t="str">
        <f>VLOOKUP(H1173,group!E:F,2,0)</f>
        <v>numeric</v>
      </c>
      <c r="P1173" t="str">
        <f>IF(I1173&lt;&gt;"",INDEX(group!$L$1:$N$100,MATCH(I1173,group!L:L,1),3),"NA")</f>
        <v>0 - 9</v>
      </c>
      <c r="Q1173">
        <f t="shared" si="344"/>
        <v>1172</v>
      </c>
      <c r="R1173">
        <f t="shared" si="345"/>
        <v>0</v>
      </c>
      <c r="S1173">
        <f t="shared" si="346"/>
        <v>0</v>
      </c>
      <c r="T1173">
        <f t="shared" si="347"/>
        <v>1</v>
      </c>
      <c r="U1173">
        <f t="shared" si="348"/>
        <v>0</v>
      </c>
      <c r="V1173">
        <f t="shared" si="349"/>
        <v>1</v>
      </c>
      <c r="W1173">
        <f t="shared" si="350"/>
        <v>23</v>
      </c>
      <c r="X1173">
        <f t="shared" si="351"/>
        <v>0</v>
      </c>
      <c r="Y1173">
        <f t="shared" si="352"/>
        <v>0</v>
      </c>
      <c r="Z1173">
        <f t="shared" si="341"/>
        <v>0</v>
      </c>
      <c r="AA1173">
        <f t="shared" si="358"/>
        <v>0</v>
      </c>
      <c r="AB1173">
        <f t="shared" si="358"/>
        <v>0</v>
      </c>
      <c r="AC1173">
        <f t="shared" si="358"/>
        <v>0</v>
      </c>
      <c r="AD1173">
        <f t="shared" si="358"/>
        <v>1</v>
      </c>
      <c r="AE1173">
        <f t="shared" si="358"/>
        <v>0</v>
      </c>
      <c r="AF1173">
        <f t="shared" si="358"/>
        <v>0</v>
      </c>
      <c r="AG1173">
        <f t="shared" si="358"/>
        <v>0</v>
      </c>
      <c r="AH1173">
        <f t="shared" si="358"/>
        <v>0</v>
      </c>
      <c r="AI1173">
        <f t="shared" si="358"/>
        <v>0</v>
      </c>
      <c r="AJ1173">
        <f t="shared" si="358"/>
        <v>0</v>
      </c>
      <c r="AK1173">
        <f t="shared" si="358"/>
        <v>0</v>
      </c>
      <c r="AL1173">
        <f t="shared" si="358"/>
        <v>0</v>
      </c>
      <c r="AM1173">
        <f t="shared" si="353"/>
        <v>8.6624999999999996</v>
      </c>
      <c r="AN1173">
        <f t="shared" si="354"/>
        <v>0</v>
      </c>
      <c r="AO1173">
        <f t="shared" si="355"/>
        <v>0</v>
      </c>
      <c r="AP1173">
        <f t="shared" si="356"/>
        <v>1</v>
      </c>
      <c r="AQ1173" t="str">
        <f t="shared" si="357"/>
        <v/>
      </c>
    </row>
    <row r="1174" spans="1:43" x14ac:dyDescent="0.2">
      <c r="A1174">
        <v>1173</v>
      </c>
      <c r="B1174">
        <v>3</v>
      </c>
      <c r="C1174" t="s">
        <v>1569</v>
      </c>
      <c r="D1174" t="s">
        <v>13</v>
      </c>
      <c r="E1174">
        <v>0.75</v>
      </c>
      <c r="F1174">
        <v>1</v>
      </c>
      <c r="G1174">
        <v>1</v>
      </c>
      <c r="H1174" t="s">
        <v>1419</v>
      </c>
      <c r="I1174">
        <v>13.775</v>
      </c>
      <c r="K1174" t="s">
        <v>15</v>
      </c>
      <c r="M1174" t="b">
        <f t="shared" si="343"/>
        <v>0</v>
      </c>
      <c r="N1174" t="str">
        <f>IF(E1174&lt;&gt;"",INDEX(group!$A$1:$C$10,MATCH(E1174,group!A:A,1),3),"NA")</f>
        <v>0 - 9</v>
      </c>
      <c r="O1174" t="str">
        <f>VLOOKUP(H1174,group!E:F,2,0)</f>
        <v>SOTON</v>
      </c>
      <c r="P1174" t="str">
        <f>IF(I1174&lt;&gt;"",INDEX(group!$L$1:$N$100,MATCH(I1174,group!L:L,1),3),"NA")</f>
        <v>10 - 19</v>
      </c>
      <c r="Q1174">
        <f t="shared" si="344"/>
        <v>1173</v>
      </c>
      <c r="R1174">
        <f t="shared" si="345"/>
        <v>0</v>
      </c>
      <c r="S1174">
        <f t="shared" si="346"/>
        <v>0</v>
      </c>
      <c r="T1174">
        <f t="shared" si="347"/>
        <v>1</v>
      </c>
      <c r="U1174">
        <f t="shared" si="348"/>
        <v>1</v>
      </c>
      <c r="V1174">
        <f t="shared" si="349"/>
        <v>0</v>
      </c>
      <c r="W1174">
        <f t="shared" si="350"/>
        <v>0.75</v>
      </c>
      <c r="X1174">
        <f t="shared" si="351"/>
        <v>1</v>
      </c>
      <c r="Y1174">
        <f t="shared" si="352"/>
        <v>1</v>
      </c>
      <c r="Z1174">
        <f t="shared" si="341"/>
        <v>0</v>
      </c>
      <c r="AA1174">
        <f t="shared" si="358"/>
        <v>0</v>
      </c>
      <c r="AB1174">
        <f t="shared" si="358"/>
        <v>0</v>
      </c>
      <c r="AC1174">
        <f t="shared" si="358"/>
        <v>0</v>
      </c>
      <c r="AD1174">
        <f t="shared" si="358"/>
        <v>0</v>
      </c>
      <c r="AE1174">
        <f t="shared" si="358"/>
        <v>0</v>
      </c>
      <c r="AF1174">
        <f t="shared" si="358"/>
        <v>0</v>
      </c>
      <c r="AG1174">
        <f t="shared" si="358"/>
        <v>0</v>
      </c>
      <c r="AH1174">
        <f t="shared" si="358"/>
        <v>0</v>
      </c>
      <c r="AI1174">
        <f t="shared" si="358"/>
        <v>0</v>
      </c>
      <c r="AJ1174">
        <f t="shared" si="358"/>
        <v>1</v>
      </c>
      <c r="AK1174">
        <f t="shared" si="358"/>
        <v>0</v>
      </c>
      <c r="AL1174">
        <f t="shared" si="358"/>
        <v>0</v>
      </c>
      <c r="AM1174">
        <f t="shared" si="353"/>
        <v>13.775</v>
      </c>
      <c r="AN1174">
        <f t="shared" si="354"/>
        <v>0</v>
      </c>
      <c r="AO1174">
        <f t="shared" si="355"/>
        <v>0</v>
      </c>
      <c r="AP1174">
        <f t="shared" si="356"/>
        <v>1</v>
      </c>
      <c r="AQ1174" t="str">
        <f t="shared" si="357"/>
        <v/>
      </c>
    </row>
    <row r="1175" spans="1:43" x14ac:dyDescent="0.2">
      <c r="A1175">
        <v>1174</v>
      </c>
      <c r="B1175">
        <v>3</v>
      </c>
      <c r="C1175" t="s">
        <v>1570</v>
      </c>
      <c r="D1175" t="s">
        <v>17</v>
      </c>
      <c r="F1175">
        <v>0</v>
      </c>
      <c r="G1175">
        <v>0</v>
      </c>
      <c r="H1175">
        <v>364859</v>
      </c>
      <c r="I1175">
        <v>7.75</v>
      </c>
      <c r="K1175" t="s">
        <v>27</v>
      </c>
      <c r="M1175" t="b">
        <f t="shared" si="343"/>
        <v>1</v>
      </c>
      <c r="N1175" t="str">
        <f>IF(E1175&lt;&gt;"",INDEX(group!$A$1:$C$10,MATCH(E1175,group!A:A,1),3),"NA")</f>
        <v>NA</v>
      </c>
      <c r="O1175" t="str">
        <f>VLOOKUP(H1175,group!E:F,2,0)</f>
        <v>numeric</v>
      </c>
      <c r="P1175" t="str">
        <f>IF(I1175&lt;&gt;"",INDEX(group!$L$1:$N$100,MATCH(I1175,group!L:L,1),3),"NA")</f>
        <v>0 - 9</v>
      </c>
      <c r="Q1175">
        <f t="shared" si="344"/>
        <v>1174</v>
      </c>
      <c r="R1175">
        <f t="shared" si="345"/>
        <v>0</v>
      </c>
      <c r="S1175">
        <f t="shared" si="346"/>
        <v>0</v>
      </c>
      <c r="T1175">
        <f t="shared" si="347"/>
        <v>1</v>
      </c>
      <c r="U1175">
        <f t="shared" si="348"/>
        <v>0</v>
      </c>
      <c r="V1175">
        <f t="shared" si="349"/>
        <v>1</v>
      </c>
      <c r="W1175">
        <f t="shared" si="350"/>
        <v>29.9</v>
      </c>
      <c r="X1175">
        <f t="shared" si="351"/>
        <v>0</v>
      </c>
      <c r="Y1175">
        <f t="shared" si="352"/>
        <v>0</v>
      </c>
      <c r="Z1175">
        <f t="shared" si="341"/>
        <v>0</v>
      </c>
      <c r="AA1175">
        <f t="shared" si="358"/>
        <v>0</v>
      </c>
      <c r="AB1175">
        <f t="shared" si="358"/>
        <v>0</v>
      </c>
      <c r="AC1175">
        <f t="shared" si="358"/>
        <v>0</v>
      </c>
      <c r="AD1175">
        <f t="shared" si="358"/>
        <v>1</v>
      </c>
      <c r="AE1175">
        <f t="shared" si="358"/>
        <v>0</v>
      </c>
      <c r="AF1175">
        <f t="shared" si="358"/>
        <v>0</v>
      </c>
      <c r="AG1175">
        <f t="shared" si="358"/>
        <v>0</v>
      </c>
      <c r="AH1175">
        <f t="shared" si="358"/>
        <v>0</v>
      </c>
      <c r="AI1175">
        <f t="shared" si="358"/>
        <v>0</v>
      </c>
      <c r="AJ1175">
        <f t="shared" si="358"/>
        <v>0</v>
      </c>
      <c r="AK1175">
        <f t="shared" si="358"/>
        <v>0</v>
      </c>
      <c r="AL1175">
        <f t="shared" si="358"/>
        <v>0</v>
      </c>
      <c r="AM1175">
        <f t="shared" si="353"/>
        <v>7.75</v>
      </c>
      <c r="AN1175">
        <f t="shared" si="354"/>
        <v>0</v>
      </c>
      <c r="AO1175">
        <f t="shared" si="355"/>
        <v>1</v>
      </c>
      <c r="AP1175">
        <f t="shared" si="356"/>
        <v>0</v>
      </c>
      <c r="AQ1175" t="str">
        <f t="shared" si="357"/>
        <v/>
      </c>
    </row>
    <row r="1176" spans="1:43" x14ac:dyDescent="0.2">
      <c r="A1176">
        <v>1175</v>
      </c>
      <c r="B1176">
        <v>3</v>
      </c>
      <c r="C1176" t="s">
        <v>1571</v>
      </c>
      <c r="D1176" t="s">
        <v>17</v>
      </c>
      <c r="E1176">
        <v>9</v>
      </c>
      <c r="F1176">
        <v>1</v>
      </c>
      <c r="G1176">
        <v>1</v>
      </c>
      <c r="H1176">
        <v>2650</v>
      </c>
      <c r="I1176">
        <v>15.245799999999999</v>
      </c>
      <c r="K1176" t="s">
        <v>20</v>
      </c>
      <c r="M1176" t="b">
        <f t="shared" si="343"/>
        <v>0</v>
      </c>
      <c r="N1176" t="str">
        <f>IF(E1176&lt;&gt;"",INDEX(group!$A$1:$C$10,MATCH(E1176,group!A:A,1),3),"NA")</f>
        <v>0 - 9</v>
      </c>
      <c r="O1176" t="str">
        <f>VLOOKUP(H1176,group!E:F,2,0)</f>
        <v>numeric</v>
      </c>
      <c r="P1176" t="str">
        <f>IF(I1176&lt;&gt;"",INDEX(group!$L$1:$N$100,MATCH(I1176,group!L:L,1),3),"NA")</f>
        <v>10 - 19</v>
      </c>
      <c r="Q1176">
        <f t="shared" si="344"/>
        <v>1175</v>
      </c>
      <c r="R1176">
        <f t="shared" si="345"/>
        <v>0</v>
      </c>
      <c r="S1176">
        <f t="shared" si="346"/>
        <v>0</v>
      </c>
      <c r="T1176">
        <f t="shared" si="347"/>
        <v>1</v>
      </c>
      <c r="U1176">
        <f t="shared" si="348"/>
        <v>0</v>
      </c>
      <c r="V1176">
        <f t="shared" si="349"/>
        <v>1</v>
      </c>
      <c r="W1176">
        <f t="shared" si="350"/>
        <v>9</v>
      </c>
      <c r="X1176">
        <f t="shared" si="351"/>
        <v>1</v>
      </c>
      <c r="Y1176">
        <f t="shared" si="352"/>
        <v>1</v>
      </c>
      <c r="Z1176">
        <f t="shared" si="341"/>
        <v>0</v>
      </c>
      <c r="AA1176">
        <f t="shared" si="358"/>
        <v>0</v>
      </c>
      <c r="AB1176">
        <f t="shared" si="358"/>
        <v>0</v>
      </c>
      <c r="AC1176">
        <f t="shared" si="358"/>
        <v>0</v>
      </c>
      <c r="AD1176">
        <f t="shared" si="358"/>
        <v>1</v>
      </c>
      <c r="AE1176">
        <f t="shared" si="358"/>
        <v>0</v>
      </c>
      <c r="AF1176">
        <f t="shared" si="358"/>
        <v>0</v>
      </c>
      <c r="AG1176">
        <f t="shared" si="358"/>
        <v>0</v>
      </c>
      <c r="AH1176">
        <f t="shared" si="358"/>
        <v>0</v>
      </c>
      <c r="AI1176">
        <f t="shared" si="358"/>
        <v>0</v>
      </c>
      <c r="AJ1176">
        <f t="shared" si="358"/>
        <v>0</v>
      </c>
      <c r="AK1176">
        <f t="shared" si="358"/>
        <v>0</v>
      </c>
      <c r="AL1176">
        <f t="shared" si="358"/>
        <v>0</v>
      </c>
      <c r="AM1176">
        <f t="shared" si="353"/>
        <v>15.245799999999999</v>
      </c>
      <c r="AN1176">
        <f t="shared" si="354"/>
        <v>1</v>
      </c>
      <c r="AO1176">
        <f t="shared" si="355"/>
        <v>0</v>
      </c>
      <c r="AP1176">
        <f t="shared" si="356"/>
        <v>0</v>
      </c>
      <c r="AQ1176" t="str">
        <f t="shared" si="357"/>
        <v/>
      </c>
    </row>
    <row r="1177" spans="1:43" x14ac:dyDescent="0.2">
      <c r="A1177">
        <v>1176</v>
      </c>
      <c r="B1177">
        <v>3</v>
      </c>
      <c r="C1177" t="s">
        <v>1572</v>
      </c>
      <c r="D1177" t="s">
        <v>17</v>
      </c>
      <c r="E1177">
        <v>2</v>
      </c>
      <c r="F1177">
        <v>1</v>
      </c>
      <c r="G1177">
        <v>1</v>
      </c>
      <c r="H1177">
        <v>370129</v>
      </c>
      <c r="I1177">
        <v>20.212499999999999</v>
      </c>
      <c r="K1177" t="s">
        <v>15</v>
      </c>
      <c r="M1177" t="b">
        <f t="shared" si="343"/>
        <v>0</v>
      </c>
      <c r="N1177" t="str">
        <f>IF(E1177&lt;&gt;"",INDEX(group!$A$1:$C$10,MATCH(E1177,group!A:A,1),3),"NA")</f>
        <v>0 - 9</v>
      </c>
      <c r="O1177" t="str">
        <f>VLOOKUP(H1177,group!E:F,2,0)</f>
        <v>numeric</v>
      </c>
      <c r="P1177" t="str">
        <f>IF(I1177&lt;&gt;"",INDEX(group!$L$1:$N$100,MATCH(I1177,group!L:L,1),3),"NA")</f>
        <v>20 - 29</v>
      </c>
      <c r="Q1177">
        <f t="shared" si="344"/>
        <v>1176</v>
      </c>
      <c r="R1177">
        <f t="shared" si="345"/>
        <v>0</v>
      </c>
      <c r="S1177">
        <f t="shared" si="346"/>
        <v>0</v>
      </c>
      <c r="T1177">
        <f t="shared" si="347"/>
        <v>1</v>
      </c>
      <c r="U1177">
        <f t="shared" si="348"/>
        <v>0</v>
      </c>
      <c r="V1177">
        <f t="shared" si="349"/>
        <v>1</v>
      </c>
      <c r="W1177">
        <f t="shared" si="350"/>
        <v>2</v>
      </c>
      <c r="X1177">
        <f t="shared" si="351"/>
        <v>1</v>
      </c>
      <c r="Y1177">
        <f t="shared" si="352"/>
        <v>1</v>
      </c>
      <c r="Z1177">
        <f t="shared" si="341"/>
        <v>0</v>
      </c>
      <c r="AA1177">
        <f t="shared" si="358"/>
        <v>0</v>
      </c>
      <c r="AB1177">
        <f t="shared" si="358"/>
        <v>0</v>
      </c>
      <c r="AC1177">
        <f t="shared" si="358"/>
        <v>0</v>
      </c>
      <c r="AD1177">
        <f t="shared" si="358"/>
        <v>1</v>
      </c>
      <c r="AE1177">
        <f t="shared" si="358"/>
        <v>0</v>
      </c>
      <c r="AF1177">
        <f t="shared" si="358"/>
        <v>0</v>
      </c>
      <c r="AG1177">
        <f t="shared" si="358"/>
        <v>0</v>
      </c>
      <c r="AH1177">
        <f t="shared" si="358"/>
        <v>0</v>
      </c>
      <c r="AI1177">
        <f t="shared" si="358"/>
        <v>0</v>
      </c>
      <c r="AJ1177">
        <f t="shared" si="358"/>
        <v>0</v>
      </c>
      <c r="AK1177">
        <f t="shared" si="358"/>
        <v>0</v>
      </c>
      <c r="AL1177">
        <f t="shared" si="358"/>
        <v>0</v>
      </c>
      <c r="AM1177">
        <f t="shared" si="353"/>
        <v>20.212499999999999</v>
      </c>
      <c r="AN1177">
        <f t="shared" si="354"/>
        <v>0</v>
      </c>
      <c r="AO1177">
        <f t="shared" si="355"/>
        <v>0</v>
      </c>
      <c r="AP1177">
        <f t="shared" si="356"/>
        <v>1</v>
      </c>
      <c r="AQ1177" t="str">
        <f t="shared" si="357"/>
        <v/>
      </c>
    </row>
    <row r="1178" spans="1:43" x14ac:dyDescent="0.2">
      <c r="A1178">
        <v>1177</v>
      </c>
      <c r="B1178">
        <v>3</v>
      </c>
      <c r="C1178" t="s">
        <v>1573</v>
      </c>
      <c r="D1178" t="s">
        <v>13</v>
      </c>
      <c r="E1178">
        <v>36</v>
      </c>
      <c r="F1178">
        <v>0</v>
      </c>
      <c r="G1178">
        <v>0</v>
      </c>
      <c r="H1178" t="s">
        <v>1574</v>
      </c>
      <c r="I1178">
        <v>7.25</v>
      </c>
      <c r="K1178" t="s">
        <v>15</v>
      </c>
      <c r="M1178" t="b">
        <f t="shared" si="343"/>
        <v>0</v>
      </c>
      <c r="N1178" t="str">
        <f>IF(E1178&lt;&gt;"",INDEX(group!$A$1:$C$10,MATCH(E1178,group!A:A,1),3),"NA")</f>
        <v>30 - 39</v>
      </c>
      <c r="O1178" t="str">
        <f>VLOOKUP(H1178,group!E:F,2,0)</f>
        <v>A</v>
      </c>
      <c r="P1178" t="str">
        <f>IF(I1178&lt;&gt;"",INDEX(group!$L$1:$N$100,MATCH(I1178,group!L:L,1),3),"NA")</f>
        <v>0 - 9</v>
      </c>
      <c r="Q1178">
        <f t="shared" si="344"/>
        <v>1177</v>
      </c>
      <c r="R1178">
        <f t="shared" si="345"/>
        <v>0</v>
      </c>
      <c r="S1178">
        <f t="shared" si="346"/>
        <v>0</v>
      </c>
      <c r="T1178">
        <f t="shared" si="347"/>
        <v>1</v>
      </c>
      <c r="U1178">
        <f t="shared" si="348"/>
        <v>1</v>
      </c>
      <c r="V1178">
        <f t="shared" si="349"/>
        <v>0</v>
      </c>
      <c r="W1178">
        <f t="shared" si="350"/>
        <v>36</v>
      </c>
      <c r="X1178">
        <f t="shared" si="351"/>
        <v>0</v>
      </c>
      <c r="Y1178">
        <f t="shared" si="352"/>
        <v>0</v>
      </c>
      <c r="Z1178">
        <f t="shared" si="341"/>
        <v>1</v>
      </c>
      <c r="AA1178">
        <f t="shared" si="358"/>
        <v>0</v>
      </c>
      <c r="AB1178">
        <f t="shared" si="358"/>
        <v>0</v>
      </c>
      <c r="AC1178">
        <f t="shared" si="358"/>
        <v>0</v>
      </c>
      <c r="AD1178">
        <f t="shared" si="358"/>
        <v>0</v>
      </c>
      <c r="AE1178">
        <f t="shared" si="358"/>
        <v>0</v>
      </c>
      <c r="AF1178">
        <f t="shared" si="358"/>
        <v>0</v>
      </c>
      <c r="AG1178">
        <f t="shared" si="358"/>
        <v>0</v>
      </c>
      <c r="AH1178">
        <f t="shared" si="358"/>
        <v>0</v>
      </c>
      <c r="AI1178">
        <f t="shared" si="358"/>
        <v>0</v>
      </c>
      <c r="AJ1178">
        <f t="shared" si="358"/>
        <v>0</v>
      </c>
      <c r="AK1178">
        <f t="shared" si="358"/>
        <v>0</v>
      </c>
      <c r="AL1178">
        <f t="shared" si="358"/>
        <v>0</v>
      </c>
      <c r="AM1178">
        <f t="shared" si="353"/>
        <v>7.25</v>
      </c>
      <c r="AN1178">
        <f t="shared" si="354"/>
        <v>0</v>
      </c>
      <c r="AO1178">
        <f t="shared" si="355"/>
        <v>0</v>
      </c>
      <c r="AP1178">
        <f t="shared" si="356"/>
        <v>1</v>
      </c>
      <c r="AQ1178" t="str">
        <f t="shared" si="357"/>
        <v/>
      </c>
    </row>
    <row r="1179" spans="1:43" x14ac:dyDescent="0.2">
      <c r="A1179">
        <v>1178</v>
      </c>
      <c r="B1179">
        <v>3</v>
      </c>
      <c r="C1179" t="s">
        <v>1575</v>
      </c>
      <c r="D1179" t="s">
        <v>13</v>
      </c>
      <c r="F1179">
        <v>0</v>
      </c>
      <c r="G1179">
        <v>0</v>
      </c>
      <c r="H1179" t="s">
        <v>1576</v>
      </c>
      <c r="I1179">
        <v>7.25</v>
      </c>
      <c r="K1179" t="s">
        <v>15</v>
      </c>
      <c r="M1179" t="b">
        <f t="shared" si="343"/>
        <v>1</v>
      </c>
      <c r="N1179" t="str">
        <f>IF(E1179&lt;&gt;"",INDEX(group!$A$1:$C$10,MATCH(E1179,group!A:A,1),3),"NA")</f>
        <v>NA</v>
      </c>
      <c r="O1179" t="str">
        <f>VLOOKUP(H1179,group!E:F,2,0)</f>
        <v>SOTON</v>
      </c>
      <c r="P1179" t="str">
        <f>IF(I1179&lt;&gt;"",INDEX(group!$L$1:$N$100,MATCH(I1179,group!L:L,1),3),"NA")</f>
        <v>0 - 9</v>
      </c>
      <c r="Q1179">
        <f t="shared" si="344"/>
        <v>1178</v>
      </c>
      <c r="R1179">
        <f t="shared" si="345"/>
        <v>0</v>
      </c>
      <c r="S1179">
        <f t="shared" si="346"/>
        <v>0</v>
      </c>
      <c r="T1179">
        <f t="shared" si="347"/>
        <v>1</v>
      </c>
      <c r="U1179">
        <f t="shared" si="348"/>
        <v>1</v>
      </c>
      <c r="V1179">
        <f t="shared" si="349"/>
        <v>0</v>
      </c>
      <c r="W1179">
        <f t="shared" si="350"/>
        <v>29.9</v>
      </c>
      <c r="X1179">
        <f t="shared" si="351"/>
        <v>0</v>
      </c>
      <c r="Y1179">
        <f t="shared" si="352"/>
        <v>0</v>
      </c>
      <c r="Z1179">
        <f t="shared" si="341"/>
        <v>0</v>
      </c>
      <c r="AA1179">
        <f t="shared" si="358"/>
        <v>0</v>
      </c>
      <c r="AB1179">
        <f t="shared" si="358"/>
        <v>0</v>
      </c>
      <c r="AC1179">
        <f t="shared" si="358"/>
        <v>0</v>
      </c>
      <c r="AD1179">
        <f t="shared" si="358"/>
        <v>0</v>
      </c>
      <c r="AE1179">
        <f t="shared" si="358"/>
        <v>0</v>
      </c>
      <c r="AF1179">
        <f t="shared" si="358"/>
        <v>0</v>
      </c>
      <c r="AG1179">
        <f t="shared" si="358"/>
        <v>0</v>
      </c>
      <c r="AH1179">
        <f t="shared" si="358"/>
        <v>0</v>
      </c>
      <c r="AI1179">
        <f t="shared" si="358"/>
        <v>0</v>
      </c>
      <c r="AJ1179">
        <f t="shared" si="358"/>
        <v>1</v>
      </c>
      <c r="AK1179">
        <f t="shared" si="358"/>
        <v>0</v>
      </c>
      <c r="AL1179">
        <f t="shared" si="358"/>
        <v>0</v>
      </c>
      <c r="AM1179">
        <f t="shared" si="353"/>
        <v>7.25</v>
      </c>
      <c r="AN1179">
        <f t="shared" si="354"/>
        <v>0</v>
      </c>
      <c r="AO1179">
        <f t="shared" si="355"/>
        <v>0</v>
      </c>
      <c r="AP1179">
        <f t="shared" si="356"/>
        <v>1</v>
      </c>
      <c r="AQ1179" t="str">
        <f t="shared" si="357"/>
        <v/>
      </c>
    </row>
    <row r="1180" spans="1:43" x14ac:dyDescent="0.2">
      <c r="A1180">
        <v>1179</v>
      </c>
      <c r="B1180">
        <v>1</v>
      </c>
      <c r="C1180" t="s">
        <v>1577</v>
      </c>
      <c r="D1180" t="s">
        <v>13</v>
      </c>
      <c r="E1180">
        <v>24</v>
      </c>
      <c r="F1180">
        <v>1</v>
      </c>
      <c r="G1180">
        <v>0</v>
      </c>
      <c r="H1180">
        <v>21228</v>
      </c>
      <c r="I1180">
        <v>82.2667</v>
      </c>
      <c r="J1180" t="s">
        <v>1233</v>
      </c>
      <c r="K1180" t="s">
        <v>15</v>
      </c>
      <c r="M1180" t="b">
        <f t="shared" si="343"/>
        <v>0</v>
      </c>
      <c r="N1180" t="str">
        <f>IF(E1180&lt;&gt;"",INDEX(group!$A$1:$C$10,MATCH(E1180,group!A:A,1),3),"NA")</f>
        <v>20 - 29</v>
      </c>
      <c r="O1180" t="str">
        <f>VLOOKUP(H1180,group!E:F,2,0)</f>
        <v>numeric</v>
      </c>
      <c r="P1180" t="str">
        <f>IF(I1180&lt;&gt;"",INDEX(group!$L$1:$N$100,MATCH(I1180,group!L:L,1),3),"NA")</f>
        <v>80 - 89</v>
      </c>
      <c r="Q1180">
        <f t="shared" si="344"/>
        <v>1179</v>
      </c>
      <c r="R1180">
        <f t="shared" si="345"/>
        <v>1</v>
      </c>
      <c r="S1180">
        <f t="shared" si="346"/>
        <v>0</v>
      </c>
      <c r="T1180">
        <f t="shared" si="347"/>
        <v>0</v>
      </c>
      <c r="U1180">
        <f t="shared" si="348"/>
        <v>1</v>
      </c>
      <c r="V1180">
        <f t="shared" si="349"/>
        <v>0</v>
      </c>
      <c r="W1180">
        <f t="shared" si="350"/>
        <v>24</v>
      </c>
      <c r="X1180">
        <f t="shared" si="351"/>
        <v>1</v>
      </c>
      <c r="Y1180">
        <f t="shared" si="352"/>
        <v>0</v>
      </c>
      <c r="Z1180">
        <f t="shared" si="341"/>
        <v>0</v>
      </c>
      <c r="AA1180">
        <f t="shared" si="358"/>
        <v>0</v>
      </c>
      <c r="AB1180">
        <f t="shared" si="358"/>
        <v>0</v>
      </c>
      <c r="AC1180">
        <f t="shared" si="358"/>
        <v>0</v>
      </c>
      <c r="AD1180">
        <f t="shared" si="358"/>
        <v>1</v>
      </c>
      <c r="AE1180">
        <f t="shared" si="358"/>
        <v>0</v>
      </c>
      <c r="AF1180">
        <f t="shared" si="358"/>
        <v>0</v>
      </c>
      <c r="AG1180">
        <f t="shared" si="358"/>
        <v>0</v>
      </c>
      <c r="AH1180">
        <f t="shared" si="358"/>
        <v>0</v>
      </c>
      <c r="AI1180">
        <f t="shared" si="358"/>
        <v>0</v>
      </c>
      <c r="AJ1180">
        <f t="shared" si="358"/>
        <v>0</v>
      </c>
      <c r="AK1180">
        <f t="shared" si="358"/>
        <v>0</v>
      </c>
      <c r="AL1180">
        <f t="shared" si="358"/>
        <v>0</v>
      </c>
      <c r="AM1180">
        <f t="shared" si="353"/>
        <v>82.2667</v>
      </c>
      <c r="AN1180">
        <f t="shared" si="354"/>
        <v>0</v>
      </c>
      <c r="AO1180">
        <f t="shared" si="355"/>
        <v>0</v>
      </c>
      <c r="AP1180">
        <f t="shared" si="356"/>
        <v>1</v>
      </c>
      <c r="AQ1180" t="str">
        <f t="shared" si="357"/>
        <v/>
      </c>
    </row>
    <row r="1181" spans="1:43" x14ac:dyDescent="0.2">
      <c r="A1181">
        <v>1180</v>
      </c>
      <c r="B1181">
        <v>3</v>
      </c>
      <c r="C1181" t="s">
        <v>1578</v>
      </c>
      <c r="D1181" t="s">
        <v>13</v>
      </c>
      <c r="F1181">
        <v>0</v>
      </c>
      <c r="G1181">
        <v>0</v>
      </c>
      <c r="H1181">
        <v>2655</v>
      </c>
      <c r="I1181">
        <v>7.2291999999999996</v>
      </c>
      <c r="J1181" t="s">
        <v>1579</v>
      </c>
      <c r="K1181" t="s">
        <v>20</v>
      </c>
      <c r="M1181" t="b">
        <f t="shared" si="343"/>
        <v>1</v>
      </c>
      <c r="N1181" t="str">
        <f>IF(E1181&lt;&gt;"",INDEX(group!$A$1:$C$10,MATCH(E1181,group!A:A,1),3),"NA")</f>
        <v>NA</v>
      </c>
      <c r="O1181" t="str">
        <f>VLOOKUP(H1181,group!E:F,2,0)</f>
        <v>numeric</v>
      </c>
      <c r="P1181" t="str">
        <f>IF(I1181&lt;&gt;"",INDEX(group!$L$1:$N$100,MATCH(I1181,group!L:L,1),3),"NA")</f>
        <v>0 - 9</v>
      </c>
      <c r="Q1181">
        <f t="shared" si="344"/>
        <v>1180</v>
      </c>
      <c r="R1181">
        <f t="shared" si="345"/>
        <v>0</v>
      </c>
      <c r="S1181">
        <f t="shared" si="346"/>
        <v>0</v>
      </c>
      <c r="T1181">
        <f t="shared" si="347"/>
        <v>1</v>
      </c>
      <c r="U1181">
        <f t="shared" si="348"/>
        <v>1</v>
      </c>
      <c r="V1181">
        <f t="shared" si="349"/>
        <v>0</v>
      </c>
      <c r="W1181">
        <f t="shared" si="350"/>
        <v>29.9</v>
      </c>
      <c r="X1181">
        <f t="shared" si="351"/>
        <v>0</v>
      </c>
      <c r="Y1181">
        <f t="shared" si="352"/>
        <v>0</v>
      </c>
      <c r="Z1181">
        <f t="shared" si="341"/>
        <v>0</v>
      </c>
      <c r="AA1181">
        <f t="shared" si="358"/>
        <v>0</v>
      </c>
      <c r="AB1181">
        <f t="shared" si="358"/>
        <v>0</v>
      </c>
      <c r="AC1181">
        <f t="shared" si="358"/>
        <v>0</v>
      </c>
      <c r="AD1181">
        <f t="shared" si="358"/>
        <v>1</v>
      </c>
      <c r="AE1181">
        <f t="shared" si="358"/>
        <v>0</v>
      </c>
      <c r="AF1181">
        <f t="shared" si="358"/>
        <v>0</v>
      </c>
      <c r="AG1181">
        <f t="shared" si="358"/>
        <v>0</v>
      </c>
      <c r="AH1181">
        <f t="shared" si="358"/>
        <v>0</v>
      </c>
      <c r="AI1181">
        <f t="shared" si="358"/>
        <v>0</v>
      </c>
      <c r="AJ1181">
        <f t="shared" si="358"/>
        <v>0</v>
      </c>
      <c r="AK1181">
        <f t="shared" si="358"/>
        <v>0</v>
      </c>
      <c r="AL1181">
        <f t="shared" si="358"/>
        <v>0</v>
      </c>
      <c r="AM1181">
        <f t="shared" si="353"/>
        <v>7.2291999999999996</v>
      </c>
      <c r="AN1181">
        <f t="shared" si="354"/>
        <v>1</v>
      </c>
      <c r="AO1181">
        <f t="shared" si="355"/>
        <v>0</v>
      </c>
      <c r="AP1181">
        <f t="shared" si="356"/>
        <v>0</v>
      </c>
      <c r="AQ1181" t="str">
        <f t="shared" si="357"/>
        <v/>
      </c>
    </row>
    <row r="1182" spans="1:43" x14ac:dyDescent="0.2">
      <c r="A1182">
        <v>1181</v>
      </c>
      <c r="B1182">
        <v>3</v>
      </c>
      <c r="C1182" t="s">
        <v>1580</v>
      </c>
      <c r="D1182" t="s">
        <v>13</v>
      </c>
      <c r="F1182">
        <v>0</v>
      </c>
      <c r="G1182">
        <v>0</v>
      </c>
      <c r="H1182" t="s">
        <v>1581</v>
      </c>
      <c r="I1182">
        <v>8.0500000000000007</v>
      </c>
      <c r="K1182" t="s">
        <v>15</v>
      </c>
      <c r="M1182" t="b">
        <f t="shared" si="343"/>
        <v>1</v>
      </c>
      <c r="N1182" t="str">
        <f>IF(E1182&lt;&gt;"",INDEX(group!$A$1:$C$10,MATCH(E1182,group!A:A,1),3),"NA")</f>
        <v>NA</v>
      </c>
      <c r="O1182" t="str">
        <f>VLOOKUP(H1182,group!E:F,2,0)</f>
        <v>A</v>
      </c>
      <c r="P1182" t="str">
        <f>IF(I1182&lt;&gt;"",INDEX(group!$L$1:$N$100,MATCH(I1182,group!L:L,1),3),"NA")</f>
        <v>0 - 9</v>
      </c>
      <c r="Q1182">
        <f t="shared" si="344"/>
        <v>1181</v>
      </c>
      <c r="R1182">
        <f t="shared" si="345"/>
        <v>0</v>
      </c>
      <c r="S1182">
        <f t="shared" si="346"/>
        <v>0</v>
      </c>
      <c r="T1182">
        <f t="shared" si="347"/>
        <v>1</v>
      </c>
      <c r="U1182">
        <f t="shared" si="348"/>
        <v>1</v>
      </c>
      <c r="V1182">
        <f t="shared" si="349"/>
        <v>0</v>
      </c>
      <c r="W1182">
        <f t="shared" si="350"/>
        <v>29.9</v>
      </c>
      <c r="X1182">
        <f t="shared" si="351"/>
        <v>0</v>
      </c>
      <c r="Y1182">
        <f t="shared" si="352"/>
        <v>0</v>
      </c>
      <c r="Z1182">
        <f t="shared" si="341"/>
        <v>1</v>
      </c>
      <c r="AA1182">
        <f t="shared" si="358"/>
        <v>0</v>
      </c>
      <c r="AB1182">
        <f t="shared" si="358"/>
        <v>0</v>
      </c>
      <c r="AC1182">
        <f t="shared" si="358"/>
        <v>0</v>
      </c>
      <c r="AD1182">
        <f t="shared" si="358"/>
        <v>0</v>
      </c>
      <c r="AE1182">
        <f t="shared" si="358"/>
        <v>0</v>
      </c>
      <c r="AF1182">
        <f t="shared" si="358"/>
        <v>0</v>
      </c>
      <c r="AG1182">
        <f t="shared" si="358"/>
        <v>0</v>
      </c>
      <c r="AH1182">
        <f t="shared" si="358"/>
        <v>0</v>
      </c>
      <c r="AI1182">
        <f t="shared" si="358"/>
        <v>0</v>
      </c>
      <c r="AJ1182">
        <f t="shared" si="358"/>
        <v>0</v>
      </c>
      <c r="AK1182">
        <f t="shared" si="358"/>
        <v>0</v>
      </c>
      <c r="AL1182">
        <f t="shared" si="358"/>
        <v>0</v>
      </c>
      <c r="AM1182">
        <f t="shared" si="353"/>
        <v>8.0500000000000007</v>
      </c>
      <c r="AN1182">
        <f t="shared" si="354"/>
        <v>0</v>
      </c>
      <c r="AO1182">
        <f t="shared" si="355"/>
        <v>0</v>
      </c>
      <c r="AP1182">
        <f t="shared" si="356"/>
        <v>1</v>
      </c>
      <c r="AQ1182" t="str">
        <f t="shared" si="357"/>
        <v/>
      </c>
    </row>
    <row r="1183" spans="1:43" x14ac:dyDescent="0.2">
      <c r="A1183">
        <v>1182</v>
      </c>
      <c r="B1183">
        <v>1</v>
      </c>
      <c r="C1183" t="s">
        <v>1582</v>
      </c>
      <c r="D1183" t="s">
        <v>13</v>
      </c>
      <c r="F1183">
        <v>0</v>
      </c>
      <c r="G1183">
        <v>0</v>
      </c>
      <c r="H1183" t="s">
        <v>1583</v>
      </c>
      <c r="I1183">
        <v>39.6</v>
      </c>
      <c r="K1183" t="s">
        <v>15</v>
      </c>
      <c r="M1183" t="b">
        <f t="shared" si="343"/>
        <v>1</v>
      </c>
      <c r="N1183" t="str">
        <f>IF(E1183&lt;&gt;"",INDEX(group!$A$1:$C$10,MATCH(E1183,group!A:A,1),3),"NA")</f>
        <v>NA</v>
      </c>
      <c r="O1183" t="str">
        <f>VLOOKUP(H1183,group!E:F,2,0)</f>
        <v>PC</v>
      </c>
      <c r="P1183" t="str">
        <f>IF(I1183&lt;&gt;"",INDEX(group!$L$1:$N$100,MATCH(I1183,group!L:L,1),3),"NA")</f>
        <v>30 - 39</v>
      </c>
      <c r="Q1183">
        <f t="shared" si="344"/>
        <v>1182</v>
      </c>
      <c r="R1183">
        <f t="shared" si="345"/>
        <v>1</v>
      </c>
      <c r="S1183">
        <f t="shared" si="346"/>
        <v>0</v>
      </c>
      <c r="T1183">
        <f t="shared" si="347"/>
        <v>0</v>
      </c>
      <c r="U1183">
        <f t="shared" si="348"/>
        <v>1</v>
      </c>
      <c r="V1183">
        <f t="shared" si="349"/>
        <v>0</v>
      </c>
      <c r="W1183">
        <f t="shared" si="350"/>
        <v>29.9</v>
      </c>
      <c r="X1183">
        <f t="shared" si="351"/>
        <v>0</v>
      </c>
      <c r="Y1183">
        <f t="shared" si="352"/>
        <v>0</v>
      </c>
      <c r="Z1183">
        <f t="shared" si="341"/>
        <v>0</v>
      </c>
      <c r="AA1183">
        <f t="shared" si="358"/>
        <v>0</v>
      </c>
      <c r="AB1183">
        <f t="shared" si="358"/>
        <v>0</v>
      </c>
      <c r="AC1183">
        <f t="shared" si="358"/>
        <v>0</v>
      </c>
      <c r="AD1183">
        <f t="shared" si="358"/>
        <v>0</v>
      </c>
      <c r="AE1183">
        <f t="shared" si="358"/>
        <v>0</v>
      </c>
      <c r="AF1183">
        <f t="shared" si="358"/>
        <v>1</v>
      </c>
      <c r="AG1183">
        <f t="shared" si="358"/>
        <v>0</v>
      </c>
      <c r="AH1183">
        <f t="shared" si="358"/>
        <v>0</v>
      </c>
      <c r="AI1183">
        <f t="shared" si="358"/>
        <v>0</v>
      </c>
      <c r="AJ1183">
        <f t="shared" si="358"/>
        <v>0</v>
      </c>
      <c r="AK1183">
        <f t="shared" si="358"/>
        <v>0</v>
      </c>
      <c r="AL1183">
        <f t="shared" ref="AA1183:AL1205" si="359">IF($O1183&amp;"_ticket"=AL$1,1,0)</f>
        <v>0</v>
      </c>
      <c r="AM1183">
        <f t="shared" si="353"/>
        <v>39.6</v>
      </c>
      <c r="AN1183">
        <f t="shared" si="354"/>
        <v>0</v>
      </c>
      <c r="AO1183">
        <f t="shared" si="355"/>
        <v>0</v>
      </c>
      <c r="AP1183">
        <f t="shared" si="356"/>
        <v>1</v>
      </c>
      <c r="AQ1183" t="str">
        <f t="shared" si="357"/>
        <v/>
      </c>
    </row>
    <row r="1184" spans="1:43" x14ac:dyDescent="0.2">
      <c r="A1184">
        <v>1183</v>
      </c>
      <c r="B1184">
        <v>3</v>
      </c>
      <c r="C1184" t="s">
        <v>1584</v>
      </c>
      <c r="D1184" t="s">
        <v>17</v>
      </c>
      <c r="E1184">
        <v>30</v>
      </c>
      <c r="F1184">
        <v>0</v>
      </c>
      <c r="G1184">
        <v>0</v>
      </c>
      <c r="H1184">
        <v>382650</v>
      </c>
      <c r="I1184">
        <v>6.95</v>
      </c>
      <c r="K1184" t="s">
        <v>27</v>
      </c>
      <c r="M1184" t="b">
        <f t="shared" si="343"/>
        <v>0</v>
      </c>
      <c r="N1184" t="str">
        <f>IF(E1184&lt;&gt;"",INDEX(group!$A$1:$C$10,MATCH(E1184,group!A:A,1),3),"NA")</f>
        <v>30 - 39</v>
      </c>
      <c r="O1184" t="str">
        <f>VLOOKUP(H1184,group!E:F,2,0)</f>
        <v>numeric</v>
      </c>
      <c r="P1184" t="str">
        <f>IF(I1184&lt;&gt;"",INDEX(group!$L$1:$N$100,MATCH(I1184,group!L:L,1),3),"NA")</f>
        <v>0 - 9</v>
      </c>
      <c r="Q1184">
        <f t="shared" si="344"/>
        <v>1183</v>
      </c>
      <c r="R1184">
        <f t="shared" si="345"/>
        <v>0</v>
      </c>
      <c r="S1184">
        <f t="shared" si="346"/>
        <v>0</v>
      </c>
      <c r="T1184">
        <f t="shared" si="347"/>
        <v>1</v>
      </c>
      <c r="U1184">
        <f t="shared" si="348"/>
        <v>0</v>
      </c>
      <c r="V1184">
        <f t="shared" si="349"/>
        <v>1</v>
      </c>
      <c r="W1184">
        <f t="shared" si="350"/>
        <v>30</v>
      </c>
      <c r="X1184">
        <f t="shared" si="351"/>
        <v>0</v>
      </c>
      <c r="Y1184">
        <f t="shared" si="352"/>
        <v>0</v>
      </c>
      <c r="Z1184">
        <f t="shared" si="341"/>
        <v>0</v>
      </c>
      <c r="AA1184">
        <f t="shared" si="359"/>
        <v>0</v>
      </c>
      <c r="AB1184">
        <f t="shared" si="359"/>
        <v>0</v>
      </c>
      <c r="AC1184">
        <f t="shared" si="359"/>
        <v>0</v>
      </c>
      <c r="AD1184">
        <f t="shared" si="359"/>
        <v>1</v>
      </c>
      <c r="AE1184">
        <f t="shared" si="359"/>
        <v>0</v>
      </c>
      <c r="AF1184">
        <f t="shared" si="359"/>
        <v>0</v>
      </c>
      <c r="AG1184">
        <f t="shared" si="359"/>
        <v>0</v>
      </c>
      <c r="AH1184">
        <f t="shared" si="359"/>
        <v>0</v>
      </c>
      <c r="AI1184">
        <f t="shared" si="359"/>
        <v>0</v>
      </c>
      <c r="AJ1184">
        <f t="shared" si="359"/>
        <v>0</v>
      </c>
      <c r="AK1184">
        <f t="shared" si="359"/>
        <v>0</v>
      </c>
      <c r="AL1184">
        <f t="shared" si="359"/>
        <v>0</v>
      </c>
      <c r="AM1184">
        <f t="shared" si="353"/>
        <v>6.95</v>
      </c>
      <c r="AN1184">
        <f t="shared" si="354"/>
        <v>0</v>
      </c>
      <c r="AO1184">
        <f t="shared" si="355"/>
        <v>1</v>
      </c>
      <c r="AP1184">
        <f t="shared" si="356"/>
        <v>0</v>
      </c>
      <c r="AQ1184" t="str">
        <f t="shared" si="357"/>
        <v/>
      </c>
    </row>
    <row r="1185" spans="1:43" x14ac:dyDescent="0.2">
      <c r="A1185">
        <v>1184</v>
      </c>
      <c r="B1185">
        <v>3</v>
      </c>
      <c r="C1185" t="s">
        <v>1585</v>
      </c>
      <c r="D1185" t="s">
        <v>13</v>
      </c>
      <c r="F1185">
        <v>0</v>
      </c>
      <c r="G1185">
        <v>0</v>
      </c>
      <c r="H1185">
        <v>2652</v>
      </c>
      <c r="I1185">
        <v>7.2291999999999996</v>
      </c>
      <c r="K1185" t="s">
        <v>20</v>
      </c>
      <c r="M1185" t="b">
        <f t="shared" si="343"/>
        <v>1</v>
      </c>
      <c r="N1185" t="str">
        <f>IF(E1185&lt;&gt;"",INDEX(group!$A$1:$C$10,MATCH(E1185,group!A:A,1),3),"NA")</f>
        <v>NA</v>
      </c>
      <c r="O1185" t="str">
        <f>VLOOKUP(H1185,group!E:F,2,0)</f>
        <v>numeric</v>
      </c>
      <c r="P1185" t="str">
        <f>IF(I1185&lt;&gt;"",INDEX(group!$L$1:$N$100,MATCH(I1185,group!L:L,1),3),"NA")</f>
        <v>0 - 9</v>
      </c>
      <c r="Q1185">
        <f t="shared" si="344"/>
        <v>1184</v>
      </c>
      <c r="R1185">
        <f t="shared" si="345"/>
        <v>0</v>
      </c>
      <c r="S1185">
        <f t="shared" si="346"/>
        <v>0</v>
      </c>
      <c r="T1185">
        <f t="shared" si="347"/>
        <v>1</v>
      </c>
      <c r="U1185">
        <f t="shared" si="348"/>
        <v>1</v>
      </c>
      <c r="V1185">
        <f t="shared" si="349"/>
        <v>0</v>
      </c>
      <c r="W1185">
        <f t="shared" si="350"/>
        <v>29.9</v>
      </c>
      <c r="X1185">
        <f t="shared" si="351"/>
        <v>0</v>
      </c>
      <c r="Y1185">
        <f t="shared" si="352"/>
        <v>0</v>
      </c>
      <c r="Z1185">
        <f t="shared" si="341"/>
        <v>0</v>
      </c>
      <c r="AA1185">
        <f t="shared" si="359"/>
        <v>0</v>
      </c>
      <c r="AB1185">
        <f t="shared" si="359"/>
        <v>0</v>
      </c>
      <c r="AC1185">
        <f t="shared" si="359"/>
        <v>0</v>
      </c>
      <c r="AD1185">
        <f t="shared" si="359"/>
        <v>1</v>
      </c>
      <c r="AE1185">
        <f t="shared" si="359"/>
        <v>0</v>
      </c>
      <c r="AF1185">
        <f t="shared" si="359"/>
        <v>0</v>
      </c>
      <c r="AG1185">
        <f t="shared" si="359"/>
        <v>0</v>
      </c>
      <c r="AH1185">
        <f t="shared" si="359"/>
        <v>0</v>
      </c>
      <c r="AI1185">
        <f t="shared" si="359"/>
        <v>0</v>
      </c>
      <c r="AJ1185">
        <f t="shared" si="359"/>
        <v>0</v>
      </c>
      <c r="AK1185">
        <f t="shared" si="359"/>
        <v>0</v>
      </c>
      <c r="AL1185">
        <f t="shared" si="359"/>
        <v>0</v>
      </c>
      <c r="AM1185">
        <f t="shared" si="353"/>
        <v>7.2291999999999996</v>
      </c>
      <c r="AN1185">
        <f t="shared" si="354"/>
        <v>1</v>
      </c>
      <c r="AO1185">
        <f t="shared" si="355"/>
        <v>0</v>
      </c>
      <c r="AP1185">
        <f t="shared" si="356"/>
        <v>0</v>
      </c>
      <c r="AQ1185" t="str">
        <f t="shared" si="357"/>
        <v/>
      </c>
    </row>
    <row r="1186" spans="1:43" x14ac:dyDescent="0.2">
      <c r="A1186">
        <v>1185</v>
      </c>
      <c r="B1186">
        <v>1</v>
      </c>
      <c r="C1186" t="s">
        <v>1586</v>
      </c>
      <c r="D1186" t="s">
        <v>13</v>
      </c>
      <c r="E1186">
        <v>53</v>
      </c>
      <c r="F1186">
        <v>1</v>
      </c>
      <c r="G1186">
        <v>1</v>
      </c>
      <c r="H1186">
        <v>33638</v>
      </c>
      <c r="I1186">
        <v>81.8583</v>
      </c>
      <c r="J1186" t="s">
        <v>644</v>
      </c>
      <c r="K1186" t="s">
        <v>15</v>
      </c>
      <c r="M1186" t="b">
        <f t="shared" si="343"/>
        <v>0</v>
      </c>
      <c r="N1186" t="str">
        <f>IF(E1186&lt;&gt;"",INDEX(group!$A$1:$C$10,MATCH(E1186,group!A:A,1),3),"NA")</f>
        <v>50 - 59</v>
      </c>
      <c r="O1186" t="str">
        <f>VLOOKUP(H1186,group!E:F,2,0)</f>
        <v>numeric</v>
      </c>
      <c r="P1186" t="str">
        <f>IF(I1186&lt;&gt;"",INDEX(group!$L$1:$N$100,MATCH(I1186,group!L:L,1),3),"NA")</f>
        <v>80 - 89</v>
      </c>
      <c r="Q1186">
        <f t="shared" si="344"/>
        <v>1185</v>
      </c>
      <c r="R1186">
        <f t="shared" si="345"/>
        <v>1</v>
      </c>
      <c r="S1186">
        <f t="shared" si="346"/>
        <v>0</v>
      </c>
      <c r="T1186">
        <f t="shared" si="347"/>
        <v>0</v>
      </c>
      <c r="U1186">
        <f t="shared" si="348"/>
        <v>1</v>
      </c>
      <c r="V1186">
        <f t="shared" si="349"/>
        <v>0</v>
      </c>
      <c r="W1186">
        <f t="shared" si="350"/>
        <v>53</v>
      </c>
      <c r="X1186">
        <f t="shared" si="351"/>
        <v>1</v>
      </c>
      <c r="Y1186">
        <f t="shared" si="352"/>
        <v>1</v>
      </c>
      <c r="Z1186">
        <f t="shared" si="341"/>
        <v>0</v>
      </c>
      <c r="AA1186">
        <f t="shared" si="359"/>
        <v>0</v>
      </c>
      <c r="AB1186">
        <f t="shared" si="359"/>
        <v>0</v>
      </c>
      <c r="AC1186">
        <f t="shared" si="359"/>
        <v>0</v>
      </c>
      <c r="AD1186">
        <f t="shared" si="359"/>
        <v>1</v>
      </c>
      <c r="AE1186">
        <f t="shared" si="359"/>
        <v>0</v>
      </c>
      <c r="AF1186">
        <f t="shared" si="359"/>
        <v>0</v>
      </c>
      <c r="AG1186">
        <f t="shared" si="359"/>
        <v>0</v>
      </c>
      <c r="AH1186">
        <f t="shared" si="359"/>
        <v>0</v>
      </c>
      <c r="AI1186">
        <f t="shared" si="359"/>
        <v>0</v>
      </c>
      <c r="AJ1186">
        <f t="shared" si="359"/>
        <v>0</v>
      </c>
      <c r="AK1186">
        <f t="shared" si="359"/>
        <v>0</v>
      </c>
      <c r="AL1186">
        <f t="shared" si="359"/>
        <v>0</v>
      </c>
      <c r="AM1186">
        <f t="shared" si="353"/>
        <v>81.8583</v>
      </c>
      <c r="AN1186">
        <f t="shared" si="354"/>
        <v>0</v>
      </c>
      <c r="AO1186">
        <f t="shared" si="355"/>
        <v>0</v>
      </c>
      <c r="AP1186">
        <f t="shared" si="356"/>
        <v>1</v>
      </c>
      <c r="AQ1186" t="str">
        <f t="shared" si="357"/>
        <v/>
      </c>
    </row>
    <row r="1187" spans="1:43" x14ac:dyDescent="0.2">
      <c r="A1187">
        <v>1186</v>
      </c>
      <c r="B1187">
        <v>3</v>
      </c>
      <c r="C1187" t="s">
        <v>1587</v>
      </c>
      <c r="D1187" t="s">
        <v>13</v>
      </c>
      <c r="E1187">
        <v>36</v>
      </c>
      <c r="F1187">
        <v>0</v>
      </c>
      <c r="G1187">
        <v>0</v>
      </c>
      <c r="H1187">
        <v>345771</v>
      </c>
      <c r="I1187">
        <v>9.5</v>
      </c>
      <c r="K1187" t="s">
        <v>15</v>
      </c>
      <c r="M1187" t="b">
        <f t="shared" si="343"/>
        <v>0</v>
      </c>
      <c r="N1187" t="str">
        <f>IF(E1187&lt;&gt;"",INDEX(group!$A$1:$C$10,MATCH(E1187,group!A:A,1),3),"NA")</f>
        <v>30 - 39</v>
      </c>
      <c r="O1187" t="str">
        <f>VLOOKUP(H1187,group!E:F,2,0)</f>
        <v>numeric</v>
      </c>
      <c r="P1187" t="str">
        <f>IF(I1187&lt;&gt;"",INDEX(group!$L$1:$N$100,MATCH(I1187,group!L:L,1),3),"NA")</f>
        <v>0 - 9</v>
      </c>
      <c r="Q1187">
        <f t="shared" si="344"/>
        <v>1186</v>
      </c>
      <c r="R1187">
        <f t="shared" si="345"/>
        <v>0</v>
      </c>
      <c r="S1187">
        <f t="shared" si="346"/>
        <v>0</v>
      </c>
      <c r="T1187">
        <f t="shared" si="347"/>
        <v>1</v>
      </c>
      <c r="U1187">
        <f t="shared" si="348"/>
        <v>1</v>
      </c>
      <c r="V1187">
        <f t="shared" si="349"/>
        <v>0</v>
      </c>
      <c r="W1187">
        <f t="shared" si="350"/>
        <v>36</v>
      </c>
      <c r="X1187">
        <f t="shared" si="351"/>
        <v>0</v>
      </c>
      <c r="Y1187">
        <f t="shared" si="352"/>
        <v>0</v>
      </c>
      <c r="Z1187">
        <f t="shared" si="341"/>
        <v>0</v>
      </c>
      <c r="AA1187">
        <f t="shared" si="359"/>
        <v>0</v>
      </c>
      <c r="AB1187">
        <f t="shared" si="359"/>
        <v>0</v>
      </c>
      <c r="AC1187">
        <f t="shared" si="359"/>
        <v>0</v>
      </c>
      <c r="AD1187">
        <f t="shared" si="359"/>
        <v>1</v>
      </c>
      <c r="AE1187">
        <f t="shared" si="359"/>
        <v>0</v>
      </c>
      <c r="AF1187">
        <f t="shared" si="359"/>
        <v>0</v>
      </c>
      <c r="AG1187">
        <f t="shared" si="359"/>
        <v>0</v>
      </c>
      <c r="AH1187">
        <f t="shared" si="359"/>
        <v>0</v>
      </c>
      <c r="AI1187">
        <f t="shared" si="359"/>
        <v>0</v>
      </c>
      <c r="AJ1187">
        <f t="shared" si="359"/>
        <v>0</v>
      </c>
      <c r="AK1187">
        <f t="shared" si="359"/>
        <v>0</v>
      </c>
      <c r="AL1187">
        <f t="shared" si="359"/>
        <v>0</v>
      </c>
      <c r="AM1187">
        <f t="shared" si="353"/>
        <v>9.5</v>
      </c>
      <c r="AN1187">
        <f t="shared" si="354"/>
        <v>0</v>
      </c>
      <c r="AO1187">
        <f t="shared" si="355"/>
        <v>0</v>
      </c>
      <c r="AP1187">
        <f t="shared" si="356"/>
        <v>1</v>
      </c>
      <c r="AQ1187" t="str">
        <f t="shared" si="357"/>
        <v/>
      </c>
    </row>
    <row r="1188" spans="1:43" x14ac:dyDescent="0.2">
      <c r="A1188">
        <v>1187</v>
      </c>
      <c r="B1188">
        <v>3</v>
      </c>
      <c r="C1188" t="s">
        <v>1588</v>
      </c>
      <c r="D1188" t="s">
        <v>13</v>
      </c>
      <c r="E1188">
        <v>26</v>
      </c>
      <c r="F1188">
        <v>0</v>
      </c>
      <c r="G1188">
        <v>0</v>
      </c>
      <c r="H1188">
        <v>349202</v>
      </c>
      <c r="I1188">
        <v>7.8958000000000004</v>
      </c>
      <c r="K1188" t="s">
        <v>15</v>
      </c>
      <c r="M1188" t="b">
        <f t="shared" si="343"/>
        <v>0</v>
      </c>
      <c r="N1188" t="str">
        <f>IF(E1188&lt;&gt;"",INDEX(group!$A$1:$C$10,MATCH(E1188,group!A:A,1),3),"NA")</f>
        <v>20 - 29</v>
      </c>
      <c r="O1188" t="str">
        <f>VLOOKUP(H1188,group!E:F,2,0)</f>
        <v>numeric</v>
      </c>
      <c r="P1188" t="str">
        <f>IF(I1188&lt;&gt;"",INDEX(group!$L$1:$N$100,MATCH(I1188,group!L:L,1),3),"NA")</f>
        <v>0 - 9</v>
      </c>
      <c r="Q1188">
        <f t="shared" si="344"/>
        <v>1187</v>
      </c>
      <c r="R1188">
        <f t="shared" si="345"/>
        <v>0</v>
      </c>
      <c r="S1188">
        <f t="shared" si="346"/>
        <v>0</v>
      </c>
      <c r="T1188">
        <f t="shared" si="347"/>
        <v>1</v>
      </c>
      <c r="U1188">
        <f t="shared" si="348"/>
        <v>1</v>
      </c>
      <c r="V1188">
        <f t="shared" si="349"/>
        <v>0</v>
      </c>
      <c r="W1188">
        <f t="shared" si="350"/>
        <v>26</v>
      </c>
      <c r="X1188">
        <f t="shared" si="351"/>
        <v>0</v>
      </c>
      <c r="Y1188">
        <f t="shared" si="352"/>
        <v>0</v>
      </c>
      <c r="Z1188">
        <f t="shared" si="341"/>
        <v>0</v>
      </c>
      <c r="AA1188">
        <f t="shared" si="359"/>
        <v>0</v>
      </c>
      <c r="AB1188">
        <f t="shared" si="359"/>
        <v>0</v>
      </c>
      <c r="AC1188">
        <f t="shared" si="359"/>
        <v>0</v>
      </c>
      <c r="AD1188">
        <f t="shared" si="359"/>
        <v>1</v>
      </c>
      <c r="AE1188">
        <f t="shared" si="359"/>
        <v>0</v>
      </c>
      <c r="AF1188">
        <f t="shared" si="359"/>
        <v>0</v>
      </c>
      <c r="AG1188">
        <f t="shared" si="359"/>
        <v>0</v>
      </c>
      <c r="AH1188">
        <f t="shared" si="359"/>
        <v>0</v>
      </c>
      <c r="AI1188">
        <f t="shared" si="359"/>
        <v>0</v>
      </c>
      <c r="AJ1188">
        <f t="shared" si="359"/>
        <v>0</v>
      </c>
      <c r="AK1188">
        <f t="shared" si="359"/>
        <v>0</v>
      </c>
      <c r="AL1188">
        <f t="shared" si="359"/>
        <v>0</v>
      </c>
      <c r="AM1188">
        <f t="shared" si="353"/>
        <v>7.8958000000000004</v>
      </c>
      <c r="AN1188">
        <f t="shared" si="354"/>
        <v>0</v>
      </c>
      <c r="AO1188">
        <f t="shared" si="355"/>
        <v>0</v>
      </c>
      <c r="AP1188">
        <f t="shared" si="356"/>
        <v>1</v>
      </c>
      <c r="AQ1188" t="str">
        <f t="shared" si="357"/>
        <v/>
      </c>
    </row>
    <row r="1189" spans="1:43" x14ac:dyDescent="0.2">
      <c r="A1189">
        <v>1188</v>
      </c>
      <c r="B1189">
        <v>2</v>
      </c>
      <c r="C1189" t="s">
        <v>1589</v>
      </c>
      <c r="D1189" t="s">
        <v>17</v>
      </c>
      <c r="E1189">
        <v>1</v>
      </c>
      <c r="F1189">
        <v>1</v>
      </c>
      <c r="G1189">
        <v>2</v>
      </c>
      <c r="H1189" t="s">
        <v>80</v>
      </c>
      <c r="I1189">
        <v>41.5792</v>
      </c>
      <c r="K1189" t="s">
        <v>20</v>
      </c>
      <c r="M1189" t="b">
        <f t="shared" si="343"/>
        <v>0</v>
      </c>
      <c r="N1189" t="str">
        <f>IF(E1189&lt;&gt;"",INDEX(group!$A$1:$C$10,MATCH(E1189,group!A:A,1),3),"NA")</f>
        <v>0 - 9</v>
      </c>
      <c r="O1189" t="str">
        <f>VLOOKUP(H1189,group!E:F,2,0)</f>
        <v>SC</v>
      </c>
      <c r="P1189" t="str">
        <f>IF(I1189&lt;&gt;"",INDEX(group!$L$1:$N$100,MATCH(I1189,group!L:L,1),3),"NA")</f>
        <v>40 - 49</v>
      </c>
      <c r="Q1189">
        <f t="shared" si="344"/>
        <v>1188</v>
      </c>
      <c r="R1189">
        <f t="shared" si="345"/>
        <v>0</v>
      </c>
      <c r="S1189">
        <f t="shared" si="346"/>
        <v>1</v>
      </c>
      <c r="T1189">
        <f t="shared" si="347"/>
        <v>0</v>
      </c>
      <c r="U1189">
        <f t="shared" si="348"/>
        <v>0</v>
      </c>
      <c r="V1189">
        <f t="shared" si="349"/>
        <v>1</v>
      </c>
      <c r="W1189">
        <f t="shared" si="350"/>
        <v>1</v>
      </c>
      <c r="X1189">
        <f t="shared" si="351"/>
        <v>1</v>
      </c>
      <c r="Y1189">
        <f t="shared" si="352"/>
        <v>2</v>
      </c>
      <c r="Z1189">
        <f t="shared" ref="Z1189:Z1252" si="360">IF($O1189&amp;"_ticket"=Z$1,1,0)</f>
        <v>0</v>
      </c>
      <c r="AA1189">
        <f t="shared" si="359"/>
        <v>0</v>
      </c>
      <c r="AB1189">
        <f t="shared" si="359"/>
        <v>0</v>
      </c>
      <c r="AC1189">
        <f t="shared" si="359"/>
        <v>0</v>
      </c>
      <c r="AD1189">
        <f t="shared" si="359"/>
        <v>0</v>
      </c>
      <c r="AE1189">
        <f t="shared" si="359"/>
        <v>0</v>
      </c>
      <c r="AF1189">
        <f t="shared" si="359"/>
        <v>0</v>
      </c>
      <c r="AG1189">
        <f t="shared" si="359"/>
        <v>0</v>
      </c>
      <c r="AH1189">
        <f t="shared" si="359"/>
        <v>1</v>
      </c>
      <c r="AI1189">
        <f t="shared" si="359"/>
        <v>0</v>
      </c>
      <c r="AJ1189">
        <f t="shared" si="359"/>
        <v>0</v>
      </c>
      <c r="AK1189">
        <f t="shared" si="359"/>
        <v>0</v>
      </c>
      <c r="AL1189">
        <f t="shared" si="359"/>
        <v>0</v>
      </c>
      <c r="AM1189">
        <f t="shared" si="353"/>
        <v>41.5792</v>
      </c>
      <c r="AN1189">
        <f t="shared" si="354"/>
        <v>1</v>
      </c>
      <c r="AO1189">
        <f t="shared" si="355"/>
        <v>0</v>
      </c>
      <c r="AP1189">
        <f t="shared" si="356"/>
        <v>0</v>
      </c>
      <c r="AQ1189" t="str">
        <f t="shared" si="357"/>
        <v/>
      </c>
    </row>
    <row r="1190" spans="1:43" x14ac:dyDescent="0.2">
      <c r="A1190">
        <v>1189</v>
      </c>
      <c r="B1190">
        <v>3</v>
      </c>
      <c r="C1190" t="s">
        <v>1590</v>
      </c>
      <c r="D1190" t="s">
        <v>13</v>
      </c>
      <c r="F1190">
        <v>2</v>
      </c>
      <c r="G1190">
        <v>0</v>
      </c>
      <c r="H1190">
        <v>2662</v>
      </c>
      <c r="I1190">
        <v>21.679200000000002</v>
      </c>
      <c r="K1190" t="s">
        <v>20</v>
      </c>
      <c r="M1190" t="b">
        <f t="shared" si="343"/>
        <v>1</v>
      </c>
      <c r="N1190" t="str">
        <f>IF(E1190&lt;&gt;"",INDEX(group!$A$1:$C$10,MATCH(E1190,group!A:A,1),3),"NA")</f>
        <v>NA</v>
      </c>
      <c r="O1190" t="str">
        <f>VLOOKUP(H1190,group!E:F,2,0)</f>
        <v>numeric</v>
      </c>
      <c r="P1190" t="str">
        <f>IF(I1190&lt;&gt;"",INDEX(group!$L$1:$N$100,MATCH(I1190,group!L:L,1),3),"NA")</f>
        <v>20 - 29</v>
      </c>
      <c r="Q1190">
        <f t="shared" si="344"/>
        <v>1189</v>
      </c>
      <c r="R1190">
        <f t="shared" si="345"/>
        <v>0</v>
      </c>
      <c r="S1190">
        <f t="shared" si="346"/>
        <v>0</v>
      </c>
      <c r="T1190">
        <f t="shared" si="347"/>
        <v>1</v>
      </c>
      <c r="U1190">
        <f t="shared" si="348"/>
        <v>1</v>
      </c>
      <c r="V1190">
        <f t="shared" si="349"/>
        <v>0</v>
      </c>
      <c r="W1190">
        <f t="shared" si="350"/>
        <v>29.9</v>
      </c>
      <c r="X1190">
        <f t="shared" si="351"/>
        <v>2</v>
      </c>
      <c r="Y1190">
        <f t="shared" si="352"/>
        <v>0</v>
      </c>
      <c r="Z1190">
        <f t="shared" si="360"/>
        <v>0</v>
      </c>
      <c r="AA1190">
        <f t="shared" si="359"/>
        <v>0</v>
      </c>
      <c r="AB1190">
        <f t="shared" si="359"/>
        <v>0</v>
      </c>
      <c r="AC1190">
        <f t="shared" si="359"/>
        <v>0</v>
      </c>
      <c r="AD1190">
        <f t="shared" si="359"/>
        <v>1</v>
      </c>
      <c r="AE1190">
        <f t="shared" si="359"/>
        <v>0</v>
      </c>
      <c r="AF1190">
        <f t="shared" si="359"/>
        <v>0</v>
      </c>
      <c r="AG1190">
        <f t="shared" si="359"/>
        <v>0</v>
      </c>
      <c r="AH1190">
        <f t="shared" si="359"/>
        <v>0</v>
      </c>
      <c r="AI1190">
        <f t="shared" si="359"/>
        <v>0</v>
      </c>
      <c r="AJ1190">
        <f t="shared" si="359"/>
        <v>0</v>
      </c>
      <c r="AK1190">
        <f t="shared" si="359"/>
        <v>0</v>
      </c>
      <c r="AL1190">
        <f t="shared" si="359"/>
        <v>0</v>
      </c>
      <c r="AM1190">
        <f t="shared" si="353"/>
        <v>21.679200000000002</v>
      </c>
      <c r="AN1190">
        <f t="shared" si="354"/>
        <v>1</v>
      </c>
      <c r="AO1190">
        <f t="shared" si="355"/>
        <v>0</v>
      </c>
      <c r="AP1190">
        <f t="shared" si="356"/>
        <v>0</v>
      </c>
      <c r="AQ1190" t="str">
        <f t="shared" si="357"/>
        <v/>
      </c>
    </row>
    <row r="1191" spans="1:43" x14ac:dyDescent="0.2">
      <c r="A1191">
        <v>1190</v>
      </c>
      <c r="B1191">
        <v>1</v>
      </c>
      <c r="C1191" t="s">
        <v>1591</v>
      </c>
      <c r="D1191" t="s">
        <v>13</v>
      </c>
      <c r="E1191">
        <v>30</v>
      </c>
      <c r="F1191">
        <v>0</v>
      </c>
      <c r="G1191">
        <v>0</v>
      </c>
      <c r="H1191">
        <v>113801</v>
      </c>
      <c r="I1191">
        <v>45.5</v>
      </c>
      <c r="K1191" t="s">
        <v>15</v>
      </c>
      <c r="M1191" t="b">
        <f t="shared" si="343"/>
        <v>0</v>
      </c>
      <c r="N1191" t="str">
        <f>IF(E1191&lt;&gt;"",INDEX(group!$A$1:$C$10,MATCH(E1191,group!A:A,1),3),"NA")</f>
        <v>30 - 39</v>
      </c>
      <c r="O1191" t="str">
        <f>VLOOKUP(H1191,group!E:F,2,0)</f>
        <v>numeric</v>
      </c>
      <c r="P1191" t="str">
        <f>IF(I1191&lt;&gt;"",INDEX(group!$L$1:$N$100,MATCH(I1191,group!L:L,1),3),"NA")</f>
        <v>40 - 49</v>
      </c>
      <c r="Q1191">
        <f t="shared" si="344"/>
        <v>1190</v>
      </c>
      <c r="R1191">
        <f t="shared" si="345"/>
        <v>1</v>
      </c>
      <c r="S1191">
        <f t="shared" si="346"/>
        <v>0</v>
      </c>
      <c r="T1191">
        <f t="shared" si="347"/>
        <v>0</v>
      </c>
      <c r="U1191">
        <f t="shared" si="348"/>
        <v>1</v>
      </c>
      <c r="V1191">
        <f t="shared" si="349"/>
        <v>0</v>
      </c>
      <c r="W1191">
        <f t="shared" si="350"/>
        <v>30</v>
      </c>
      <c r="X1191">
        <f t="shared" si="351"/>
        <v>0</v>
      </c>
      <c r="Y1191">
        <f t="shared" si="352"/>
        <v>0</v>
      </c>
      <c r="Z1191">
        <f t="shared" si="360"/>
        <v>0</v>
      </c>
      <c r="AA1191">
        <f t="shared" si="359"/>
        <v>0</v>
      </c>
      <c r="AB1191">
        <f t="shared" si="359"/>
        <v>0</v>
      </c>
      <c r="AC1191">
        <f t="shared" si="359"/>
        <v>0</v>
      </c>
      <c r="AD1191">
        <f t="shared" si="359"/>
        <v>1</v>
      </c>
      <c r="AE1191">
        <f t="shared" si="359"/>
        <v>0</v>
      </c>
      <c r="AF1191">
        <f t="shared" si="359"/>
        <v>0</v>
      </c>
      <c r="AG1191">
        <f t="shared" si="359"/>
        <v>0</v>
      </c>
      <c r="AH1191">
        <f t="shared" si="359"/>
        <v>0</v>
      </c>
      <c r="AI1191">
        <f t="shared" si="359"/>
        <v>0</v>
      </c>
      <c r="AJ1191">
        <f t="shared" si="359"/>
        <v>0</v>
      </c>
      <c r="AK1191">
        <f t="shared" si="359"/>
        <v>0</v>
      </c>
      <c r="AL1191">
        <f t="shared" si="359"/>
        <v>0</v>
      </c>
      <c r="AM1191">
        <f t="shared" si="353"/>
        <v>45.5</v>
      </c>
      <c r="AN1191">
        <f t="shared" si="354"/>
        <v>0</v>
      </c>
      <c r="AO1191">
        <f t="shared" si="355"/>
        <v>0</v>
      </c>
      <c r="AP1191">
        <f t="shared" si="356"/>
        <v>1</v>
      </c>
      <c r="AQ1191" t="str">
        <f t="shared" si="357"/>
        <v/>
      </c>
    </row>
    <row r="1192" spans="1:43" x14ac:dyDescent="0.2">
      <c r="A1192">
        <v>1191</v>
      </c>
      <c r="B1192">
        <v>3</v>
      </c>
      <c r="C1192" t="s">
        <v>1592</v>
      </c>
      <c r="D1192" t="s">
        <v>13</v>
      </c>
      <c r="E1192">
        <v>29</v>
      </c>
      <c r="F1192">
        <v>0</v>
      </c>
      <c r="G1192">
        <v>0</v>
      </c>
      <c r="H1192">
        <v>347467</v>
      </c>
      <c r="I1192">
        <v>7.8541999999999996</v>
      </c>
      <c r="K1192" t="s">
        <v>15</v>
      </c>
      <c r="M1192" t="b">
        <f t="shared" si="343"/>
        <v>0</v>
      </c>
      <c r="N1192" t="str">
        <f>IF(E1192&lt;&gt;"",INDEX(group!$A$1:$C$10,MATCH(E1192,group!A:A,1),3),"NA")</f>
        <v>20 - 29</v>
      </c>
      <c r="O1192" t="str">
        <f>VLOOKUP(H1192,group!E:F,2,0)</f>
        <v>numeric</v>
      </c>
      <c r="P1192" t="str">
        <f>IF(I1192&lt;&gt;"",INDEX(group!$L$1:$N$100,MATCH(I1192,group!L:L,1),3),"NA")</f>
        <v>0 - 9</v>
      </c>
      <c r="Q1192">
        <f t="shared" si="344"/>
        <v>1191</v>
      </c>
      <c r="R1192">
        <f t="shared" si="345"/>
        <v>0</v>
      </c>
      <c r="S1192">
        <f t="shared" si="346"/>
        <v>0</v>
      </c>
      <c r="T1192">
        <f t="shared" si="347"/>
        <v>1</v>
      </c>
      <c r="U1192">
        <f t="shared" si="348"/>
        <v>1</v>
      </c>
      <c r="V1192">
        <f t="shared" si="349"/>
        <v>0</v>
      </c>
      <c r="W1192">
        <f t="shared" si="350"/>
        <v>29</v>
      </c>
      <c r="X1192">
        <f t="shared" si="351"/>
        <v>0</v>
      </c>
      <c r="Y1192">
        <f t="shared" si="352"/>
        <v>0</v>
      </c>
      <c r="Z1192">
        <f t="shared" si="360"/>
        <v>0</v>
      </c>
      <c r="AA1192">
        <f t="shared" si="359"/>
        <v>0</v>
      </c>
      <c r="AB1192">
        <f t="shared" si="359"/>
        <v>0</v>
      </c>
      <c r="AC1192">
        <f t="shared" si="359"/>
        <v>0</v>
      </c>
      <c r="AD1192">
        <f t="shared" si="359"/>
        <v>1</v>
      </c>
      <c r="AE1192">
        <f t="shared" si="359"/>
        <v>0</v>
      </c>
      <c r="AF1192">
        <f t="shared" si="359"/>
        <v>0</v>
      </c>
      <c r="AG1192">
        <f t="shared" si="359"/>
        <v>0</v>
      </c>
      <c r="AH1192">
        <f t="shared" si="359"/>
        <v>0</v>
      </c>
      <c r="AI1192">
        <f t="shared" si="359"/>
        <v>0</v>
      </c>
      <c r="AJ1192">
        <f t="shared" si="359"/>
        <v>0</v>
      </c>
      <c r="AK1192">
        <f t="shared" si="359"/>
        <v>0</v>
      </c>
      <c r="AL1192">
        <f t="shared" si="359"/>
        <v>0</v>
      </c>
      <c r="AM1192">
        <f t="shared" si="353"/>
        <v>7.8541999999999996</v>
      </c>
      <c r="AN1192">
        <f t="shared" si="354"/>
        <v>0</v>
      </c>
      <c r="AO1192">
        <f t="shared" si="355"/>
        <v>0</v>
      </c>
      <c r="AP1192">
        <f t="shared" si="356"/>
        <v>1</v>
      </c>
      <c r="AQ1192" t="str">
        <f t="shared" si="357"/>
        <v/>
      </c>
    </row>
    <row r="1193" spans="1:43" x14ac:dyDescent="0.2">
      <c r="A1193">
        <v>1192</v>
      </c>
      <c r="B1193">
        <v>3</v>
      </c>
      <c r="C1193" t="s">
        <v>1593</v>
      </c>
      <c r="D1193" t="s">
        <v>13</v>
      </c>
      <c r="E1193">
        <v>32</v>
      </c>
      <c r="F1193">
        <v>0</v>
      </c>
      <c r="G1193">
        <v>0</v>
      </c>
      <c r="H1193">
        <v>347079</v>
      </c>
      <c r="I1193">
        <v>7.7750000000000004</v>
      </c>
      <c r="K1193" t="s">
        <v>15</v>
      </c>
      <c r="M1193" t="b">
        <f t="shared" si="343"/>
        <v>0</v>
      </c>
      <c r="N1193" t="str">
        <f>IF(E1193&lt;&gt;"",INDEX(group!$A$1:$C$10,MATCH(E1193,group!A:A,1),3),"NA")</f>
        <v>30 - 39</v>
      </c>
      <c r="O1193" t="str">
        <f>VLOOKUP(H1193,group!E:F,2,0)</f>
        <v>numeric</v>
      </c>
      <c r="P1193" t="str">
        <f>IF(I1193&lt;&gt;"",INDEX(group!$L$1:$N$100,MATCH(I1193,group!L:L,1),3),"NA")</f>
        <v>0 - 9</v>
      </c>
      <c r="Q1193">
        <f t="shared" si="344"/>
        <v>1192</v>
      </c>
      <c r="R1193">
        <f t="shared" si="345"/>
        <v>0</v>
      </c>
      <c r="S1193">
        <f t="shared" si="346"/>
        <v>0</v>
      </c>
      <c r="T1193">
        <f t="shared" si="347"/>
        <v>1</v>
      </c>
      <c r="U1193">
        <f t="shared" si="348"/>
        <v>1</v>
      </c>
      <c r="V1193">
        <f t="shared" si="349"/>
        <v>0</v>
      </c>
      <c r="W1193">
        <f t="shared" si="350"/>
        <v>32</v>
      </c>
      <c r="X1193">
        <f t="shared" si="351"/>
        <v>0</v>
      </c>
      <c r="Y1193">
        <f t="shared" si="352"/>
        <v>0</v>
      </c>
      <c r="Z1193">
        <f t="shared" si="360"/>
        <v>0</v>
      </c>
      <c r="AA1193">
        <f t="shared" si="359"/>
        <v>0</v>
      </c>
      <c r="AB1193">
        <f t="shared" si="359"/>
        <v>0</v>
      </c>
      <c r="AC1193">
        <f t="shared" si="359"/>
        <v>0</v>
      </c>
      <c r="AD1193">
        <f t="shared" si="359"/>
        <v>1</v>
      </c>
      <c r="AE1193">
        <f t="shared" si="359"/>
        <v>0</v>
      </c>
      <c r="AF1193">
        <f t="shared" si="359"/>
        <v>0</v>
      </c>
      <c r="AG1193">
        <f t="shared" si="359"/>
        <v>0</v>
      </c>
      <c r="AH1193">
        <f t="shared" si="359"/>
        <v>0</v>
      </c>
      <c r="AI1193">
        <f t="shared" si="359"/>
        <v>0</v>
      </c>
      <c r="AJ1193">
        <f t="shared" si="359"/>
        <v>0</v>
      </c>
      <c r="AK1193">
        <f t="shared" si="359"/>
        <v>0</v>
      </c>
      <c r="AL1193">
        <f t="shared" si="359"/>
        <v>0</v>
      </c>
      <c r="AM1193">
        <f t="shared" si="353"/>
        <v>7.7750000000000004</v>
      </c>
      <c r="AN1193">
        <f t="shared" si="354"/>
        <v>0</v>
      </c>
      <c r="AO1193">
        <f t="shared" si="355"/>
        <v>0</v>
      </c>
      <c r="AP1193">
        <f t="shared" si="356"/>
        <v>1</v>
      </c>
      <c r="AQ1193" t="str">
        <f t="shared" si="357"/>
        <v/>
      </c>
    </row>
    <row r="1194" spans="1:43" x14ac:dyDescent="0.2">
      <c r="A1194">
        <v>1193</v>
      </c>
      <c r="B1194">
        <v>2</v>
      </c>
      <c r="C1194" t="s">
        <v>1594</v>
      </c>
      <c r="D1194" t="s">
        <v>13</v>
      </c>
      <c r="F1194">
        <v>0</v>
      </c>
      <c r="G1194">
        <v>0</v>
      </c>
      <c r="H1194">
        <v>237735</v>
      </c>
      <c r="I1194">
        <v>15.0458</v>
      </c>
      <c r="J1194" t="s">
        <v>442</v>
      </c>
      <c r="K1194" t="s">
        <v>20</v>
      </c>
      <c r="M1194" t="b">
        <f t="shared" si="343"/>
        <v>1</v>
      </c>
      <c r="N1194" t="str">
        <f>IF(E1194&lt;&gt;"",INDEX(group!$A$1:$C$10,MATCH(E1194,group!A:A,1),3),"NA")</f>
        <v>NA</v>
      </c>
      <c r="O1194" t="str">
        <f>VLOOKUP(H1194,group!E:F,2,0)</f>
        <v>numeric</v>
      </c>
      <c r="P1194" t="str">
        <f>IF(I1194&lt;&gt;"",INDEX(group!$L$1:$N$100,MATCH(I1194,group!L:L,1),3),"NA")</f>
        <v>10 - 19</v>
      </c>
      <c r="Q1194">
        <f t="shared" si="344"/>
        <v>1193</v>
      </c>
      <c r="R1194">
        <f t="shared" si="345"/>
        <v>0</v>
      </c>
      <c r="S1194">
        <f t="shared" si="346"/>
        <v>1</v>
      </c>
      <c r="T1194">
        <f t="shared" si="347"/>
        <v>0</v>
      </c>
      <c r="U1194">
        <f t="shared" si="348"/>
        <v>1</v>
      </c>
      <c r="V1194">
        <f t="shared" si="349"/>
        <v>0</v>
      </c>
      <c r="W1194">
        <f t="shared" si="350"/>
        <v>29.9</v>
      </c>
      <c r="X1194">
        <f t="shared" si="351"/>
        <v>0</v>
      </c>
      <c r="Y1194">
        <f t="shared" si="352"/>
        <v>0</v>
      </c>
      <c r="Z1194">
        <f t="shared" si="360"/>
        <v>0</v>
      </c>
      <c r="AA1194">
        <f t="shared" si="359"/>
        <v>0</v>
      </c>
      <c r="AB1194">
        <f t="shared" si="359"/>
        <v>0</v>
      </c>
      <c r="AC1194">
        <f t="shared" si="359"/>
        <v>0</v>
      </c>
      <c r="AD1194">
        <f t="shared" si="359"/>
        <v>1</v>
      </c>
      <c r="AE1194">
        <f t="shared" si="359"/>
        <v>0</v>
      </c>
      <c r="AF1194">
        <f t="shared" si="359"/>
        <v>0</v>
      </c>
      <c r="AG1194">
        <f t="shared" si="359"/>
        <v>0</v>
      </c>
      <c r="AH1194">
        <f t="shared" si="359"/>
        <v>0</v>
      </c>
      <c r="AI1194">
        <f t="shared" si="359"/>
        <v>0</v>
      </c>
      <c r="AJ1194">
        <f t="shared" si="359"/>
        <v>0</v>
      </c>
      <c r="AK1194">
        <f t="shared" si="359"/>
        <v>0</v>
      </c>
      <c r="AL1194">
        <f t="shared" si="359"/>
        <v>0</v>
      </c>
      <c r="AM1194">
        <f t="shared" si="353"/>
        <v>15.0458</v>
      </c>
      <c r="AN1194">
        <f t="shared" si="354"/>
        <v>1</v>
      </c>
      <c r="AO1194">
        <f t="shared" si="355"/>
        <v>0</v>
      </c>
      <c r="AP1194">
        <f t="shared" si="356"/>
        <v>0</v>
      </c>
      <c r="AQ1194" t="str">
        <f t="shared" si="357"/>
        <v/>
      </c>
    </row>
    <row r="1195" spans="1:43" x14ac:dyDescent="0.2">
      <c r="A1195">
        <v>1194</v>
      </c>
      <c r="B1195">
        <v>2</v>
      </c>
      <c r="C1195" t="s">
        <v>1595</v>
      </c>
      <c r="D1195" t="s">
        <v>13</v>
      </c>
      <c r="E1195">
        <v>43</v>
      </c>
      <c r="F1195">
        <v>0</v>
      </c>
      <c r="G1195">
        <v>1</v>
      </c>
      <c r="H1195" t="s">
        <v>1452</v>
      </c>
      <c r="I1195">
        <v>21</v>
      </c>
      <c r="K1195" t="s">
        <v>15</v>
      </c>
      <c r="M1195" t="b">
        <f t="shared" si="343"/>
        <v>0</v>
      </c>
      <c r="N1195" t="str">
        <f>IF(E1195&lt;&gt;"",INDEX(group!$A$1:$C$10,MATCH(E1195,group!A:A,1),3),"NA")</f>
        <v>40 - 49</v>
      </c>
      <c r="O1195" t="str">
        <f>VLOOKUP(H1195,group!E:F,2,0)</f>
        <v>SO</v>
      </c>
      <c r="P1195" t="str">
        <f>IF(I1195&lt;&gt;"",INDEX(group!$L$1:$N$100,MATCH(I1195,group!L:L,1),3),"NA")</f>
        <v>20 - 29</v>
      </c>
      <c r="Q1195">
        <f t="shared" si="344"/>
        <v>1194</v>
      </c>
      <c r="R1195">
        <f t="shared" si="345"/>
        <v>0</v>
      </c>
      <c r="S1195">
        <f t="shared" si="346"/>
        <v>1</v>
      </c>
      <c r="T1195">
        <f t="shared" si="347"/>
        <v>0</v>
      </c>
      <c r="U1195">
        <f t="shared" si="348"/>
        <v>1</v>
      </c>
      <c r="V1195">
        <f t="shared" si="349"/>
        <v>0</v>
      </c>
      <c r="W1195">
        <f t="shared" si="350"/>
        <v>43</v>
      </c>
      <c r="X1195">
        <f t="shared" si="351"/>
        <v>0</v>
      </c>
      <c r="Y1195">
        <f t="shared" si="352"/>
        <v>1</v>
      </c>
      <c r="Z1195">
        <f t="shared" si="360"/>
        <v>0</v>
      </c>
      <c r="AA1195">
        <f t="shared" si="359"/>
        <v>0</v>
      </c>
      <c r="AB1195">
        <f t="shared" si="359"/>
        <v>0</v>
      </c>
      <c r="AC1195">
        <f t="shared" si="359"/>
        <v>0</v>
      </c>
      <c r="AD1195">
        <f t="shared" si="359"/>
        <v>0</v>
      </c>
      <c r="AE1195">
        <f t="shared" si="359"/>
        <v>0</v>
      </c>
      <c r="AF1195">
        <f t="shared" si="359"/>
        <v>0</v>
      </c>
      <c r="AG1195">
        <f t="shared" si="359"/>
        <v>0</v>
      </c>
      <c r="AH1195">
        <f t="shared" si="359"/>
        <v>0</v>
      </c>
      <c r="AI1195">
        <f t="shared" si="359"/>
        <v>1</v>
      </c>
      <c r="AJ1195">
        <f t="shared" si="359"/>
        <v>0</v>
      </c>
      <c r="AK1195">
        <f t="shared" si="359"/>
        <v>0</v>
      </c>
      <c r="AL1195">
        <f t="shared" si="359"/>
        <v>0</v>
      </c>
      <c r="AM1195">
        <f t="shared" si="353"/>
        <v>21</v>
      </c>
      <c r="AN1195">
        <f t="shared" si="354"/>
        <v>0</v>
      </c>
      <c r="AO1195">
        <f t="shared" si="355"/>
        <v>0</v>
      </c>
      <c r="AP1195">
        <f t="shared" si="356"/>
        <v>1</v>
      </c>
      <c r="AQ1195" t="str">
        <f t="shared" si="357"/>
        <v/>
      </c>
    </row>
    <row r="1196" spans="1:43" x14ac:dyDescent="0.2">
      <c r="A1196">
        <v>1195</v>
      </c>
      <c r="B1196">
        <v>3</v>
      </c>
      <c r="C1196" t="s">
        <v>1596</v>
      </c>
      <c r="D1196" t="s">
        <v>13</v>
      </c>
      <c r="E1196">
        <v>24</v>
      </c>
      <c r="F1196">
        <v>0</v>
      </c>
      <c r="G1196">
        <v>0</v>
      </c>
      <c r="H1196">
        <v>315092</v>
      </c>
      <c r="I1196">
        <v>8.6624999999999996</v>
      </c>
      <c r="K1196" t="s">
        <v>15</v>
      </c>
      <c r="M1196" t="b">
        <f t="shared" si="343"/>
        <v>0</v>
      </c>
      <c r="N1196" t="str">
        <f>IF(E1196&lt;&gt;"",INDEX(group!$A$1:$C$10,MATCH(E1196,group!A:A,1),3),"NA")</f>
        <v>20 - 29</v>
      </c>
      <c r="O1196" t="str">
        <f>VLOOKUP(H1196,group!E:F,2,0)</f>
        <v>numeric</v>
      </c>
      <c r="P1196" t="str">
        <f>IF(I1196&lt;&gt;"",INDEX(group!$L$1:$N$100,MATCH(I1196,group!L:L,1),3),"NA")</f>
        <v>0 - 9</v>
      </c>
      <c r="Q1196">
        <f t="shared" si="344"/>
        <v>1195</v>
      </c>
      <c r="R1196">
        <f t="shared" si="345"/>
        <v>0</v>
      </c>
      <c r="S1196">
        <f t="shared" si="346"/>
        <v>0</v>
      </c>
      <c r="T1196">
        <f t="shared" si="347"/>
        <v>1</v>
      </c>
      <c r="U1196">
        <f t="shared" si="348"/>
        <v>1</v>
      </c>
      <c r="V1196">
        <f t="shared" si="349"/>
        <v>0</v>
      </c>
      <c r="W1196">
        <f t="shared" si="350"/>
        <v>24</v>
      </c>
      <c r="X1196">
        <f t="shared" si="351"/>
        <v>0</v>
      </c>
      <c r="Y1196">
        <f t="shared" si="352"/>
        <v>0</v>
      </c>
      <c r="Z1196">
        <f t="shared" si="360"/>
        <v>0</v>
      </c>
      <c r="AA1196">
        <f t="shared" si="359"/>
        <v>0</v>
      </c>
      <c r="AB1196">
        <f t="shared" si="359"/>
        <v>0</v>
      </c>
      <c r="AC1196">
        <f t="shared" si="359"/>
        <v>0</v>
      </c>
      <c r="AD1196">
        <f t="shared" si="359"/>
        <v>1</v>
      </c>
      <c r="AE1196">
        <f t="shared" si="359"/>
        <v>0</v>
      </c>
      <c r="AF1196">
        <f t="shared" si="359"/>
        <v>0</v>
      </c>
      <c r="AG1196">
        <f t="shared" si="359"/>
        <v>0</v>
      </c>
      <c r="AH1196">
        <f t="shared" si="359"/>
        <v>0</v>
      </c>
      <c r="AI1196">
        <f t="shared" si="359"/>
        <v>0</v>
      </c>
      <c r="AJ1196">
        <f t="shared" si="359"/>
        <v>0</v>
      </c>
      <c r="AK1196">
        <f t="shared" si="359"/>
        <v>0</v>
      </c>
      <c r="AL1196">
        <f t="shared" si="359"/>
        <v>0</v>
      </c>
      <c r="AM1196">
        <f t="shared" si="353"/>
        <v>8.6624999999999996</v>
      </c>
      <c r="AN1196">
        <f t="shared" si="354"/>
        <v>0</v>
      </c>
      <c r="AO1196">
        <f t="shared" si="355"/>
        <v>0</v>
      </c>
      <c r="AP1196">
        <f t="shared" si="356"/>
        <v>1</v>
      </c>
      <c r="AQ1196" t="str">
        <f t="shared" si="357"/>
        <v/>
      </c>
    </row>
    <row r="1197" spans="1:43" x14ac:dyDescent="0.2">
      <c r="A1197">
        <v>1196</v>
      </c>
      <c r="B1197">
        <v>3</v>
      </c>
      <c r="C1197" t="s">
        <v>1597</v>
      </c>
      <c r="D1197" t="s">
        <v>17</v>
      </c>
      <c r="F1197">
        <v>0</v>
      </c>
      <c r="G1197">
        <v>0</v>
      </c>
      <c r="H1197">
        <v>383123</v>
      </c>
      <c r="I1197">
        <v>7.75</v>
      </c>
      <c r="K1197" t="s">
        <v>27</v>
      </c>
      <c r="M1197" t="b">
        <f t="shared" si="343"/>
        <v>1</v>
      </c>
      <c r="N1197" t="str">
        <f>IF(E1197&lt;&gt;"",INDEX(group!$A$1:$C$10,MATCH(E1197,group!A:A,1),3),"NA")</f>
        <v>NA</v>
      </c>
      <c r="O1197" t="str">
        <f>VLOOKUP(H1197,group!E:F,2,0)</f>
        <v>numeric</v>
      </c>
      <c r="P1197" t="str">
        <f>IF(I1197&lt;&gt;"",INDEX(group!$L$1:$N$100,MATCH(I1197,group!L:L,1),3),"NA")</f>
        <v>0 - 9</v>
      </c>
      <c r="Q1197">
        <f t="shared" si="344"/>
        <v>1196</v>
      </c>
      <c r="R1197">
        <f t="shared" si="345"/>
        <v>0</v>
      </c>
      <c r="S1197">
        <f t="shared" si="346"/>
        <v>0</v>
      </c>
      <c r="T1197">
        <f t="shared" si="347"/>
        <v>1</v>
      </c>
      <c r="U1197">
        <f t="shared" si="348"/>
        <v>0</v>
      </c>
      <c r="V1197">
        <f t="shared" si="349"/>
        <v>1</v>
      </c>
      <c r="W1197">
        <f t="shared" si="350"/>
        <v>29.9</v>
      </c>
      <c r="X1197">
        <f t="shared" si="351"/>
        <v>0</v>
      </c>
      <c r="Y1197">
        <f t="shared" si="352"/>
        <v>0</v>
      </c>
      <c r="Z1197">
        <f t="shared" si="360"/>
        <v>0</v>
      </c>
      <c r="AA1197">
        <f t="shared" si="359"/>
        <v>0</v>
      </c>
      <c r="AB1197">
        <f t="shared" si="359"/>
        <v>0</v>
      </c>
      <c r="AC1197">
        <f t="shared" si="359"/>
        <v>0</v>
      </c>
      <c r="AD1197">
        <f t="shared" si="359"/>
        <v>1</v>
      </c>
      <c r="AE1197">
        <f t="shared" si="359"/>
        <v>0</v>
      </c>
      <c r="AF1197">
        <f t="shared" si="359"/>
        <v>0</v>
      </c>
      <c r="AG1197">
        <f t="shared" si="359"/>
        <v>0</v>
      </c>
      <c r="AH1197">
        <f t="shared" si="359"/>
        <v>0</v>
      </c>
      <c r="AI1197">
        <f t="shared" si="359"/>
        <v>0</v>
      </c>
      <c r="AJ1197">
        <f t="shared" si="359"/>
        <v>0</v>
      </c>
      <c r="AK1197">
        <f t="shared" si="359"/>
        <v>0</v>
      </c>
      <c r="AL1197">
        <f t="shared" si="359"/>
        <v>0</v>
      </c>
      <c r="AM1197">
        <f t="shared" si="353"/>
        <v>7.75</v>
      </c>
      <c r="AN1197">
        <f t="shared" si="354"/>
        <v>0</v>
      </c>
      <c r="AO1197">
        <f t="shared" si="355"/>
        <v>1</v>
      </c>
      <c r="AP1197">
        <f t="shared" si="356"/>
        <v>0</v>
      </c>
      <c r="AQ1197" t="str">
        <f t="shared" si="357"/>
        <v/>
      </c>
    </row>
    <row r="1198" spans="1:43" x14ac:dyDescent="0.2">
      <c r="A1198">
        <v>1197</v>
      </c>
      <c r="B1198">
        <v>1</v>
      </c>
      <c r="C1198" t="s">
        <v>1598</v>
      </c>
      <c r="D1198" t="s">
        <v>17</v>
      </c>
      <c r="E1198">
        <v>64</v>
      </c>
      <c r="F1198">
        <v>1</v>
      </c>
      <c r="G1198">
        <v>1</v>
      </c>
      <c r="H1198">
        <v>112901</v>
      </c>
      <c r="I1198">
        <v>26.55</v>
      </c>
      <c r="J1198" t="s">
        <v>1599</v>
      </c>
      <c r="K1198" t="s">
        <v>15</v>
      </c>
      <c r="M1198" t="b">
        <f t="shared" si="343"/>
        <v>0</v>
      </c>
      <c r="N1198" t="str">
        <f>IF(E1198&lt;&gt;"",INDEX(group!$A$1:$C$10,MATCH(E1198,group!A:A,1),3),"NA")</f>
        <v>60 - 69</v>
      </c>
      <c r="O1198" t="str">
        <f>VLOOKUP(H1198,group!E:F,2,0)</f>
        <v>numeric</v>
      </c>
      <c r="P1198" t="str">
        <f>IF(I1198&lt;&gt;"",INDEX(group!$L$1:$N$100,MATCH(I1198,group!L:L,1),3),"NA")</f>
        <v>20 - 29</v>
      </c>
      <c r="Q1198">
        <f t="shared" si="344"/>
        <v>1197</v>
      </c>
      <c r="R1198">
        <f t="shared" si="345"/>
        <v>1</v>
      </c>
      <c r="S1198">
        <f t="shared" si="346"/>
        <v>0</v>
      </c>
      <c r="T1198">
        <f t="shared" si="347"/>
        <v>0</v>
      </c>
      <c r="U1198">
        <f t="shared" si="348"/>
        <v>0</v>
      </c>
      <c r="V1198">
        <f t="shared" si="349"/>
        <v>1</v>
      </c>
      <c r="W1198">
        <f t="shared" si="350"/>
        <v>64</v>
      </c>
      <c r="X1198">
        <f t="shared" si="351"/>
        <v>1</v>
      </c>
      <c r="Y1198">
        <f t="shared" si="352"/>
        <v>1</v>
      </c>
      <c r="Z1198">
        <f t="shared" si="360"/>
        <v>0</v>
      </c>
      <c r="AA1198">
        <f t="shared" si="359"/>
        <v>0</v>
      </c>
      <c r="AB1198">
        <f t="shared" si="359"/>
        <v>0</v>
      </c>
      <c r="AC1198">
        <f t="shared" si="359"/>
        <v>0</v>
      </c>
      <c r="AD1198">
        <f t="shared" si="359"/>
        <v>1</v>
      </c>
      <c r="AE1198">
        <f t="shared" si="359"/>
        <v>0</v>
      </c>
      <c r="AF1198">
        <f t="shared" si="359"/>
        <v>0</v>
      </c>
      <c r="AG1198">
        <f t="shared" si="359"/>
        <v>0</v>
      </c>
      <c r="AH1198">
        <f t="shared" si="359"/>
        <v>0</v>
      </c>
      <c r="AI1198">
        <f t="shared" si="359"/>
        <v>0</v>
      </c>
      <c r="AJ1198">
        <f t="shared" si="359"/>
        <v>0</v>
      </c>
      <c r="AK1198">
        <f t="shared" si="359"/>
        <v>0</v>
      </c>
      <c r="AL1198">
        <f t="shared" si="359"/>
        <v>0</v>
      </c>
      <c r="AM1198">
        <f t="shared" si="353"/>
        <v>26.55</v>
      </c>
      <c r="AN1198">
        <f t="shared" si="354"/>
        <v>0</v>
      </c>
      <c r="AO1198">
        <f t="shared" si="355"/>
        <v>0</v>
      </c>
      <c r="AP1198">
        <f t="shared" si="356"/>
        <v>1</v>
      </c>
      <c r="AQ1198" t="str">
        <f t="shared" si="357"/>
        <v/>
      </c>
    </row>
    <row r="1199" spans="1:43" x14ac:dyDescent="0.2">
      <c r="A1199">
        <v>1198</v>
      </c>
      <c r="B1199">
        <v>1</v>
      </c>
      <c r="C1199" t="s">
        <v>1600</v>
      </c>
      <c r="D1199" t="s">
        <v>13</v>
      </c>
      <c r="E1199">
        <v>30</v>
      </c>
      <c r="F1199">
        <v>1</v>
      </c>
      <c r="G1199">
        <v>2</v>
      </c>
      <c r="H1199">
        <v>113781</v>
      </c>
      <c r="I1199">
        <v>151.55000000000001</v>
      </c>
      <c r="J1199" t="s">
        <v>449</v>
      </c>
      <c r="K1199" t="s">
        <v>15</v>
      </c>
      <c r="M1199" t="b">
        <f t="shared" si="343"/>
        <v>0</v>
      </c>
      <c r="N1199" t="str">
        <f>IF(E1199&lt;&gt;"",INDEX(group!$A$1:$C$10,MATCH(E1199,group!A:A,1),3),"NA")</f>
        <v>30 - 39</v>
      </c>
      <c r="O1199" t="str">
        <f>VLOOKUP(H1199,group!E:F,2,0)</f>
        <v>numeric</v>
      </c>
      <c r="P1199" t="str">
        <f>IF(I1199&lt;&gt;"",INDEX(group!$L$1:$N$100,MATCH(I1199,group!L:L,1),3),"NA")</f>
        <v>150 - 169</v>
      </c>
      <c r="Q1199">
        <f t="shared" si="344"/>
        <v>1198</v>
      </c>
      <c r="R1199">
        <f t="shared" si="345"/>
        <v>1</v>
      </c>
      <c r="S1199">
        <f t="shared" si="346"/>
        <v>0</v>
      </c>
      <c r="T1199">
        <f t="shared" si="347"/>
        <v>0</v>
      </c>
      <c r="U1199">
        <f t="shared" si="348"/>
        <v>1</v>
      </c>
      <c r="V1199">
        <f t="shared" si="349"/>
        <v>0</v>
      </c>
      <c r="W1199">
        <f t="shared" si="350"/>
        <v>30</v>
      </c>
      <c r="X1199">
        <f t="shared" si="351"/>
        <v>1</v>
      </c>
      <c r="Y1199">
        <f t="shared" si="352"/>
        <v>2</v>
      </c>
      <c r="Z1199">
        <f t="shared" si="360"/>
        <v>0</v>
      </c>
      <c r="AA1199">
        <f t="shared" si="359"/>
        <v>0</v>
      </c>
      <c r="AB1199">
        <f t="shared" si="359"/>
        <v>0</v>
      </c>
      <c r="AC1199">
        <f t="shared" si="359"/>
        <v>0</v>
      </c>
      <c r="AD1199">
        <f t="shared" si="359"/>
        <v>1</v>
      </c>
      <c r="AE1199">
        <f t="shared" si="359"/>
        <v>0</v>
      </c>
      <c r="AF1199">
        <f t="shared" si="359"/>
        <v>0</v>
      </c>
      <c r="AG1199">
        <f t="shared" si="359"/>
        <v>0</v>
      </c>
      <c r="AH1199">
        <f t="shared" si="359"/>
        <v>0</v>
      </c>
      <c r="AI1199">
        <f t="shared" si="359"/>
        <v>0</v>
      </c>
      <c r="AJ1199">
        <f t="shared" si="359"/>
        <v>0</v>
      </c>
      <c r="AK1199">
        <f t="shared" si="359"/>
        <v>0</v>
      </c>
      <c r="AL1199">
        <f t="shared" si="359"/>
        <v>0</v>
      </c>
      <c r="AM1199">
        <f t="shared" si="353"/>
        <v>151.55000000000001</v>
      </c>
      <c r="AN1199">
        <f t="shared" si="354"/>
        <v>0</v>
      </c>
      <c r="AO1199">
        <f t="shared" si="355"/>
        <v>0</v>
      </c>
      <c r="AP1199">
        <f t="shared" si="356"/>
        <v>1</v>
      </c>
      <c r="AQ1199" t="str">
        <f t="shared" si="357"/>
        <v/>
      </c>
    </row>
    <row r="1200" spans="1:43" x14ac:dyDescent="0.2">
      <c r="A1200">
        <v>1199</v>
      </c>
      <c r="B1200">
        <v>3</v>
      </c>
      <c r="C1200" t="s">
        <v>1601</v>
      </c>
      <c r="D1200" t="s">
        <v>13</v>
      </c>
      <c r="E1200">
        <v>0.83</v>
      </c>
      <c r="F1200">
        <v>0</v>
      </c>
      <c r="G1200">
        <v>1</v>
      </c>
      <c r="H1200">
        <v>392091</v>
      </c>
      <c r="I1200">
        <v>9.35</v>
      </c>
      <c r="K1200" t="s">
        <v>15</v>
      </c>
      <c r="M1200" t="b">
        <f t="shared" si="343"/>
        <v>0</v>
      </c>
      <c r="N1200" t="str">
        <f>IF(E1200&lt;&gt;"",INDEX(group!$A$1:$C$10,MATCH(E1200,group!A:A,1),3),"NA")</f>
        <v>0 - 9</v>
      </c>
      <c r="O1200" t="str">
        <f>VLOOKUP(H1200,group!E:F,2,0)</f>
        <v>numeric</v>
      </c>
      <c r="P1200" t="str">
        <f>IF(I1200&lt;&gt;"",INDEX(group!$L$1:$N$100,MATCH(I1200,group!L:L,1),3),"NA")</f>
        <v>0 - 9</v>
      </c>
      <c r="Q1200">
        <f t="shared" si="344"/>
        <v>1199</v>
      </c>
      <c r="R1200">
        <f t="shared" si="345"/>
        <v>0</v>
      </c>
      <c r="S1200">
        <f t="shared" si="346"/>
        <v>0</v>
      </c>
      <c r="T1200">
        <f t="shared" si="347"/>
        <v>1</v>
      </c>
      <c r="U1200">
        <f t="shared" si="348"/>
        <v>1</v>
      </c>
      <c r="V1200">
        <f t="shared" si="349"/>
        <v>0</v>
      </c>
      <c r="W1200">
        <f t="shared" si="350"/>
        <v>0.83</v>
      </c>
      <c r="X1200">
        <f t="shared" si="351"/>
        <v>0</v>
      </c>
      <c r="Y1200">
        <f t="shared" si="352"/>
        <v>1</v>
      </c>
      <c r="Z1200">
        <f t="shared" si="360"/>
        <v>0</v>
      </c>
      <c r="AA1200">
        <f t="shared" si="359"/>
        <v>0</v>
      </c>
      <c r="AB1200">
        <f t="shared" si="359"/>
        <v>0</v>
      </c>
      <c r="AC1200">
        <f t="shared" si="359"/>
        <v>0</v>
      </c>
      <c r="AD1200">
        <f t="shared" si="359"/>
        <v>1</v>
      </c>
      <c r="AE1200">
        <f t="shared" si="359"/>
        <v>0</v>
      </c>
      <c r="AF1200">
        <f t="shared" si="359"/>
        <v>0</v>
      </c>
      <c r="AG1200">
        <f t="shared" si="359"/>
        <v>0</v>
      </c>
      <c r="AH1200">
        <f t="shared" si="359"/>
        <v>0</v>
      </c>
      <c r="AI1200">
        <f t="shared" si="359"/>
        <v>0</v>
      </c>
      <c r="AJ1200">
        <f t="shared" si="359"/>
        <v>0</v>
      </c>
      <c r="AK1200">
        <f t="shared" si="359"/>
        <v>0</v>
      </c>
      <c r="AL1200">
        <f t="shared" si="359"/>
        <v>0</v>
      </c>
      <c r="AM1200">
        <f t="shared" si="353"/>
        <v>9.35</v>
      </c>
      <c r="AN1200">
        <f t="shared" si="354"/>
        <v>0</v>
      </c>
      <c r="AO1200">
        <f t="shared" si="355"/>
        <v>0</v>
      </c>
      <c r="AP1200">
        <f t="shared" si="356"/>
        <v>1</v>
      </c>
      <c r="AQ1200" t="str">
        <f t="shared" si="357"/>
        <v/>
      </c>
    </row>
    <row r="1201" spans="1:43" x14ac:dyDescent="0.2">
      <c r="A1201">
        <v>1200</v>
      </c>
      <c r="B1201">
        <v>1</v>
      </c>
      <c r="C1201" t="s">
        <v>1602</v>
      </c>
      <c r="D1201" t="s">
        <v>13</v>
      </c>
      <c r="E1201">
        <v>55</v>
      </c>
      <c r="F1201">
        <v>1</v>
      </c>
      <c r="G1201">
        <v>1</v>
      </c>
      <c r="H1201">
        <v>12749</v>
      </c>
      <c r="I1201">
        <v>93.5</v>
      </c>
      <c r="J1201" t="s">
        <v>1135</v>
      </c>
      <c r="K1201" t="s">
        <v>15</v>
      </c>
      <c r="M1201" t="b">
        <f t="shared" si="343"/>
        <v>0</v>
      </c>
      <c r="N1201" t="str">
        <f>IF(E1201&lt;&gt;"",INDEX(group!$A$1:$C$10,MATCH(E1201,group!A:A,1),3),"NA")</f>
        <v>50 - 59</v>
      </c>
      <c r="O1201" t="str">
        <f>VLOOKUP(H1201,group!E:F,2,0)</f>
        <v>numeric</v>
      </c>
      <c r="P1201" t="str">
        <f>IF(I1201&lt;&gt;"",INDEX(group!$L$1:$N$100,MATCH(I1201,group!L:L,1),3),"NA")</f>
        <v>90 - 99</v>
      </c>
      <c r="Q1201">
        <f t="shared" si="344"/>
        <v>1200</v>
      </c>
      <c r="R1201">
        <f t="shared" si="345"/>
        <v>1</v>
      </c>
      <c r="S1201">
        <f t="shared" si="346"/>
        <v>0</v>
      </c>
      <c r="T1201">
        <f t="shared" si="347"/>
        <v>0</v>
      </c>
      <c r="U1201">
        <f t="shared" si="348"/>
        <v>1</v>
      </c>
      <c r="V1201">
        <f t="shared" si="349"/>
        <v>0</v>
      </c>
      <c r="W1201">
        <f t="shared" si="350"/>
        <v>55</v>
      </c>
      <c r="X1201">
        <f t="shared" si="351"/>
        <v>1</v>
      </c>
      <c r="Y1201">
        <f t="shared" si="352"/>
        <v>1</v>
      </c>
      <c r="Z1201">
        <f t="shared" si="360"/>
        <v>0</v>
      </c>
      <c r="AA1201">
        <f t="shared" si="359"/>
        <v>0</v>
      </c>
      <c r="AB1201">
        <f t="shared" si="359"/>
        <v>0</v>
      </c>
      <c r="AC1201">
        <f t="shared" si="359"/>
        <v>0</v>
      </c>
      <c r="AD1201">
        <f t="shared" si="359"/>
        <v>1</v>
      </c>
      <c r="AE1201">
        <f t="shared" si="359"/>
        <v>0</v>
      </c>
      <c r="AF1201">
        <f t="shared" si="359"/>
        <v>0</v>
      </c>
      <c r="AG1201">
        <f t="shared" si="359"/>
        <v>0</v>
      </c>
      <c r="AH1201">
        <f t="shared" si="359"/>
        <v>0</v>
      </c>
      <c r="AI1201">
        <f t="shared" si="359"/>
        <v>0</v>
      </c>
      <c r="AJ1201">
        <f t="shared" si="359"/>
        <v>0</v>
      </c>
      <c r="AK1201">
        <f t="shared" si="359"/>
        <v>0</v>
      </c>
      <c r="AL1201">
        <f t="shared" si="359"/>
        <v>0</v>
      </c>
      <c r="AM1201">
        <f t="shared" si="353"/>
        <v>93.5</v>
      </c>
      <c r="AN1201">
        <f t="shared" si="354"/>
        <v>0</v>
      </c>
      <c r="AO1201">
        <f t="shared" si="355"/>
        <v>0</v>
      </c>
      <c r="AP1201">
        <f t="shared" si="356"/>
        <v>1</v>
      </c>
      <c r="AQ1201" t="str">
        <f t="shared" si="357"/>
        <v/>
      </c>
    </row>
    <row r="1202" spans="1:43" x14ac:dyDescent="0.2">
      <c r="A1202">
        <v>1201</v>
      </c>
      <c r="B1202">
        <v>3</v>
      </c>
      <c r="C1202" t="s">
        <v>1603</v>
      </c>
      <c r="D1202" t="s">
        <v>17</v>
      </c>
      <c r="E1202">
        <v>45</v>
      </c>
      <c r="F1202">
        <v>1</v>
      </c>
      <c r="G1202">
        <v>0</v>
      </c>
      <c r="H1202">
        <v>350026</v>
      </c>
      <c r="I1202">
        <v>14.1083</v>
      </c>
      <c r="K1202" t="s">
        <v>15</v>
      </c>
      <c r="M1202" t="b">
        <f t="shared" si="343"/>
        <v>0</v>
      </c>
      <c r="N1202" t="str">
        <f>IF(E1202&lt;&gt;"",INDEX(group!$A$1:$C$10,MATCH(E1202,group!A:A,1),3),"NA")</f>
        <v>40 - 49</v>
      </c>
      <c r="O1202" t="str">
        <f>VLOOKUP(H1202,group!E:F,2,0)</f>
        <v>numeric</v>
      </c>
      <c r="P1202" t="str">
        <f>IF(I1202&lt;&gt;"",INDEX(group!$L$1:$N$100,MATCH(I1202,group!L:L,1),3),"NA")</f>
        <v>10 - 19</v>
      </c>
      <c r="Q1202">
        <f t="shared" si="344"/>
        <v>1201</v>
      </c>
      <c r="R1202">
        <f t="shared" si="345"/>
        <v>0</v>
      </c>
      <c r="S1202">
        <f t="shared" si="346"/>
        <v>0</v>
      </c>
      <c r="T1202">
        <f t="shared" si="347"/>
        <v>1</v>
      </c>
      <c r="U1202">
        <f t="shared" si="348"/>
        <v>0</v>
      </c>
      <c r="V1202">
        <f t="shared" si="349"/>
        <v>1</v>
      </c>
      <c r="W1202">
        <f t="shared" si="350"/>
        <v>45</v>
      </c>
      <c r="X1202">
        <f t="shared" si="351"/>
        <v>1</v>
      </c>
      <c r="Y1202">
        <f t="shared" si="352"/>
        <v>0</v>
      </c>
      <c r="Z1202">
        <f t="shared" si="360"/>
        <v>0</v>
      </c>
      <c r="AA1202">
        <f t="shared" si="359"/>
        <v>0</v>
      </c>
      <c r="AB1202">
        <f t="shared" si="359"/>
        <v>0</v>
      </c>
      <c r="AC1202">
        <f t="shared" si="359"/>
        <v>0</v>
      </c>
      <c r="AD1202">
        <f t="shared" si="359"/>
        <v>1</v>
      </c>
      <c r="AE1202">
        <f t="shared" si="359"/>
        <v>0</v>
      </c>
      <c r="AF1202">
        <f t="shared" si="359"/>
        <v>0</v>
      </c>
      <c r="AG1202">
        <f t="shared" si="359"/>
        <v>0</v>
      </c>
      <c r="AH1202">
        <f t="shared" si="359"/>
        <v>0</v>
      </c>
      <c r="AI1202">
        <f t="shared" si="359"/>
        <v>0</v>
      </c>
      <c r="AJ1202">
        <f t="shared" si="359"/>
        <v>0</v>
      </c>
      <c r="AK1202">
        <f t="shared" si="359"/>
        <v>0</v>
      </c>
      <c r="AL1202">
        <f t="shared" si="359"/>
        <v>0</v>
      </c>
      <c r="AM1202">
        <f t="shared" si="353"/>
        <v>14.1083</v>
      </c>
      <c r="AN1202">
        <f t="shared" si="354"/>
        <v>0</v>
      </c>
      <c r="AO1202">
        <f t="shared" si="355"/>
        <v>0</v>
      </c>
      <c r="AP1202">
        <f t="shared" si="356"/>
        <v>1</v>
      </c>
      <c r="AQ1202" t="str">
        <f t="shared" si="357"/>
        <v/>
      </c>
    </row>
    <row r="1203" spans="1:43" x14ac:dyDescent="0.2">
      <c r="A1203">
        <v>1202</v>
      </c>
      <c r="B1203">
        <v>3</v>
      </c>
      <c r="C1203" t="s">
        <v>1604</v>
      </c>
      <c r="D1203" t="s">
        <v>13</v>
      </c>
      <c r="E1203">
        <v>18</v>
      </c>
      <c r="F1203">
        <v>0</v>
      </c>
      <c r="G1203">
        <v>0</v>
      </c>
      <c r="H1203">
        <v>315091</v>
      </c>
      <c r="I1203">
        <v>8.6624999999999996</v>
      </c>
      <c r="K1203" t="s">
        <v>15</v>
      </c>
      <c r="M1203" t="b">
        <f t="shared" si="343"/>
        <v>0</v>
      </c>
      <c r="N1203" t="str">
        <f>IF(E1203&lt;&gt;"",INDEX(group!$A$1:$C$10,MATCH(E1203,group!A:A,1),3),"NA")</f>
        <v>10 - 19</v>
      </c>
      <c r="O1203" t="str">
        <f>VLOOKUP(H1203,group!E:F,2,0)</f>
        <v>numeric</v>
      </c>
      <c r="P1203" t="str">
        <f>IF(I1203&lt;&gt;"",INDEX(group!$L$1:$N$100,MATCH(I1203,group!L:L,1),3),"NA")</f>
        <v>0 - 9</v>
      </c>
      <c r="Q1203">
        <f t="shared" si="344"/>
        <v>1202</v>
      </c>
      <c r="R1203">
        <f t="shared" si="345"/>
        <v>0</v>
      </c>
      <c r="S1203">
        <f t="shared" si="346"/>
        <v>0</v>
      </c>
      <c r="T1203">
        <f t="shared" si="347"/>
        <v>1</v>
      </c>
      <c r="U1203">
        <f t="shared" si="348"/>
        <v>1</v>
      </c>
      <c r="V1203">
        <f t="shared" si="349"/>
        <v>0</v>
      </c>
      <c r="W1203">
        <f t="shared" si="350"/>
        <v>18</v>
      </c>
      <c r="X1203">
        <f t="shared" si="351"/>
        <v>0</v>
      </c>
      <c r="Y1203">
        <f t="shared" si="352"/>
        <v>0</v>
      </c>
      <c r="Z1203">
        <f t="shared" si="360"/>
        <v>0</v>
      </c>
      <c r="AA1203">
        <f t="shared" si="359"/>
        <v>0</v>
      </c>
      <c r="AB1203">
        <f t="shared" si="359"/>
        <v>0</v>
      </c>
      <c r="AC1203">
        <f t="shared" si="359"/>
        <v>0</v>
      </c>
      <c r="AD1203">
        <f t="shared" si="359"/>
        <v>1</v>
      </c>
      <c r="AE1203">
        <f t="shared" si="359"/>
        <v>0</v>
      </c>
      <c r="AF1203">
        <f t="shared" si="359"/>
        <v>0</v>
      </c>
      <c r="AG1203">
        <f t="shared" si="359"/>
        <v>0</v>
      </c>
      <c r="AH1203">
        <f t="shared" si="359"/>
        <v>0</v>
      </c>
      <c r="AI1203">
        <f t="shared" si="359"/>
        <v>0</v>
      </c>
      <c r="AJ1203">
        <f t="shared" si="359"/>
        <v>0</v>
      </c>
      <c r="AK1203">
        <f t="shared" si="359"/>
        <v>0</v>
      </c>
      <c r="AL1203">
        <f t="shared" si="359"/>
        <v>0</v>
      </c>
      <c r="AM1203">
        <f t="shared" si="353"/>
        <v>8.6624999999999996</v>
      </c>
      <c r="AN1203">
        <f t="shared" si="354"/>
        <v>0</v>
      </c>
      <c r="AO1203">
        <f t="shared" si="355"/>
        <v>0</v>
      </c>
      <c r="AP1203">
        <f t="shared" si="356"/>
        <v>1</v>
      </c>
      <c r="AQ1203" t="str">
        <f t="shared" si="357"/>
        <v/>
      </c>
    </row>
    <row r="1204" spans="1:43" x14ac:dyDescent="0.2">
      <c r="A1204">
        <v>1203</v>
      </c>
      <c r="B1204">
        <v>3</v>
      </c>
      <c r="C1204" t="s">
        <v>1605</v>
      </c>
      <c r="D1204" t="s">
        <v>13</v>
      </c>
      <c r="E1204">
        <v>22</v>
      </c>
      <c r="F1204">
        <v>0</v>
      </c>
      <c r="G1204">
        <v>0</v>
      </c>
      <c r="H1204">
        <v>2658</v>
      </c>
      <c r="I1204">
        <v>7.2249999999999996</v>
      </c>
      <c r="K1204" t="s">
        <v>20</v>
      </c>
      <c r="M1204" t="b">
        <f t="shared" si="343"/>
        <v>0</v>
      </c>
      <c r="N1204" t="str">
        <f>IF(E1204&lt;&gt;"",INDEX(group!$A$1:$C$10,MATCH(E1204,group!A:A,1),3),"NA")</f>
        <v>20 - 29</v>
      </c>
      <c r="O1204" t="str">
        <f>VLOOKUP(H1204,group!E:F,2,0)</f>
        <v>numeric</v>
      </c>
      <c r="P1204" t="str">
        <f>IF(I1204&lt;&gt;"",INDEX(group!$L$1:$N$100,MATCH(I1204,group!L:L,1),3),"NA")</f>
        <v>0 - 9</v>
      </c>
      <c r="Q1204">
        <f t="shared" si="344"/>
        <v>1203</v>
      </c>
      <c r="R1204">
        <f t="shared" si="345"/>
        <v>0</v>
      </c>
      <c r="S1204">
        <f t="shared" si="346"/>
        <v>0</v>
      </c>
      <c r="T1204">
        <f t="shared" si="347"/>
        <v>1</v>
      </c>
      <c r="U1204">
        <f t="shared" si="348"/>
        <v>1</v>
      </c>
      <c r="V1204">
        <f t="shared" si="349"/>
        <v>0</v>
      </c>
      <c r="W1204">
        <f t="shared" si="350"/>
        <v>22</v>
      </c>
      <c r="X1204">
        <f t="shared" si="351"/>
        <v>0</v>
      </c>
      <c r="Y1204">
        <f t="shared" si="352"/>
        <v>0</v>
      </c>
      <c r="Z1204">
        <f t="shared" si="360"/>
        <v>0</v>
      </c>
      <c r="AA1204">
        <f t="shared" si="359"/>
        <v>0</v>
      </c>
      <c r="AB1204">
        <f t="shared" si="359"/>
        <v>0</v>
      </c>
      <c r="AC1204">
        <f t="shared" si="359"/>
        <v>0</v>
      </c>
      <c r="AD1204">
        <f t="shared" si="359"/>
        <v>1</v>
      </c>
      <c r="AE1204">
        <f t="shared" si="359"/>
        <v>0</v>
      </c>
      <c r="AF1204">
        <f t="shared" si="359"/>
        <v>0</v>
      </c>
      <c r="AG1204">
        <f t="shared" si="359"/>
        <v>0</v>
      </c>
      <c r="AH1204">
        <f t="shared" si="359"/>
        <v>0</v>
      </c>
      <c r="AI1204">
        <f t="shared" si="359"/>
        <v>0</v>
      </c>
      <c r="AJ1204">
        <f t="shared" si="359"/>
        <v>0</v>
      </c>
      <c r="AK1204">
        <f t="shared" si="359"/>
        <v>0</v>
      </c>
      <c r="AL1204">
        <f t="shared" si="359"/>
        <v>0</v>
      </c>
      <c r="AM1204">
        <f t="shared" si="353"/>
        <v>7.2249999999999996</v>
      </c>
      <c r="AN1204">
        <f t="shared" si="354"/>
        <v>1</v>
      </c>
      <c r="AO1204">
        <f t="shared" si="355"/>
        <v>0</v>
      </c>
      <c r="AP1204">
        <f t="shared" si="356"/>
        <v>0</v>
      </c>
      <c r="AQ1204" t="str">
        <f t="shared" si="357"/>
        <v/>
      </c>
    </row>
    <row r="1205" spans="1:43" x14ac:dyDescent="0.2">
      <c r="A1205">
        <v>1204</v>
      </c>
      <c r="B1205">
        <v>3</v>
      </c>
      <c r="C1205" t="s">
        <v>1606</v>
      </c>
      <c r="D1205" t="s">
        <v>13</v>
      </c>
      <c r="F1205">
        <v>0</v>
      </c>
      <c r="G1205">
        <v>0</v>
      </c>
      <c r="H1205" t="s">
        <v>1607</v>
      </c>
      <c r="I1205">
        <v>7.5750000000000002</v>
      </c>
      <c r="K1205" t="s">
        <v>15</v>
      </c>
      <c r="M1205" t="b">
        <f t="shared" si="343"/>
        <v>1</v>
      </c>
      <c r="N1205" t="str">
        <f>IF(E1205&lt;&gt;"",INDEX(group!$A$1:$C$10,MATCH(E1205,group!A:A,1),3),"NA")</f>
        <v>NA</v>
      </c>
      <c r="O1205" t="str">
        <f>VLOOKUP(H1205,group!E:F,2,0)</f>
        <v>Others</v>
      </c>
      <c r="P1205" t="str">
        <f>IF(I1205&lt;&gt;"",INDEX(group!$L$1:$N$100,MATCH(I1205,group!L:L,1),3),"NA")</f>
        <v>0 - 9</v>
      </c>
      <c r="Q1205">
        <f t="shared" si="344"/>
        <v>1204</v>
      </c>
      <c r="R1205">
        <f t="shared" si="345"/>
        <v>0</v>
      </c>
      <c r="S1205">
        <f t="shared" si="346"/>
        <v>0</v>
      </c>
      <c r="T1205">
        <f t="shared" si="347"/>
        <v>1</v>
      </c>
      <c r="U1205">
        <f t="shared" si="348"/>
        <v>1</v>
      </c>
      <c r="V1205">
        <f t="shared" si="349"/>
        <v>0</v>
      </c>
      <c r="W1205">
        <f t="shared" si="350"/>
        <v>29.9</v>
      </c>
      <c r="X1205">
        <f t="shared" si="351"/>
        <v>0</v>
      </c>
      <c r="Y1205">
        <f t="shared" si="352"/>
        <v>0</v>
      </c>
      <c r="Z1205">
        <f t="shared" si="360"/>
        <v>0</v>
      </c>
      <c r="AA1205">
        <f t="shared" si="359"/>
        <v>0</v>
      </c>
      <c r="AB1205">
        <f t="shared" si="359"/>
        <v>0</v>
      </c>
      <c r="AC1205">
        <f t="shared" ref="AA1205:AL1226" si="361">IF($O1205&amp;"_ticket"=AC$1,1,0)</f>
        <v>0</v>
      </c>
      <c r="AD1205">
        <f t="shared" si="361"/>
        <v>0</v>
      </c>
      <c r="AE1205">
        <f t="shared" si="361"/>
        <v>1</v>
      </c>
      <c r="AF1205">
        <f t="shared" si="361"/>
        <v>0</v>
      </c>
      <c r="AG1205">
        <f t="shared" si="361"/>
        <v>0</v>
      </c>
      <c r="AH1205">
        <f t="shared" si="361"/>
        <v>0</v>
      </c>
      <c r="AI1205">
        <f t="shared" si="361"/>
        <v>0</v>
      </c>
      <c r="AJ1205">
        <f t="shared" si="361"/>
        <v>0</v>
      </c>
      <c r="AK1205">
        <f t="shared" si="361"/>
        <v>0</v>
      </c>
      <c r="AL1205">
        <f t="shared" si="361"/>
        <v>0</v>
      </c>
      <c r="AM1205">
        <f t="shared" si="353"/>
        <v>7.5750000000000002</v>
      </c>
      <c r="AN1205">
        <f t="shared" si="354"/>
        <v>0</v>
      </c>
      <c r="AO1205">
        <f t="shared" si="355"/>
        <v>0</v>
      </c>
      <c r="AP1205">
        <f t="shared" si="356"/>
        <v>1</v>
      </c>
      <c r="AQ1205" t="str">
        <f t="shared" si="357"/>
        <v/>
      </c>
    </row>
    <row r="1206" spans="1:43" x14ac:dyDescent="0.2">
      <c r="A1206">
        <v>1205</v>
      </c>
      <c r="B1206">
        <v>3</v>
      </c>
      <c r="C1206" t="s">
        <v>1608</v>
      </c>
      <c r="D1206" t="s">
        <v>17</v>
      </c>
      <c r="E1206">
        <v>37</v>
      </c>
      <c r="F1206">
        <v>0</v>
      </c>
      <c r="G1206">
        <v>0</v>
      </c>
      <c r="H1206">
        <v>368364</v>
      </c>
      <c r="I1206">
        <v>7.75</v>
      </c>
      <c r="K1206" t="s">
        <v>27</v>
      </c>
      <c r="M1206" t="b">
        <f t="shared" si="343"/>
        <v>0</v>
      </c>
      <c r="N1206" t="str">
        <f>IF(E1206&lt;&gt;"",INDEX(group!$A$1:$C$10,MATCH(E1206,group!A:A,1),3),"NA")</f>
        <v>30 - 39</v>
      </c>
      <c r="O1206" t="str">
        <f>VLOOKUP(H1206,group!E:F,2,0)</f>
        <v>numeric</v>
      </c>
      <c r="P1206" t="str">
        <f>IF(I1206&lt;&gt;"",INDEX(group!$L$1:$N$100,MATCH(I1206,group!L:L,1),3),"NA")</f>
        <v>0 - 9</v>
      </c>
      <c r="Q1206">
        <f t="shared" si="344"/>
        <v>1205</v>
      </c>
      <c r="R1206">
        <f t="shared" si="345"/>
        <v>0</v>
      </c>
      <c r="S1206">
        <f t="shared" si="346"/>
        <v>0</v>
      </c>
      <c r="T1206">
        <f t="shared" si="347"/>
        <v>1</v>
      </c>
      <c r="U1206">
        <f t="shared" si="348"/>
        <v>0</v>
      </c>
      <c r="V1206">
        <f t="shared" si="349"/>
        <v>1</v>
      </c>
      <c r="W1206">
        <f t="shared" si="350"/>
        <v>37</v>
      </c>
      <c r="X1206">
        <f t="shared" si="351"/>
        <v>0</v>
      </c>
      <c r="Y1206">
        <f t="shared" si="352"/>
        <v>0</v>
      </c>
      <c r="Z1206">
        <f t="shared" si="360"/>
        <v>0</v>
      </c>
      <c r="AA1206">
        <f t="shared" si="361"/>
        <v>0</v>
      </c>
      <c r="AB1206">
        <f t="shared" si="361"/>
        <v>0</v>
      </c>
      <c r="AC1206">
        <f t="shared" si="361"/>
        <v>0</v>
      </c>
      <c r="AD1206">
        <f t="shared" si="361"/>
        <v>1</v>
      </c>
      <c r="AE1206">
        <f t="shared" si="361"/>
        <v>0</v>
      </c>
      <c r="AF1206">
        <f t="shared" si="361"/>
        <v>0</v>
      </c>
      <c r="AG1206">
        <f t="shared" si="361"/>
        <v>0</v>
      </c>
      <c r="AH1206">
        <f t="shared" si="361"/>
        <v>0</v>
      </c>
      <c r="AI1206">
        <f t="shared" si="361"/>
        <v>0</v>
      </c>
      <c r="AJ1206">
        <f t="shared" si="361"/>
        <v>0</v>
      </c>
      <c r="AK1206">
        <f t="shared" si="361"/>
        <v>0</v>
      </c>
      <c r="AL1206">
        <f t="shared" si="361"/>
        <v>0</v>
      </c>
      <c r="AM1206">
        <f t="shared" si="353"/>
        <v>7.75</v>
      </c>
      <c r="AN1206">
        <f t="shared" si="354"/>
        <v>0</v>
      </c>
      <c r="AO1206">
        <f t="shared" si="355"/>
        <v>1</v>
      </c>
      <c r="AP1206">
        <f t="shared" si="356"/>
        <v>0</v>
      </c>
      <c r="AQ1206" t="str">
        <f t="shared" si="357"/>
        <v/>
      </c>
    </row>
    <row r="1207" spans="1:43" x14ac:dyDescent="0.2">
      <c r="A1207">
        <v>1206</v>
      </c>
      <c r="B1207">
        <v>1</v>
      </c>
      <c r="C1207" t="s">
        <v>1609</v>
      </c>
      <c r="D1207" t="s">
        <v>17</v>
      </c>
      <c r="E1207">
        <v>55</v>
      </c>
      <c r="F1207">
        <v>0</v>
      </c>
      <c r="G1207">
        <v>0</v>
      </c>
      <c r="H1207" t="s">
        <v>409</v>
      </c>
      <c r="I1207">
        <v>135.63329999999999</v>
      </c>
      <c r="J1207" t="s">
        <v>492</v>
      </c>
      <c r="K1207" t="s">
        <v>20</v>
      </c>
      <c r="M1207" t="b">
        <f t="shared" si="343"/>
        <v>0</v>
      </c>
      <c r="N1207" t="str">
        <f>IF(E1207&lt;&gt;"",INDEX(group!$A$1:$C$10,MATCH(E1207,group!A:A,1),3),"NA")</f>
        <v>50 - 59</v>
      </c>
      <c r="O1207" t="str">
        <f>VLOOKUP(H1207,group!E:F,2,0)</f>
        <v>PC</v>
      </c>
      <c r="P1207" t="str">
        <f>IF(I1207&lt;&gt;"",INDEX(group!$L$1:$N$100,MATCH(I1207,group!L:L,1),3),"NA")</f>
        <v>130 - 149</v>
      </c>
      <c r="Q1207">
        <f t="shared" si="344"/>
        <v>1206</v>
      </c>
      <c r="R1207">
        <f t="shared" si="345"/>
        <v>1</v>
      </c>
      <c r="S1207">
        <f t="shared" si="346"/>
        <v>0</v>
      </c>
      <c r="T1207">
        <f t="shared" si="347"/>
        <v>0</v>
      </c>
      <c r="U1207">
        <f t="shared" si="348"/>
        <v>0</v>
      </c>
      <c r="V1207">
        <f t="shared" si="349"/>
        <v>1</v>
      </c>
      <c r="W1207">
        <f t="shared" si="350"/>
        <v>55</v>
      </c>
      <c r="X1207">
        <f t="shared" si="351"/>
        <v>0</v>
      </c>
      <c r="Y1207">
        <f t="shared" si="352"/>
        <v>0</v>
      </c>
      <c r="Z1207">
        <f t="shared" si="360"/>
        <v>0</v>
      </c>
      <c r="AA1207">
        <f t="shared" si="361"/>
        <v>0</v>
      </c>
      <c r="AB1207">
        <f t="shared" si="361"/>
        <v>0</v>
      </c>
      <c r="AC1207">
        <f t="shared" si="361"/>
        <v>0</v>
      </c>
      <c r="AD1207">
        <f t="shared" si="361"/>
        <v>0</v>
      </c>
      <c r="AE1207">
        <f t="shared" si="361"/>
        <v>0</v>
      </c>
      <c r="AF1207">
        <f t="shared" si="361"/>
        <v>1</v>
      </c>
      <c r="AG1207">
        <f t="shared" si="361"/>
        <v>0</v>
      </c>
      <c r="AH1207">
        <f t="shared" si="361"/>
        <v>0</v>
      </c>
      <c r="AI1207">
        <f t="shared" si="361"/>
        <v>0</v>
      </c>
      <c r="AJ1207">
        <f t="shared" si="361"/>
        <v>0</v>
      </c>
      <c r="AK1207">
        <f t="shared" si="361"/>
        <v>0</v>
      </c>
      <c r="AL1207">
        <f t="shared" si="361"/>
        <v>0</v>
      </c>
      <c r="AM1207">
        <f t="shared" si="353"/>
        <v>135.63329999999999</v>
      </c>
      <c r="AN1207">
        <f t="shared" si="354"/>
        <v>1</v>
      </c>
      <c r="AO1207">
        <f t="shared" si="355"/>
        <v>0</v>
      </c>
      <c r="AP1207">
        <f t="shared" si="356"/>
        <v>0</v>
      </c>
      <c r="AQ1207" t="str">
        <f t="shared" si="357"/>
        <v/>
      </c>
    </row>
    <row r="1208" spans="1:43" x14ac:dyDescent="0.2">
      <c r="A1208">
        <v>1207</v>
      </c>
      <c r="B1208">
        <v>3</v>
      </c>
      <c r="C1208" t="s">
        <v>1610</v>
      </c>
      <c r="D1208" t="s">
        <v>17</v>
      </c>
      <c r="E1208">
        <v>17</v>
      </c>
      <c r="F1208">
        <v>0</v>
      </c>
      <c r="G1208">
        <v>0</v>
      </c>
      <c r="H1208" t="s">
        <v>1611</v>
      </c>
      <c r="I1208">
        <v>7.7332999999999998</v>
      </c>
      <c r="K1208" t="s">
        <v>27</v>
      </c>
      <c r="M1208" t="b">
        <f t="shared" si="343"/>
        <v>0</v>
      </c>
      <c r="N1208" t="str">
        <f>IF(E1208&lt;&gt;"",INDEX(group!$A$1:$C$10,MATCH(E1208,group!A:A,1),3),"NA")</f>
        <v>10 - 19</v>
      </c>
      <c r="O1208" t="str">
        <f>VLOOKUP(H1208,group!E:F,2,0)</f>
        <v>Others</v>
      </c>
      <c r="P1208" t="str">
        <f>IF(I1208&lt;&gt;"",INDEX(group!$L$1:$N$100,MATCH(I1208,group!L:L,1),3),"NA")</f>
        <v>0 - 9</v>
      </c>
      <c r="Q1208">
        <f t="shared" si="344"/>
        <v>1207</v>
      </c>
      <c r="R1208">
        <f t="shared" si="345"/>
        <v>0</v>
      </c>
      <c r="S1208">
        <f t="shared" si="346"/>
        <v>0</v>
      </c>
      <c r="T1208">
        <f t="shared" si="347"/>
        <v>1</v>
      </c>
      <c r="U1208">
        <f t="shared" si="348"/>
        <v>0</v>
      </c>
      <c r="V1208">
        <f t="shared" si="349"/>
        <v>1</v>
      </c>
      <c r="W1208">
        <f t="shared" si="350"/>
        <v>17</v>
      </c>
      <c r="X1208">
        <f t="shared" si="351"/>
        <v>0</v>
      </c>
      <c r="Y1208">
        <f t="shared" si="352"/>
        <v>0</v>
      </c>
      <c r="Z1208">
        <f t="shared" si="360"/>
        <v>0</v>
      </c>
      <c r="AA1208">
        <f t="shared" si="361"/>
        <v>0</v>
      </c>
      <c r="AB1208">
        <f t="shared" si="361"/>
        <v>0</v>
      </c>
      <c r="AC1208">
        <f t="shared" si="361"/>
        <v>0</v>
      </c>
      <c r="AD1208">
        <f t="shared" si="361"/>
        <v>0</v>
      </c>
      <c r="AE1208">
        <f t="shared" si="361"/>
        <v>1</v>
      </c>
      <c r="AF1208">
        <f t="shared" si="361"/>
        <v>0</v>
      </c>
      <c r="AG1208">
        <f t="shared" si="361"/>
        <v>0</v>
      </c>
      <c r="AH1208">
        <f t="shared" si="361"/>
        <v>0</v>
      </c>
      <c r="AI1208">
        <f t="shared" si="361"/>
        <v>0</v>
      </c>
      <c r="AJ1208">
        <f t="shared" si="361"/>
        <v>0</v>
      </c>
      <c r="AK1208">
        <f t="shared" si="361"/>
        <v>0</v>
      </c>
      <c r="AL1208">
        <f t="shared" si="361"/>
        <v>0</v>
      </c>
      <c r="AM1208">
        <f t="shared" si="353"/>
        <v>7.7332999999999998</v>
      </c>
      <c r="AN1208">
        <f t="shared" si="354"/>
        <v>0</v>
      </c>
      <c r="AO1208">
        <f t="shared" si="355"/>
        <v>1</v>
      </c>
      <c r="AP1208">
        <f t="shared" si="356"/>
        <v>0</v>
      </c>
      <c r="AQ1208" t="str">
        <f t="shared" si="357"/>
        <v/>
      </c>
    </row>
    <row r="1209" spans="1:43" x14ac:dyDescent="0.2">
      <c r="A1209">
        <v>1208</v>
      </c>
      <c r="B1209">
        <v>1</v>
      </c>
      <c r="C1209" t="s">
        <v>1612</v>
      </c>
      <c r="D1209" t="s">
        <v>13</v>
      </c>
      <c r="E1209">
        <v>57</v>
      </c>
      <c r="F1209">
        <v>1</v>
      </c>
      <c r="G1209">
        <v>0</v>
      </c>
      <c r="H1209" t="s">
        <v>63</v>
      </c>
      <c r="I1209">
        <v>146.52080000000001</v>
      </c>
      <c r="J1209" t="s">
        <v>64</v>
      </c>
      <c r="K1209" t="s">
        <v>20</v>
      </c>
      <c r="M1209" t="b">
        <f t="shared" si="343"/>
        <v>0</v>
      </c>
      <c r="N1209" t="str">
        <f>IF(E1209&lt;&gt;"",INDEX(group!$A$1:$C$10,MATCH(E1209,group!A:A,1),3),"NA")</f>
        <v>50 - 59</v>
      </c>
      <c r="O1209" t="str">
        <f>VLOOKUP(H1209,group!E:F,2,0)</f>
        <v>PC</v>
      </c>
      <c r="P1209" t="str">
        <f>IF(I1209&lt;&gt;"",INDEX(group!$L$1:$N$100,MATCH(I1209,group!L:L,1),3),"NA")</f>
        <v>130 - 149</v>
      </c>
      <c r="Q1209">
        <f t="shared" si="344"/>
        <v>1208</v>
      </c>
      <c r="R1209">
        <f t="shared" si="345"/>
        <v>1</v>
      </c>
      <c r="S1209">
        <f t="shared" si="346"/>
        <v>0</v>
      </c>
      <c r="T1209">
        <f t="shared" si="347"/>
        <v>0</v>
      </c>
      <c r="U1209">
        <f t="shared" si="348"/>
        <v>1</v>
      </c>
      <c r="V1209">
        <f t="shared" si="349"/>
        <v>0</v>
      </c>
      <c r="W1209">
        <f t="shared" si="350"/>
        <v>57</v>
      </c>
      <c r="X1209">
        <f t="shared" si="351"/>
        <v>1</v>
      </c>
      <c r="Y1209">
        <f t="shared" si="352"/>
        <v>0</v>
      </c>
      <c r="Z1209">
        <f t="shared" si="360"/>
        <v>0</v>
      </c>
      <c r="AA1209">
        <f t="shared" si="361"/>
        <v>0</v>
      </c>
      <c r="AB1209">
        <f t="shared" si="361"/>
        <v>0</v>
      </c>
      <c r="AC1209">
        <f t="shared" si="361"/>
        <v>0</v>
      </c>
      <c r="AD1209">
        <f t="shared" si="361"/>
        <v>0</v>
      </c>
      <c r="AE1209">
        <f t="shared" si="361"/>
        <v>0</v>
      </c>
      <c r="AF1209">
        <f t="shared" si="361"/>
        <v>1</v>
      </c>
      <c r="AG1209">
        <f t="shared" si="361"/>
        <v>0</v>
      </c>
      <c r="AH1209">
        <f t="shared" si="361"/>
        <v>0</v>
      </c>
      <c r="AI1209">
        <f t="shared" si="361"/>
        <v>0</v>
      </c>
      <c r="AJ1209">
        <f t="shared" si="361"/>
        <v>0</v>
      </c>
      <c r="AK1209">
        <f t="shared" si="361"/>
        <v>0</v>
      </c>
      <c r="AL1209">
        <f t="shared" si="361"/>
        <v>0</v>
      </c>
      <c r="AM1209">
        <f t="shared" si="353"/>
        <v>146.52080000000001</v>
      </c>
      <c r="AN1209">
        <f t="shared" si="354"/>
        <v>1</v>
      </c>
      <c r="AO1209">
        <f t="shared" si="355"/>
        <v>0</v>
      </c>
      <c r="AP1209">
        <f t="shared" si="356"/>
        <v>0</v>
      </c>
      <c r="AQ1209" t="str">
        <f t="shared" si="357"/>
        <v/>
      </c>
    </row>
    <row r="1210" spans="1:43" x14ac:dyDescent="0.2">
      <c r="A1210">
        <v>1209</v>
      </c>
      <c r="B1210">
        <v>2</v>
      </c>
      <c r="C1210" t="s">
        <v>1613</v>
      </c>
      <c r="D1210" t="s">
        <v>13</v>
      </c>
      <c r="E1210">
        <v>19</v>
      </c>
      <c r="F1210">
        <v>0</v>
      </c>
      <c r="G1210">
        <v>0</v>
      </c>
      <c r="H1210">
        <v>28004</v>
      </c>
      <c r="I1210">
        <v>10.5</v>
      </c>
      <c r="K1210" t="s">
        <v>15</v>
      </c>
      <c r="M1210" t="b">
        <f t="shared" si="343"/>
        <v>0</v>
      </c>
      <c r="N1210" t="str">
        <f>IF(E1210&lt;&gt;"",INDEX(group!$A$1:$C$10,MATCH(E1210,group!A:A,1),3),"NA")</f>
        <v>10 - 19</v>
      </c>
      <c r="O1210" t="str">
        <f>VLOOKUP(H1210,group!E:F,2,0)</f>
        <v>numeric</v>
      </c>
      <c r="P1210" t="str">
        <f>IF(I1210&lt;&gt;"",INDEX(group!$L$1:$N$100,MATCH(I1210,group!L:L,1),3),"NA")</f>
        <v>10 - 19</v>
      </c>
      <c r="Q1210">
        <f t="shared" si="344"/>
        <v>1209</v>
      </c>
      <c r="R1210">
        <f t="shared" si="345"/>
        <v>0</v>
      </c>
      <c r="S1210">
        <f t="shared" si="346"/>
        <v>1</v>
      </c>
      <c r="T1210">
        <f t="shared" si="347"/>
        <v>0</v>
      </c>
      <c r="U1210">
        <f t="shared" si="348"/>
        <v>1</v>
      </c>
      <c r="V1210">
        <f t="shared" si="349"/>
        <v>0</v>
      </c>
      <c r="W1210">
        <f t="shared" si="350"/>
        <v>19</v>
      </c>
      <c r="X1210">
        <f t="shared" si="351"/>
        <v>0</v>
      </c>
      <c r="Y1210">
        <f t="shared" si="352"/>
        <v>0</v>
      </c>
      <c r="Z1210">
        <f t="shared" si="360"/>
        <v>0</v>
      </c>
      <c r="AA1210">
        <f t="shared" si="361"/>
        <v>0</v>
      </c>
      <c r="AB1210">
        <f t="shared" si="361"/>
        <v>0</v>
      </c>
      <c r="AC1210">
        <f t="shared" si="361"/>
        <v>0</v>
      </c>
      <c r="AD1210">
        <f t="shared" si="361"/>
        <v>1</v>
      </c>
      <c r="AE1210">
        <f t="shared" si="361"/>
        <v>0</v>
      </c>
      <c r="AF1210">
        <f t="shared" si="361"/>
        <v>0</v>
      </c>
      <c r="AG1210">
        <f t="shared" si="361"/>
        <v>0</v>
      </c>
      <c r="AH1210">
        <f t="shared" si="361"/>
        <v>0</v>
      </c>
      <c r="AI1210">
        <f t="shared" si="361"/>
        <v>0</v>
      </c>
      <c r="AJ1210">
        <f t="shared" si="361"/>
        <v>0</v>
      </c>
      <c r="AK1210">
        <f t="shared" si="361"/>
        <v>0</v>
      </c>
      <c r="AL1210">
        <f t="shared" si="361"/>
        <v>0</v>
      </c>
      <c r="AM1210">
        <f t="shared" si="353"/>
        <v>10.5</v>
      </c>
      <c r="AN1210">
        <f t="shared" si="354"/>
        <v>0</v>
      </c>
      <c r="AO1210">
        <f t="shared" si="355"/>
        <v>0</v>
      </c>
      <c r="AP1210">
        <f t="shared" si="356"/>
        <v>1</v>
      </c>
      <c r="AQ1210" t="str">
        <f t="shared" si="357"/>
        <v/>
      </c>
    </row>
    <row r="1211" spans="1:43" x14ac:dyDescent="0.2">
      <c r="A1211">
        <v>1210</v>
      </c>
      <c r="B1211">
        <v>3</v>
      </c>
      <c r="C1211" t="s">
        <v>1614</v>
      </c>
      <c r="D1211" t="s">
        <v>13</v>
      </c>
      <c r="E1211">
        <v>27</v>
      </c>
      <c r="F1211">
        <v>0</v>
      </c>
      <c r="G1211">
        <v>0</v>
      </c>
      <c r="H1211">
        <v>350408</v>
      </c>
      <c r="I1211">
        <v>7.8541999999999996</v>
      </c>
      <c r="K1211" t="s">
        <v>15</v>
      </c>
      <c r="M1211" t="b">
        <f t="shared" si="343"/>
        <v>0</v>
      </c>
      <c r="N1211" t="str">
        <f>IF(E1211&lt;&gt;"",INDEX(group!$A$1:$C$10,MATCH(E1211,group!A:A,1),3),"NA")</f>
        <v>20 - 29</v>
      </c>
      <c r="O1211" t="str">
        <f>VLOOKUP(H1211,group!E:F,2,0)</f>
        <v>numeric</v>
      </c>
      <c r="P1211" t="str">
        <f>IF(I1211&lt;&gt;"",INDEX(group!$L$1:$N$100,MATCH(I1211,group!L:L,1),3),"NA")</f>
        <v>0 - 9</v>
      </c>
      <c r="Q1211">
        <f t="shared" si="344"/>
        <v>1210</v>
      </c>
      <c r="R1211">
        <f t="shared" si="345"/>
        <v>0</v>
      </c>
      <c r="S1211">
        <f t="shared" si="346"/>
        <v>0</v>
      </c>
      <c r="T1211">
        <f t="shared" si="347"/>
        <v>1</v>
      </c>
      <c r="U1211">
        <f t="shared" si="348"/>
        <v>1</v>
      </c>
      <c r="V1211">
        <f t="shared" si="349"/>
        <v>0</v>
      </c>
      <c r="W1211">
        <f t="shared" si="350"/>
        <v>27</v>
      </c>
      <c r="X1211">
        <f t="shared" si="351"/>
        <v>0</v>
      </c>
      <c r="Y1211">
        <f t="shared" si="352"/>
        <v>0</v>
      </c>
      <c r="Z1211">
        <f t="shared" si="360"/>
        <v>0</v>
      </c>
      <c r="AA1211">
        <f t="shared" si="361"/>
        <v>0</v>
      </c>
      <c r="AB1211">
        <f t="shared" si="361"/>
        <v>0</v>
      </c>
      <c r="AC1211">
        <f t="shared" si="361"/>
        <v>0</v>
      </c>
      <c r="AD1211">
        <f t="shared" si="361"/>
        <v>1</v>
      </c>
      <c r="AE1211">
        <f t="shared" si="361"/>
        <v>0</v>
      </c>
      <c r="AF1211">
        <f t="shared" si="361"/>
        <v>0</v>
      </c>
      <c r="AG1211">
        <f t="shared" si="361"/>
        <v>0</v>
      </c>
      <c r="AH1211">
        <f t="shared" si="361"/>
        <v>0</v>
      </c>
      <c r="AI1211">
        <f t="shared" si="361"/>
        <v>0</v>
      </c>
      <c r="AJ1211">
        <f t="shared" si="361"/>
        <v>0</v>
      </c>
      <c r="AK1211">
        <f t="shared" si="361"/>
        <v>0</v>
      </c>
      <c r="AL1211">
        <f t="shared" si="361"/>
        <v>0</v>
      </c>
      <c r="AM1211">
        <f t="shared" si="353"/>
        <v>7.8541999999999996</v>
      </c>
      <c r="AN1211">
        <f t="shared" si="354"/>
        <v>0</v>
      </c>
      <c r="AO1211">
        <f t="shared" si="355"/>
        <v>0</v>
      </c>
      <c r="AP1211">
        <f t="shared" si="356"/>
        <v>1</v>
      </c>
      <c r="AQ1211" t="str">
        <f t="shared" si="357"/>
        <v/>
      </c>
    </row>
    <row r="1212" spans="1:43" x14ac:dyDescent="0.2">
      <c r="A1212">
        <v>1211</v>
      </c>
      <c r="B1212">
        <v>2</v>
      </c>
      <c r="C1212" t="s">
        <v>1615</v>
      </c>
      <c r="D1212" t="s">
        <v>13</v>
      </c>
      <c r="E1212">
        <v>22</v>
      </c>
      <c r="F1212">
        <v>2</v>
      </c>
      <c r="G1212">
        <v>0</v>
      </c>
      <c r="H1212" t="s">
        <v>1258</v>
      </c>
      <c r="I1212">
        <v>31.5</v>
      </c>
      <c r="K1212" t="s">
        <v>15</v>
      </c>
      <c r="M1212" t="b">
        <f t="shared" si="343"/>
        <v>0</v>
      </c>
      <c r="N1212" t="str">
        <f>IF(E1212&lt;&gt;"",INDEX(group!$A$1:$C$10,MATCH(E1212,group!A:A,1),3),"NA")</f>
        <v>20 - 29</v>
      </c>
      <c r="O1212" t="str">
        <f>VLOOKUP(H1212,group!E:F,2,0)</f>
        <v>CA</v>
      </c>
      <c r="P1212" t="str">
        <f>IF(I1212&lt;&gt;"",INDEX(group!$L$1:$N$100,MATCH(I1212,group!L:L,1),3),"NA")</f>
        <v>30 - 39</v>
      </c>
      <c r="Q1212">
        <f t="shared" si="344"/>
        <v>1211</v>
      </c>
      <c r="R1212">
        <f t="shared" si="345"/>
        <v>0</v>
      </c>
      <c r="S1212">
        <f t="shared" si="346"/>
        <v>1</v>
      </c>
      <c r="T1212">
        <f t="shared" si="347"/>
        <v>0</v>
      </c>
      <c r="U1212">
        <f t="shared" si="348"/>
        <v>1</v>
      </c>
      <c r="V1212">
        <f t="shared" si="349"/>
        <v>0</v>
      </c>
      <c r="W1212">
        <f t="shared" si="350"/>
        <v>22</v>
      </c>
      <c r="X1212">
        <f t="shared" si="351"/>
        <v>2</v>
      </c>
      <c r="Y1212">
        <f t="shared" si="352"/>
        <v>0</v>
      </c>
      <c r="Z1212">
        <f t="shared" si="360"/>
        <v>0</v>
      </c>
      <c r="AA1212">
        <f t="shared" si="361"/>
        <v>0</v>
      </c>
      <c r="AB1212">
        <f t="shared" si="361"/>
        <v>1</v>
      </c>
      <c r="AC1212">
        <f t="shared" si="361"/>
        <v>0</v>
      </c>
      <c r="AD1212">
        <f t="shared" si="361"/>
        <v>0</v>
      </c>
      <c r="AE1212">
        <f t="shared" si="361"/>
        <v>0</v>
      </c>
      <c r="AF1212">
        <f t="shared" si="361"/>
        <v>0</v>
      </c>
      <c r="AG1212">
        <f t="shared" si="361"/>
        <v>0</v>
      </c>
      <c r="AH1212">
        <f t="shared" si="361"/>
        <v>0</v>
      </c>
      <c r="AI1212">
        <f t="shared" si="361"/>
        <v>0</v>
      </c>
      <c r="AJ1212">
        <f t="shared" si="361"/>
        <v>0</v>
      </c>
      <c r="AK1212">
        <f t="shared" si="361"/>
        <v>0</v>
      </c>
      <c r="AL1212">
        <f t="shared" si="361"/>
        <v>0</v>
      </c>
      <c r="AM1212">
        <f t="shared" si="353"/>
        <v>31.5</v>
      </c>
      <c r="AN1212">
        <f t="shared" si="354"/>
        <v>0</v>
      </c>
      <c r="AO1212">
        <f t="shared" si="355"/>
        <v>0</v>
      </c>
      <c r="AP1212">
        <f t="shared" si="356"/>
        <v>1</v>
      </c>
      <c r="AQ1212" t="str">
        <f t="shared" si="357"/>
        <v/>
      </c>
    </row>
    <row r="1213" spans="1:43" x14ac:dyDescent="0.2">
      <c r="A1213">
        <v>1212</v>
      </c>
      <c r="B1213">
        <v>3</v>
      </c>
      <c r="C1213" t="s">
        <v>1616</v>
      </c>
      <c r="D1213" t="s">
        <v>13</v>
      </c>
      <c r="E1213">
        <v>26</v>
      </c>
      <c r="F1213">
        <v>0</v>
      </c>
      <c r="G1213">
        <v>0</v>
      </c>
      <c r="H1213">
        <v>347075</v>
      </c>
      <c r="I1213">
        <v>7.7750000000000004</v>
      </c>
      <c r="K1213" t="s">
        <v>15</v>
      </c>
      <c r="M1213" t="b">
        <f t="shared" si="343"/>
        <v>0</v>
      </c>
      <c r="N1213" t="str">
        <f>IF(E1213&lt;&gt;"",INDEX(group!$A$1:$C$10,MATCH(E1213,group!A:A,1),3),"NA")</f>
        <v>20 - 29</v>
      </c>
      <c r="O1213" t="str">
        <f>VLOOKUP(H1213,group!E:F,2,0)</f>
        <v>numeric</v>
      </c>
      <c r="P1213" t="str">
        <f>IF(I1213&lt;&gt;"",INDEX(group!$L$1:$N$100,MATCH(I1213,group!L:L,1),3),"NA")</f>
        <v>0 - 9</v>
      </c>
      <c r="Q1213">
        <f t="shared" si="344"/>
        <v>1212</v>
      </c>
      <c r="R1213">
        <f t="shared" si="345"/>
        <v>0</v>
      </c>
      <c r="S1213">
        <f t="shared" si="346"/>
        <v>0</v>
      </c>
      <c r="T1213">
        <f t="shared" si="347"/>
        <v>1</v>
      </c>
      <c r="U1213">
        <f t="shared" si="348"/>
        <v>1</v>
      </c>
      <c r="V1213">
        <f t="shared" si="349"/>
        <v>0</v>
      </c>
      <c r="W1213">
        <f t="shared" si="350"/>
        <v>26</v>
      </c>
      <c r="X1213">
        <f t="shared" si="351"/>
        <v>0</v>
      </c>
      <c r="Y1213">
        <f t="shared" si="352"/>
        <v>0</v>
      </c>
      <c r="Z1213">
        <f t="shared" si="360"/>
        <v>0</v>
      </c>
      <c r="AA1213">
        <f t="shared" si="361"/>
        <v>0</v>
      </c>
      <c r="AB1213">
        <f t="shared" si="361"/>
        <v>0</v>
      </c>
      <c r="AC1213">
        <f t="shared" si="361"/>
        <v>0</v>
      </c>
      <c r="AD1213">
        <f t="shared" si="361"/>
        <v>1</v>
      </c>
      <c r="AE1213">
        <f t="shared" si="361"/>
        <v>0</v>
      </c>
      <c r="AF1213">
        <f t="shared" si="361"/>
        <v>0</v>
      </c>
      <c r="AG1213">
        <f t="shared" si="361"/>
        <v>0</v>
      </c>
      <c r="AH1213">
        <f t="shared" si="361"/>
        <v>0</v>
      </c>
      <c r="AI1213">
        <f t="shared" si="361"/>
        <v>0</v>
      </c>
      <c r="AJ1213">
        <f t="shared" si="361"/>
        <v>0</v>
      </c>
      <c r="AK1213">
        <f t="shared" si="361"/>
        <v>0</v>
      </c>
      <c r="AL1213">
        <f t="shared" si="361"/>
        <v>0</v>
      </c>
      <c r="AM1213">
        <f t="shared" si="353"/>
        <v>7.7750000000000004</v>
      </c>
      <c r="AN1213">
        <f t="shared" si="354"/>
        <v>0</v>
      </c>
      <c r="AO1213">
        <f t="shared" si="355"/>
        <v>0</v>
      </c>
      <c r="AP1213">
        <f t="shared" si="356"/>
        <v>1</v>
      </c>
      <c r="AQ1213" t="str">
        <f t="shared" si="357"/>
        <v/>
      </c>
    </row>
    <row r="1214" spans="1:43" x14ac:dyDescent="0.2">
      <c r="A1214">
        <v>1213</v>
      </c>
      <c r="B1214">
        <v>3</v>
      </c>
      <c r="C1214" t="s">
        <v>1617</v>
      </c>
      <c r="D1214" t="s">
        <v>13</v>
      </c>
      <c r="E1214">
        <v>25</v>
      </c>
      <c r="F1214">
        <v>0</v>
      </c>
      <c r="G1214">
        <v>0</v>
      </c>
      <c r="H1214">
        <v>2654</v>
      </c>
      <c r="I1214">
        <v>7.2291999999999996</v>
      </c>
      <c r="J1214" t="s">
        <v>1618</v>
      </c>
      <c r="K1214" t="s">
        <v>20</v>
      </c>
      <c r="M1214" t="b">
        <f t="shared" si="343"/>
        <v>0</v>
      </c>
      <c r="N1214" t="str">
        <f>IF(E1214&lt;&gt;"",INDEX(group!$A$1:$C$10,MATCH(E1214,group!A:A,1),3),"NA")</f>
        <v>20 - 29</v>
      </c>
      <c r="O1214" t="str">
        <f>VLOOKUP(H1214,group!E:F,2,0)</f>
        <v>numeric</v>
      </c>
      <c r="P1214" t="str">
        <f>IF(I1214&lt;&gt;"",INDEX(group!$L$1:$N$100,MATCH(I1214,group!L:L,1),3),"NA")</f>
        <v>0 - 9</v>
      </c>
      <c r="Q1214">
        <f t="shared" si="344"/>
        <v>1213</v>
      </c>
      <c r="R1214">
        <f t="shared" si="345"/>
        <v>0</v>
      </c>
      <c r="S1214">
        <f t="shared" si="346"/>
        <v>0</v>
      </c>
      <c r="T1214">
        <f t="shared" si="347"/>
        <v>1</v>
      </c>
      <c r="U1214">
        <f t="shared" si="348"/>
        <v>1</v>
      </c>
      <c r="V1214">
        <f t="shared" si="349"/>
        <v>0</v>
      </c>
      <c r="W1214">
        <f t="shared" si="350"/>
        <v>25</v>
      </c>
      <c r="X1214">
        <f t="shared" si="351"/>
        <v>0</v>
      </c>
      <c r="Y1214">
        <f t="shared" si="352"/>
        <v>0</v>
      </c>
      <c r="Z1214">
        <f t="shared" si="360"/>
        <v>0</v>
      </c>
      <c r="AA1214">
        <f t="shared" si="361"/>
        <v>0</v>
      </c>
      <c r="AB1214">
        <f t="shared" si="361"/>
        <v>0</v>
      </c>
      <c r="AC1214">
        <f t="shared" si="361"/>
        <v>0</v>
      </c>
      <c r="AD1214">
        <f t="shared" si="361"/>
        <v>1</v>
      </c>
      <c r="AE1214">
        <f t="shared" si="361"/>
        <v>0</v>
      </c>
      <c r="AF1214">
        <f t="shared" si="361"/>
        <v>0</v>
      </c>
      <c r="AG1214">
        <f t="shared" si="361"/>
        <v>0</v>
      </c>
      <c r="AH1214">
        <f t="shared" si="361"/>
        <v>0</v>
      </c>
      <c r="AI1214">
        <f t="shared" si="361"/>
        <v>0</v>
      </c>
      <c r="AJ1214">
        <f t="shared" si="361"/>
        <v>0</v>
      </c>
      <c r="AK1214">
        <f t="shared" si="361"/>
        <v>0</v>
      </c>
      <c r="AL1214">
        <f t="shared" si="361"/>
        <v>0</v>
      </c>
      <c r="AM1214">
        <f t="shared" si="353"/>
        <v>7.2291999999999996</v>
      </c>
      <c r="AN1214">
        <f t="shared" si="354"/>
        <v>1</v>
      </c>
      <c r="AO1214">
        <f t="shared" si="355"/>
        <v>0</v>
      </c>
      <c r="AP1214">
        <f t="shared" si="356"/>
        <v>0</v>
      </c>
      <c r="AQ1214" t="str">
        <f t="shared" si="357"/>
        <v/>
      </c>
    </row>
    <row r="1215" spans="1:43" x14ac:dyDescent="0.2">
      <c r="A1215">
        <v>1214</v>
      </c>
      <c r="B1215">
        <v>2</v>
      </c>
      <c r="C1215" t="s">
        <v>1619</v>
      </c>
      <c r="D1215" t="s">
        <v>13</v>
      </c>
      <c r="E1215">
        <v>26</v>
      </c>
      <c r="F1215">
        <v>0</v>
      </c>
      <c r="G1215">
        <v>0</v>
      </c>
      <c r="H1215">
        <v>244368</v>
      </c>
      <c r="I1215">
        <v>13</v>
      </c>
      <c r="J1215" t="s">
        <v>232</v>
      </c>
      <c r="K1215" t="s">
        <v>15</v>
      </c>
      <c r="M1215" t="b">
        <f t="shared" si="343"/>
        <v>0</v>
      </c>
      <c r="N1215" t="str">
        <f>IF(E1215&lt;&gt;"",INDEX(group!$A$1:$C$10,MATCH(E1215,group!A:A,1),3),"NA")</f>
        <v>20 - 29</v>
      </c>
      <c r="O1215" t="str">
        <f>VLOOKUP(H1215,group!E:F,2,0)</f>
        <v>numeric</v>
      </c>
      <c r="P1215" t="str">
        <f>IF(I1215&lt;&gt;"",INDEX(group!$L$1:$N$100,MATCH(I1215,group!L:L,1),3),"NA")</f>
        <v>10 - 19</v>
      </c>
      <c r="Q1215">
        <f t="shared" si="344"/>
        <v>1214</v>
      </c>
      <c r="R1215">
        <f t="shared" si="345"/>
        <v>0</v>
      </c>
      <c r="S1215">
        <f t="shared" si="346"/>
        <v>1</v>
      </c>
      <c r="T1215">
        <f t="shared" si="347"/>
        <v>0</v>
      </c>
      <c r="U1215">
        <f t="shared" si="348"/>
        <v>1</v>
      </c>
      <c r="V1215">
        <f t="shared" si="349"/>
        <v>0</v>
      </c>
      <c r="W1215">
        <f t="shared" si="350"/>
        <v>26</v>
      </c>
      <c r="X1215">
        <f t="shared" si="351"/>
        <v>0</v>
      </c>
      <c r="Y1215">
        <f t="shared" si="352"/>
        <v>0</v>
      </c>
      <c r="Z1215">
        <f t="shared" si="360"/>
        <v>0</v>
      </c>
      <c r="AA1215">
        <f t="shared" si="361"/>
        <v>0</v>
      </c>
      <c r="AB1215">
        <f t="shared" si="361"/>
        <v>0</v>
      </c>
      <c r="AC1215">
        <f t="shared" si="361"/>
        <v>0</v>
      </c>
      <c r="AD1215">
        <f t="shared" si="361"/>
        <v>1</v>
      </c>
      <c r="AE1215">
        <f t="shared" si="361"/>
        <v>0</v>
      </c>
      <c r="AF1215">
        <f t="shared" si="361"/>
        <v>0</v>
      </c>
      <c r="AG1215">
        <f t="shared" si="361"/>
        <v>0</v>
      </c>
      <c r="AH1215">
        <f t="shared" si="361"/>
        <v>0</v>
      </c>
      <c r="AI1215">
        <f t="shared" si="361"/>
        <v>0</v>
      </c>
      <c r="AJ1215">
        <f t="shared" si="361"/>
        <v>0</v>
      </c>
      <c r="AK1215">
        <f t="shared" si="361"/>
        <v>0</v>
      </c>
      <c r="AL1215">
        <f t="shared" si="361"/>
        <v>0</v>
      </c>
      <c r="AM1215">
        <f t="shared" si="353"/>
        <v>13</v>
      </c>
      <c r="AN1215">
        <f t="shared" si="354"/>
        <v>0</v>
      </c>
      <c r="AO1215">
        <f t="shared" si="355"/>
        <v>0</v>
      </c>
      <c r="AP1215">
        <f t="shared" si="356"/>
        <v>1</v>
      </c>
      <c r="AQ1215" t="str">
        <f t="shared" si="357"/>
        <v/>
      </c>
    </row>
    <row r="1216" spans="1:43" x14ac:dyDescent="0.2">
      <c r="A1216">
        <v>1215</v>
      </c>
      <c r="B1216">
        <v>1</v>
      </c>
      <c r="C1216" t="s">
        <v>1620</v>
      </c>
      <c r="D1216" t="s">
        <v>13</v>
      </c>
      <c r="E1216">
        <v>33</v>
      </c>
      <c r="F1216">
        <v>0</v>
      </c>
      <c r="G1216">
        <v>0</v>
      </c>
      <c r="H1216">
        <v>113790</v>
      </c>
      <c r="I1216">
        <v>26.55</v>
      </c>
      <c r="K1216" t="s">
        <v>15</v>
      </c>
      <c r="M1216" t="b">
        <f t="shared" si="343"/>
        <v>0</v>
      </c>
      <c r="N1216" t="str">
        <f>IF(E1216&lt;&gt;"",INDEX(group!$A$1:$C$10,MATCH(E1216,group!A:A,1),3),"NA")</f>
        <v>30 - 39</v>
      </c>
      <c r="O1216" t="str">
        <f>VLOOKUP(H1216,group!E:F,2,0)</f>
        <v>numeric</v>
      </c>
      <c r="P1216" t="str">
        <f>IF(I1216&lt;&gt;"",INDEX(group!$L$1:$N$100,MATCH(I1216,group!L:L,1),3),"NA")</f>
        <v>20 - 29</v>
      </c>
      <c r="Q1216">
        <f t="shared" si="344"/>
        <v>1215</v>
      </c>
      <c r="R1216">
        <f t="shared" si="345"/>
        <v>1</v>
      </c>
      <c r="S1216">
        <f t="shared" si="346"/>
        <v>0</v>
      </c>
      <c r="T1216">
        <f t="shared" si="347"/>
        <v>0</v>
      </c>
      <c r="U1216">
        <f t="shared" si="348"/>
        <v>1</v>
      </c>
      <c r="V1216">
        <f t="shared" si="349"/>
        <v>0</v>
      </c>
      <c r="W1216">
        <f t="shared" si="350"/>
        <v>33</v>
      </c>
      <c r="X1216">
        <f t="shared" si="351"/>
        <v>0</v>
      </c>
      <c r="Y1216">
        <f t="shared" si="352"/>
        <v>0</v>
      </c>
      <c r="Z1216">
        <f t="shared" si="360"/>
        <v>0</v>
      </c>
      <c r="AA1216">
        <f t="shared" si="361"/>
        <v>0</v>
      </c>
      <c r="AB1216">
        <f t="shared" si="361"/>
        <v>0</v>
      </c>
      <c r="AC1216">
        <f t="shared" si="361"/>
        <v>0</v>
      </c>
      <c r="AD1216">
        <f t="shared" si="361"/>
        <v>1</v>
      </c>
      <c r="AE1216">
        <f t="shared" si="361"/>
        <v>0</v>
      </c>
      <c r="AF1216">
        <f t="shared" si="361"/>
        <v>0</v>
      </c>
      <c r="AG1216">
        <f t="shared" si="361"/>
        <v>0</v>
      </c>
      <c r="AH1216">
        <f t="shared" si="361"/>
        <v>0</v>
      </c>
      <c r="AI1216">
        <f t="shared" si="361"/>
        <v>0</v>
      </c>
      <c r="AJ1216">
        <f t="shared" si="361"/>
        <v>0</v>
      </c>
      <c r="AK1216">
        <f t="shared" si="361"/>
        <v>0</v>
      </c>
      <c r="AL1216">
        <f t="shared" si="361"/>
        <v>0</v>
      </c>
      <c r="AM1216">
        <f t="shared" si="353"/>
        <v>26.55</v>
      </c>
      <c r="AN1216">
        <f t="shared" si="354"/>
        <v>0</v>
      </c>
      <c r="AO1216">
        <f t="shared" si="355"/>
        <v>0</v>
      </c>
      <c r="AP1216">
        <f t="shared" si="356"/>
        <v>1</v>
      </c>
      <c r="AQ1216" t="str">
        <f t="shared" si="357"/>
        <v/>
      </c>
    </row>
    <row r="1217" spans="1:43" x14ac:dyDescent="0.2">
      <c r="A1217">
        <v>1216</v>
      </c>
      <c r="B1217">
        <v>1</v>
      </c>
      <c r="C1217" t="s">
        <v>1621</v>
      </c>
      <c r="D1217" t="s">
        <v>17</v>
      </c>
      <c r="E1217">
        <v>39</v>
      </c>
      <c r="F1217">
        <v>0</v>
      </c>
      <c r="G1217">
        <v>0</v>
      </c>
      <c r="H1217">
        <v>24160</v>
      </c>
      <c r="I1217">
        <v>211.33750000000001</v>
      </c>
      <c r="K1217" t="s">
        <v>15</v>
      </c>
      <c r="M1217" t="b">
        <f t="shared" si="343"/>
        <v>0</v>
      </c>
      <c r="N1217" t="str">
        <f>IF(E1217&lt;&gt;"",INDEX(group!$A$1:$C$10,MATCH(E1217,group!A:A,1),3),"NA")</f>
        <v>30 - 39</v>
      </c>
      <c r="O1217" t="str">
        <f>VLOOKUP(H1217,group!E:F,2,0)</f>
        <v>numeric</v>
      </c>
      <c r="P1217" t="str">
        <f>IF(I1217&lt;&gt;"",INDEX(group!$L$1:$N$100,MATCH(I1217,group!L:L,1),3),"NA")</f>
        <v>210 - 229</v>
      </c>
      <c r="Q1217">
        <f t="shared" si="344"/>
        <v>1216</v>
      </c>
      <c r="R1217">
        <f t="shared" si="345"/>
        <v>1</v>
      </c>
      <c r="S1217">
        <f t="shared" si="346"/>
        <v>0</v>
      </c>
      <c r="T1217">
        <f t="shared" si="347"/>
        <v>0</v>
      </c>
      <c r="U1217">
        <f t="shared" si="348"/>
        <v>0</v>
      </c>
      <c r="V1217">
        <f t="shared" si="349"/>
        <v>1</v>
      </c>
      <c r="W1217">
        <f t="shared" si="350"/>
        <v>39</v>
      </c>
      <c r="X1217">
        <f t="shared" si="351"/>
        <v>0</v>
      </c>
      <c r="Y1217">
        <f t="shared" si="352"/>
        <v>0</v>
      </c>
      <c r="Z1217">
        <f t="shared" si="360"/>
        <v>0</v>
      </c>
      <c r="AA1217">
        <f t="shared" si="361"/>
        <v>0</v>
      </c>
      <c r="AB1217">
        <f t="shared" si="361"/>
        <v>0</v>
      </c>
      <c r="AC1217">
        <f t="shared" si="361"/>
        <v>0</v>
      </c>
      <c r="AD1217">
        <f t="shared" si="361"/>
        <v>1</v>
      </c>
      <c r="AE1217">
        <f t="shared" si="361"/>
        <v>0</v>
      </c>
      <c r="AF1217">
        <f t="shared" si="361"/>
        <v>0</v>
      </c>
      <c r="AG1217">
        <f t="shared" si="361"/>
        <v>0</v>
      </c>
      <c r="AH1217">
        <f t="shared" si="361"/>
        <v>0</v>
      </c>
      <c r="AI1217">
        <f t="shared" si="361"/>
        <v>0</v>
      </c>
      <c r="AJ1217">
        <f t="shared" si="361"/>
        <v>0</v>
      </c>
      <c r="AK1217">
        <f t="shared" si="361"/>
        <v>0</v>
      </c>
      <c r="AL1217">
        <f t="shared" si="361"/>
        <v>0</v>
      </c>
      <c r="AM1217">
        <f t="shared" si="353"/>
        <v>211.33750000000001</v>
      </c>
      <c r="AN1217">
        <f t="shared" si="354"/>
        <v>0</v>
      </c>
      <c r="AO1217">
        <f t="shared" si="355"/>
        <v>0</v>
      </c>
      <c r="AP1217">
        <f t="shared" si="356"/>
        <v>1</v>
      </c>
      <c r="AQ1217" t="str">
        <f t="shared" si="357"/>
        <v/>
      </c>
    </row>
    <row r="1218" spans="1:43" x14ac:dyDescent="0.2">
      <c r="A1218">
        <v>1217</v>
      </c>
      <c r="B1218">
        <v>3</v>
      </c>
      <c r="C1218" t="s">
        <v>1622</v>
      </c>
      <c r="D1218" t="s">
        <v>13</v>
      </c>
      <c r="E1218">
        <v>23</v>
      </c>
      <c r="F1218">
        <v>0</v>
      </c>
      <c r="G1218">
        <v>0</v>
      </c>
      <c r="H1218" t="s">
        <v>1623</v>
      </c>
      <c r="I1218">
        <v>7.05</v>
      </c>
      <c r="K1218" t="s">
        <v>15</v>
      </c>
      <c r="M1218" t="b">
        <f t="shared" si="343"/>
        <v>0</v>
      </c>
      <c r="N1218" t="str">
        <f>IF(E1218&lt;&gt;"",INDEX(group!$A$1:$C$10,MATCH(E1218,group!A:A,1),3),"NA")</f>
        <v>20 - 29</v>
      </c>
      <c r="O1218" t="str">
        <f>VLOOKUP(H1218,group!E:F,2,0)</f>
        <v>SOTON</v>
      </c>
      <c r="P1218" t="str">
        <f>IF(I1218&lt;&gt;"",INDEX(group!$L$1:$N$100,MATCH(I1218,group!L:L,1),3),"NA")</f>
        <v>0 - 9</v>
      </c>
      <c r="Q1218">
        <f t="shared" si="344"/>
        <v>1217</v>
      </c>
      <c r="R1218">
        <f t="shared" si="345"/>
        <v>0</v>
      </c>
      <c r="S1218">
        <f t="shared" si="346"/>
        <v>0</v>
      </c>
      <c r="T1218">
        <f t="shared" si="347"/>
        <v>1</v>
      </c>
      <c r="U1218">
        <f t="shared" si="348"/>
        <v>1</v>
      </c>
      <c r="V1218">
        <f t="shared" si="349"/>
        <v>0</v>
      </c>
      <c r="W1218">
        <f t="shared" si="350"/>
        <v>23</v>
      </c>
      <c r="X1218">
        <f t="shared" si="351"/>
        <v>0</v>
      </c>
      <c r="Y1218">
        <f t="shared" si="352"/>
        <v>0</v>
      </c>
      <c r="Z1218">
        <f t="shared" si="360"/>
        <v>0</v>
      </c>
      <c r="AA1218">
        <f t="shared" si="361"/>
        <v>0</v>
      </c>
      <c r="AB1218">
        <f t="shared" si="361"/>
        <v>0</v>
      </c>
      <c r="AC1218">
        <f t="shared" si="361"/>
        <v>0</v>
      </c>
      <c r="AD1218">
        <f t="shared" si="361"/>
        <v>0</v>
      </c>
      <c r="AE1218">
        <f t="shared" si="361"/>
        <v>0</v>
      </c>
      <c r="AF1218">
        <f t="shared" si="361"/>
        <v>0</v>
      </c>
      <c r="AG1218">
        <f t="shared" si="361"/>
        <v>0</v>
      </c>
      <c r="AH1218">
        <f t="shared" si="361"/>
        <v>0</v>
      </c>
      <c r="AI1218">
        <f t="shared" si="361"/>
        <v>0</v>
      </c>
      <c r="AJ1218">
        <f t="shared" si="361"/>
        <v>1</v>
      </c>
      <c r="AK1218">
        <f t="shared" si="361"/>
        <v>0</v>
      </c>
      <c r="AL1218">
        <f t="shared" si="361"/>
        <v>0</v>
      </c>
      <c r="AM1218">
        <f t="shared" si="353"/>
        <v>7.05</v>
      </c>
      <c r="AN1218">
        <f t="shared" si="354"/>
        <v>0</v>
      </c>
      <c r="AO1218">
        <f t="shared" si="355"/>
        <v>0</v>
      </c>
      <c r="AP1218">
        <f t="shared" si="356"/>
        <v>1</v>
      </c>
      <c r="AQ1218" t="str">
        <f t="shared" si="357"/>
        <v/>
      </c>
    </row>
    <row r="1219" spans="1:43" x14ac:dyDescent="0.2">
      <c r="A1219">
        <v>1218</v>
      </c>
      <c r="B1219">
        <v>2</v>
      </c>
      <c r="C1219" t="s">
        <v>1624</v>
      </c>
      <c r="D1219" t="s">
        <v>17</v>
      </c>
      <c r="E1219">
        <v>12</v>
      </c>
      <c r="F1219">
        <v>2</v>
      </c>
      <c r="G1219">
        <v>1</v>
      </c>
      <c r="H1219">
        <v>230136</v>
      </c>
      <c r="I1219">
        <v>39</v>
      </c>
      <c r="J1219" t="s">
        <v>286</v>
      </c>
      <c r="K1219" t="s">
        <v>15</v>
      </c>
      <c r="M1219" t="b">
        <f t="shared" ref="M1219:M1282" si="362">COUNTA(A1219:I1219,K1219)&lt;10</f>
        <v>0</v>
      </c>
      <c r="N1219" t="str">
        <f>IF(E1219&lt;&gt;"",INDEX(group!$A$1:$C$10,MATCH(E1219,group!A:A,1),3),"NA")</f>
        <v>10 - 19</v>
      </c>
      <c r="O1219" t="str">
        <f>VLOOKUP(H1219,group!E:F,2,0)</f>
        <v>numeric</v>
      </c>
      <c r="P1219" t="str">
        <f>IF(I1219&lt;&gt;"",INDEX(group!$L$1:$N$100,MATCH(I1219,group!L:L,1),3),"NA")</f>
        <v>30 - 39</v>
      </c>
      <c r="Q1219">
        <f t="shared" ref="Q1219:Q1282" si="363">A1219</f>
        <v>1218</v>
      </c>
      <c r="R1219">
        <f t="shared" ref="R1219:R1282" si="364">IF(B1219=1,1,0)</f>
        <v>0</v>
      </c>
      <c r="S1219">
        <f t="shared" ref="S1219:S1282" si="365">IF(B1219=2,1,0)</f>
        <v>1</v>
      </c>
      <c r="T1219">
        <f t="shared" ref="T1219:T1282" si="366">IF(B1219=3,1,0)</f>
        <v>0</v>
      </c>
      <c r="U1219">
        <f t="shared" ref="U1219:U1282" si="367">IF(D1219="male",1,0)</f>
        <v>0</v>
      </c>
      <c r="V1219">
        <f t="shared" ref="V1219:V1282" si="368">IF(D1219="female",1,0)</f>
        <v>1</v>
      </c>
      <c r="W1219">
        <f t="shared" ref="W1219:W1282" si="369">IF(E1219&lt;&gt;"",E1219,29.9)</f>
        <v>12</v>
      </c>
      <c r="X1219">
        <f t="shared" ref="X1219:X1282" si="370">F1219</f>
        <v>2</v>
      </c>
      <c r="Y1219">
        <f t="shared" ref="Y1219:Y1282" si="371">G1219</f>
        <v>1</v>
      </c>
      <c r="Z1219">
        <f t="shared" si="360"/>
        <v>0</v>
      </c>
      <c r="AA1219">
        <f t="shared" si="361"/>
        <v>0</v>
      </c>
      <c r="AB1219">
        <f t="shared" si="361"/>
        <v>0</v>
      </c>
      <c r="AC1219">
        <f t="shared" si="361"/>
        <v>0</v>
      </c>
      <c r="AD1219">
        <f t="shared" si="361"/>
        <v>1</v>
      </c>
      <c r="AE1219">
        <f t="shared" si="361"/>
        <v>0</v>
      </c>
      <c r="AF1219">
        <f t="shared" si="361"/>
        <v>0</v>
      </c>
      <c r="AG1219">
        <f t="shared" si="361"/>
        <v>0</v>
      </c>
      <c r="AH1219">
        <f t="shared" si="361"/>
        <v>0</v>
      </c>
      <c r="AI1219">
        <f t="shared" si="361"/>
        <v>0</v>
      </c>
      <c r="AJ1219">
        <f t="shared" si="361"/>
        <v>0</v>
      </c>
      <c r="AK1219">
        <f t="shared" si="361"/>
        <v>0</v>
      </c>
      <c r="AL1219">
        <f t="shared" si="361"/>
        <v>0</v>
      </c>
      <c r="AM1219">
        <f t="shared" ref="AM1219:AM1282" si="372">I1219</f>
        <v>39</v>
      </c>
      <c r="AN1219">
        <f t="shared" ref="AN1219:AN1282" si="373">IF(K1219="C",1,0)</f>
        <v>0</v>
      </c>
      <c r="AO1219">
        <f t="shared" ref="AO1219:AO1282" si="374">IF(K1219="Q",1,0)</f>
        <v>0</v>
      </c>
      <c r="AP1219">
        <f t="shared" ref="AP1219:AP1282" si="375">IF(K1219="S",1,0)</f>
        <v>1</v>
      </c>
      <c r="AQ1219" t="str">
        <f t="shared" ref="AQ1219:AQ1282" si="376">IF(L1219&lt;&gt;"",L1219,"")</f>
        <v/>
      </c>
    </row>
    <row r="1220" spans="1:43" x14ac:dyDescent="0.2">
      <c r="A1220">
        <v>1219</v>
      </c>
      <c r="B1220">
        <v>1</v>
      </c>
      <c r="C1220" t="s">
        <v>1625</v>
      </c>
      <c r="D1220" t="s">
        <v>13</v>
      </c>
      <c r="E1220">
        <v>46</v>
      </c>
      <c r="F1220">
        <v>0</v>
      </c>
      <c r="G1220">
        <v>0</v>
      </c>
      <c r="H1220" t="s">
        <v>388</v>
      </c>
      <c r="I1220">
        <v>79.2</v>
      </c>
      <c r="K1220" t="s">
        <v>20</v>
      </c>
      <c r="M1220" t="b">
        <f t="shared" si="362"/>
        <v>0</v>
      </c>
      <c r="N1220" t="str">
        <f>IF(E1220&lt;&gt;"",INDEX(group!$A$1:$C$10,MATCH(E1220,group!A:A,1),3),"NA")</f>
        <v>40 - 49</v>
      </c>
      <c r="O1220" t="str">
        <f>VLOOKUP(H1220,group!E:F,2,0)</f>
        <v>PC</v>
      </c>
      <c r="P1220" t="str">
        <f>IF(I1220&lt;&gt;"",INDEX(group!$L$1:$N$100,MATCH(I1220,group!L:L,1),3),"NA")</f>
        <v>70 - 79</v>
      </c>
      <c r="Q1220">
        <f t="shared" si="363"/>
        <v>1219</v>
      </c>
      <c r="R1220">
        <f t="shared" si="364"/>
        <v>1</v>
      </c>
      <c r="S1220">
        <f t="shared" si="365"/>
        <v>0</v>
      </c>
      <c r="T1220">
        <f t="shared" si="366"/>
        <v>0</v>
      </c>
      <c r="U1220">
        <f t="shared" si="367"/>
        <v>1</v>
      </c>
      <c r="V1220">
        <f t="shared" si="368"/>
        <v>0</v>
      </c>
      <c r="W1220">
        <f t="shared" si="369"/>
        <v>46</v>
      </c>
      <c r="X1220">
        <f t="shared" si="370"/>
        <v>0</v>
      </c>
      <c r="Y1220">
        <f t="shared" si="371"/>
        <v>0</v>
      </c>
      <c r="Z1220">
        <f t="shared" si="360"/>
        <v>0</v>
      </c>
      <c r="AA1220">
        <f t="shared" si="361"/>
        <v>0</v>
      </c>
      <c r="AB1220">
        <f t="shared" si="361"/>
        <v>0</v>
      </c>
      <c r="AC1220">
        <f t="shared" si="361"/>
        <v>0</v>
      </c>
      <c r="AD1220">
        <f t="shared" si="361"/>
        <v>0</v>
      </c>
      <c r="AE1220">
        <f t="shared" si="361"/>
        <v>0</v>
      </c>
      <c r="AF1220">
        <f t="shared" si="361"/>
        <v>1</v>
      </c>
      <c r="AG1220">
        <f t="shared" si="361"/>
        <v>0</v>
      </c>
      <c r="AH1220">
        <f t="shared" si="361"/>
        <v>0</v>
      </c>
      <c r="AI1220">
        <f t="shared" si="361"/>
        <v>0</v>
      </c>
      <c r="AJ1220">
        <f t="shared" si="361"/>
        <v>0</v>
      </c>
      <c r="AK1220">
        <f t="shared" si="361"/>
        <v>0</v>
      </c>
      <c r="AL1220">
        <f t="shared" si="361"/>
        <v>0</v>
      </c>
      <c r="AM1220">
        <f t="shared" si="372"/>
        <v>79.2</v>
      </c>
      <c r="AN1220">
        <f t="shared" si="373"/>
        <v>1</v>
      </c>
      <c r="AO1220">
        <f t="shared" si="374"/>
        <v>0</v>
      </c>
      <c r="AP1220">
        <f t="shared" si="375"/>
        <v>0</v>
      </c>
      <c r="AQ1220" t="str">
        <f t="shared" si="376"/>
        <v/>
      </c>
    </row>
    <row r="1221" spans="1:43" x14ac:dyDescent="0.2">
      <c r="A1221">
        <v>1220</v>
      </c>
      <c r="B1221">
        <v>2</v>
      </c>
      <c r="C1221" t="s">
        <v>1626</v>
      </c>
      <c r="D1221" t="s">
        <v>13</v>
      </c>
      <c r="E1221">
        <v>29</v>
      </c>
      <c r="F1221">
        <v>1</v>
      </c>
      <c r="G1221">
        <v>0</v>
      </c>
      <c r="H1221">
        <v>2003</v>
      </c>
      <c r="I1221">
        <v>26</v>
      </c>
      <c r="K1221" t="s">
        <v>15</v>
      </c>
      <c r="M1221" t="b">
        <f t="shared" si="362"/>
        <v>0</v>
      </c>
      <c r="N1221" t="str">
        <f>IF(E1221&lt;&gt;"",INDEX(group!$A$1:$C$10,MATCH(E1221,group!A:A,1),3),"NA")</f>
        <v>20 - 29</v>
      </c>
      <c r="O1221" t="str">
        <f>VLOOKUP(H1221,group!E:F,2,0)</f>
        <v>numeric</v>
      </c>
      <c r="P1221" t="str">
        <f>IF(I1221&lt;&gt;"",INDEX(group!$L$1:$N$100,MATCH(I1221,group!L:L,1),3),"NA")</f>
        <v>20 - 29</v>
      </c>
      <c r="Q1221">
        <f t="shared" si="363"/>
        <v>1220</v>
      </c>
      <c r="R1221">
        <f t="shared" si="364"/>
        <v>0</v>
      </c>
      <c r="S1221">
        <f t="shared" si="365"/>
        <v>1</v>
      </c>
      <c r="T1221">
        <f t="shared" si="366"/>
        <v>0</v>
      </c>
      <c r="U1221">
        <f t="shared" si="367"/>
        <v>1</v>
      </c>
      <c r="V1221">
        <f t="shared" si="368"/>
        <v>0</v>
      </c>
      <c r="W1221">
        <f t="shared" si="369"/>
        <v>29</v>
      </c>
      <c r="X1221">
        <f t="shared" si="370"/>
        <v>1</v>
      </c>
      <c r="Y1221">
        <f t="shared" si="371"/>
        <v>0</v>
      </c>
      <c r="Z1221">
        <f t="shared" si="360"/>
        <v>0</v>
      </c>
      <c r="AA1221">
        <f t="shared" si="361"/>
        <v>0</v>
      </c>
      <c r="AB1221">
        <f t="shared" si="361"/>
        <v>0</v>
      </c>
      <c r="AC1221">
        <f t="shared" si="361"/>
        <v>0</v>
      </c>
      <c r="AD1221">
        <f t="shared" si="361"/>
        <v>1</v>
      </c>
      <c r="AE1221">
        <f t="shared" si="361"/>
        <v>0</v>
      </c>
      <c r="AF1221">
        <f t="shared" si="361"/>
        <v>0</v>
      </c>
      <c r="AG1221">
        <f t="shared" si="361"/>
        <v>0</v>
      </c>
      <c r="AH1221">
        <f t="shared" si="361"/>
        <v>0</v>
      </c>
      <c r="AI1221">
        <f t="shared" si="361"/>
        <v>0</v>
      </c>
      <c r="AJ1221">
        <f t="shared" si="361"/>
        <v>0</v>
      </c>
      <c r="AK1221">
        <f t="shared" si="361"/>
        <v>0</v>
      </c>
      <c r="AL1221">
        <f t="shared" si="361"/>
        <v>0</v>
      </c>
      <c r="AM1221">
        <f t="shared" si="372"/>
        <v>26</v>
      </c>
      <c r="AN1221">
        <f t="shared" si="373"/>
        <v>0</v>
      </c>
      <c r="AO1221">
        <f t="shared" si="374"/>
        <v>0</v>
      </c>
      <c r="AP1221">
        <f t="shared" si="375"/>
        <v>1</v>
      </c>
      <c r="AQ1221" t="str">
        <f t="shared" si="376"/>
        <v/>
      </c>
    </row>
    <row r="1222" spans="1:43" x14ac:dyDescent="0.2">
      <c r="A1222">
        <v>1221</v>
      </c>
      <c r="B1222">
        <v>2</v>
      </c>
      <c r="C1222" t="s">
        <v>1627</v>
      </c>
      <c r="D1222" t="s">
        <v>13</v>
      </c>
      <c r="E1222">
        <v>21</v>
      </c>
      <c r="F1222">
        <v>0</v>
      </c>
      <c r="G1222">
        <v>0</v>
      </c>
      <c r="H1222">
        <v>236854</v>
      </c>
      <c r="I1222">
        <v>13</v>
      </c>
      <c r="K1222" t="s">
        <v>15</v>
      </c>
      <c r="M1222" t="b">
        <f t="shared" si="362"/>
        <v>0</v>
      </c>
      <c r="N1222" t="str">
        <f>IF(E1222&lt;&gt;"",INDEX(group!$A$1:$C$10,MATCH(E1222,group!A:A,1),3),"NA")</f>
        <v>20 - 29</v>
      </c>
      <c r="O1222" t="str">
        <f>VLOOKUP(H1222,group!E:F,2,0)</f>
        <v>numeric</v>
      </c>
      <c r="P1222" t="str">
        <f>IF(I1222&lt;&gt;"",INDEX(group!$L$1:$N$100,MATCH(I1222,group!L:L,1),3),"NA")</f>
        <v>10 - 19</v>
      </c>
      <c r="Q1222">
        <f t="shared" si="363"/>
        <v>1221</v>
      </c>
      <c r="R1222">
        <f t="shared" si="364"/>
        <v>0</v>
      </c>
      <c r="S1222">
        <f t="shared" si="365"/>
        <v>1</v>
      </c>
      <c r="T1222">
        <f t="shared" si="366"/>
        <v>0</v>
      </c>
      <c r="U1222">
        <f t="shared" si="367"/>
        <v>1</v>
      </c>
      <c r="V1222">
        <f t="shared" si="368"/>
        <v>0</v>
      </c>
      <c r="W1222">
        <f t="shared" si="369"/>
        <v>21</v>
      </c>
      <c r="X1222">
        <f t="shared" si="370"/>
        <v>0</v>
      </c>
      <c r="Y1222">
        <f t="shared" si="371"/>
        <v>0</v>
      </c>
      <c r="Z1222">
        <f t="shared" si="360"/>
        <v>0</v>
      </c>
      <c r="AA1222">
        <f t="shared" si="361"/>
        <v>0</v>
      </c>
      <c r="AB1222">
        <f t="shared" si="361"/>
        <v>0</v>
      </c>
      <c r="AC1222">
        <f t="shared" si="361"/>
        <v>0</v>
      </c>
      <c r="AD1222">
        <f t="shared" si="361"/>
        <v>1</v>
      </c>
      <c r="AE1222">
        <f t="shared" si="361"/>
        <v>0</v>
      </c>
      <c r="AF1222">
        <f t="shared" si="361"/>
        <v>0</v>
      </c>
      <c r="AG1222">
        <f t="shared" si="361"/>
        <v>0</v>
      </c>
      <c r="AH1222">
        <f t="shared" si="361"/>
        <v>0</v>
      </c>
      <c r="AI1222">
        <f t="shared" si="361"/>
        <v>0</v>
      </c>
      <c r="AJ1222">
        <f t="shared" si="361"/>
        <v>0</v>
      </c>
      <c r="AK1222">
        <f t="shared" si="361"/>
        <v>0</v>
      </c>
      <c r="AL1222">
        <f t="shared" si="361"/>
        <v>0</v>
      </c>
      <c r="AM1222">
        <f t="shared" si="372"/>
        <v>13</v>
      </c>
      <c r="AN1222">
        <f t="shared" si="373"/>
        <v>0</v>
      </c>
      <c r="AO1222">
        <f t="shared" si="374"/>
        <v>0</v>
      </c>
      <c r="AP1222">
        <f t="shared" si="375"/>
        <v>1</v>
      </c>
      <c r="AQ1222" t="str">
        <f t="shared" si="376"/>
        <v/>
      </c>
    </row>
    <row r="1223" spans="1:43" x14ac:dyDescent="0.2">
      <c r="A1223">
        <v>1222</v>
      </c>
      <c r="B1223">
        <v>2</v>
      </c>
      <c r="C1223" t="s">
        <v>1628</v>
      </c>
      <c r="D1223" t="s">
        <v>17</v>
      </c>
      <c r="E1223">
        <v>48</v>
      </c>
      <c r="F1223">
        <v>0</v>
      </c>
      <c r="G1223">
        <v>2</v>
      </c>
      <c r="H1223" t="s">
        <v>228</v>
      </c>
      <c r="I1223">
        <v>36.75</v>
      </c>
      <c r="K1223" t="s">
        <v>15</v>
      </c>
      <c r="M1223" t="b">
        <f t="shared" si="362"/>
        <v>0</v>
      </c>
      <c r="N1223" t="str">
        <f>IF(E1223&lt;&gt;"",INDEX(group!$A$1:$C$10,MATCH(E1223,group!A:A,1),3),"NA")</f>
        <v>40 - 49</v>
      </c>
      <c r="O1223" t="str">
        <f>VLOOKUP(H1223,group!E:F,2,0)</f>
        <v>CA</v>
      </c>
      <c r="P1223" t="str">
        <f>IF(I1223&lt;&gt;"",INDEX(group!$L$1:$N$100,MATCH(I1223,group!L:L,1),3),"NA")</f>
        <v>30 - 39</v>
      </c>
      <c r="Q1223">
        <f t="shared" si="363"/>
        <v>1222</v>
      </c>
      <c r="R1223">
        <f t="shared" si="364"/>
        <v>0</v>
      </c>
      <c r="S1223">
        <f t="shared" si="365"/>
        <v>1</v>
      </c>
      <c r="T1223">
        <f t="shared" si="366"/>
        <v>0</v>
      </c>
      <c r="U1223">
        <f t="shared" si="367"/>
        <v>0</v>
      </c>
      <c r="V1223">
        <f t="shared" si="368"/>
        <v>1</v>
      </c>
      <c r="W1223">
        <f t="shared" si="369"/>
        <v>48</v>
      </c>
      <c r="X1223">
        <f t="shared" si="370"/>
        <v>0</v>
      </c>
      <c r="Y1223">
        <f t="shared" si="371"/>
        <v>2</v>
      </c>
      <c r="Z1223">
        <f t="shared" si="360"/>
        <v>0</v>
      </c>
      <c r="AA1223">
        <f t="shared" si="361"/>
        <v>0</v>
      </c>
      <c r="AB1223">
        <f t="shared" si="361"/>
        <v>1</v>
      </c>
      <c r="AC1223">
        <f t="shared" si="361"/>
        <v>0</v>
      </c>
      <c r="AD1223">
        <f t="shared" si="361"/>
        <v>0</v>
      </c>
      <c r="AE1223">
        <f t="shared" si="361"/>
        <v>0</v>
      </c>
      <c r="AF1223">
        <f t="shared" si="361"/>
        <v>0</v>
      </c>
      <c r="AG1223">
        <f t="shared" si="361"/>
        <v>0</v>
      </c>
      <c r="AH1223">
        <f t="shared" si="361"/>
        <v>0</v>
      </c>
      <c r="AI1223">
        <f t="shared" si="361"/>
        <v>0</v>
      </c>
      <c r="AJ1223">
        <f t="shared" si="361"/>
        <v>0</v>
      </c>
      <c r="AK1223">
        <f t="shared" si="361"/>
        <v>0</v>
      </c>
      <c r="AL1223">
        <f t="shared" si="361"/>
        <v>0</v>
      </c>
      <c r="AM1223">
        <f t="shared" si="372"/>
        <v>36.75</v>
      </c>
      <c r="AN1223">
        <f t="shared" si="373"/>
        <v>0</v>
      </c>
      <c r="AO1223">
        <f t="shared" si="374"/>
        <v>0</v>
      </c>
      <c r="AP1223">
        <f t="shared" si="375"/>
        <v>1</v>
      </c>
      <c r="AQ1223" t="str">
        <f t="shared" si="376"/>
        <v/>
      </c>
    </row>
    <row r="1224" spans="1:43" x14ac:dyDescent="0.2">
      <c r="A1224">
        <v>1223</v>
      </c>
      <c r="B1224">
        <v>1</v>
      </c>
      <c r="C1224" t="s">
        <v>1629</v>
      </c>
      <c r="D1224" t="s">
        <v>13</v>
      </c>
      <c r="E1224">
        <v>39</v>
      </c>
      <c r="F1224">
        <v>0</v>
      </c>
      <c r="G1224">
        <v>0</v>
      </c>
      <c r="H1224" t="s">
        <v>1630</v>
      </c>
      <c r="I1224">
        <v>29.7</v>
      </c>
      <c r="J1224" t="s">
        <v>1631</v>
      </c>
      <c r="K1224" t="s">
        <v>20</v>
      </c>
      <c r="M1224" t="b">
        <f t="shared" si="362"/>
        <v>0</v>
      </c>
      <c r="N1224" t="str">
        <f>IF(E1224&lt;&gt;"",INDEX(group!$A$1:$C$10,MATCH(E1224,group!A:A,1),3),"NA")</f>
        <v>30 - 39</v>
      </c>
      <c r="O1224" t="str">
        <f>VLOOKUP(H1224,group!E:F,2,0)</f>
        <v>PC</v>
      </c>
      <c r="P1224" t="str">
        <f>IF(I1224&lt;&gt;"",INDEX(group!$L$1:$N$100,MATCH(I1224,group!L:L,1),3),"NA")</f>
        <v>20 - 29</v>
      </c>
      <c r="Q1224">
        <f t="shared" si="363"/>
        <v>1223</v>
      </c>
      <c r="R1224">
        <f t="shared" si="364"/>
        <v>1</v>
      </c>
      <c r="S1224">
        <f t="shared" si="365"/>
        <v>0</v>
      </c>
      <c r="T1224">
        <f t="shared" si="366"/>
        <v>0</v>
      </c>
      <c r="U1224">
        <f t="shared" si="367"/>
        <v>1</v>
      </c>
      <c r="V1224">
        <f t="shared" si="368"/>
        <v>0</v>
      </c>
      <c r="W1224">
        <f t="shared" si="369"/>
        <v>39</v>
      </c>
      <c r="X1224">
        <f t="shared" si="370"/>
        <v>0</v>
      </c>
      <c r="Y1224">
        <f t="shared" si="371"/>
        <v>0</v>
      </c>
      <c r="Z1224">
        <f t="shared" si="360"/>
        <v>0</v>
      </c>
      <c r="AA1224">
        <f t="shared" si="361"/>
        <v>0</v>
      </c>
      <c r="AB1224">
        <f t="shared" si="361"/>
        <v>0</v>
      </c>
      <c r="AC1224">
        <f t="shared" si="361"/>
        <v>0</v>
      </c>
      <c r="AD1224">
        <f t="shared" si="361"/>
        <v>0</v>
      </c>
      <c r="AE1224">
        <f t="shared" si="361"/>
        <v>0</v>
      </c>
      <c r="AF1224">
        <f t="shared" si="361"/>
        <v>1</v>
      </c>
      <c r="AG1224">
        <f t="shared" si="361"/>
        <v>0</v>
      </c>
      <c r="AH1224">
        <f t="shared" si="361"/>
        <v>0</v>
      </c>
      <c r="AI1224">
        <f t="shared" si="361"/>
        <v>0</v>
      </c>
      <c r="AJ1224">
        <f t="shared" si="361"/>
        <v>0</v>
      </c>
      <c r="AK1224">
        <f t="shared" si="361"/>
        <v>0</v>
      </c>
      <c r="AL1224">
        <f t="shared" si="361"/>
        <v>0</v>
      </c>
      <c r="AM1224">
        <f t="shared" si="372"/>
        <v>29.7</v>
      </c>
      <c r="AN1224">
        <f t="shared" si="373"/>
        <v>1</v>
      </c>
      <c r="AO1224">
        <f t="shared" si="374"/>
        <v>0</v>
      </c>
      <c r="AP1224">
        <f t="shared" si="375"/>
        <v>0</v>
      </c>
      <c r="AQ1224" t="str">
        <f t="shared" si="376"/>
        <v/>
      </c>
    </row>
    <row r="1225" spans="1:43" x14ac:dyDescent="0.2">
      <c r="A1225">
        <v>1224</v>
      </c>
      <c r="B1225">
        <v>3</v>
      </c>
      <c r="C1225" t="s">
        <v>1632</v>
      </c>
      <c r="D1225" t="s">
        <v>13</v>
      </c>
      <c r="F1225">
        <v>0</v>
      </c>
      <c r="G1225">
        <v>0</v>
      </c>
      <c r="H1225">
        <v>2684</v>
      </c>
      <c r="I1225">
        <v>7.2249999999999996</v>
      </c>
      <c r="K1225" t="s">
        <v>20</v>
      </c>
      <c r="M1225" t="b">
        <f t="shared" si="362"/>
        <v>1</v>
      </c>
      <c r="N1225" t="str">
        <f>IF(E1225&lt;&gt;"",INDEX(group!$A$1:$C$10,MATCH(E1225,group!A:A,1),3),"NA")</f>
        <v>NA</v>
      </c>
      <c r="O1225" t="str">
        <f>VLOOKUP(H1225,group!E:F,2,0)</f>
        <v>numeric</v>
      </c>
      <c r="P1225" t="str">
        <f>IF(I1225&lt;&gt;"",INDEX(group!$L$1:$N$100,MATCH(I1225,group!L:L,1),3),"NA")</f>
        <v>0 - 9</v>
      </c>
      <c r="Q1225">
        <f t="shared" si="363"/>
        <v>1224</v>
      </c>
      <c r="R1225">
        <f t="shared" si="364"/>
        <v>0</v>
      </c>
      <c r="S1225">
        <f t="shared" si="365"/>
        <v>0</v>
      </c>
      <c r="T1225">
        <f t="shared" si="366"/>
        <v>1</v>
      </c>
      <c r="U1225">
        <f t="shared" si="367"/>
        <v>1</v>
      </c>
      <c r="V1225">
        <f t="shared" si="368"/>
        <v>0</v>
      </c>
      <c r="W1225">
        <f t="shared" si="369"/>
        <v>29.9</v>
      </c>
      <c r="X1225">
        <f t="shared" si="370"/>
        <v>0</v>
      </c>
      <c r="Y1225">
        <f t="shared" si="371"/>
        <v>0</v>
      </c>
      <c r="Z1225">
        <f t="shared" si="360"/>
        <v>0</v>
      </c>
      <c r="AA1225">
        <f t="shared" si="361"/>
        <v>0</v>
      </c>
      <c r="AB1225">
        <f t="shared" si="361"/>
        <v>0</v>
      </c>
      <c r="AC1225">
        <f t="shared" si="361"/>
        <v>0</v>
      </c>
      <c r="AD1225">
        <f t="shared" si="361"/>
        <v>1</v>
      </c>
      <c r="AE1225">
        <f t="shared" si="361"/>
        <v>0</v>
      </c>
      <c r="AF1225">
        <f t="shared" si="361"/>
        <v>0</v>
      </c>
      <c r="AG1225">
        <f t="shared" si="361"/>
        <v>0</v>
      </c>
      <c r="AH1225">
        <f t="shared" si="361"/>
        <v>0</v>
      </c>
      <c r="AI1225">
        <f t="shared" si="361"/>
        <v>0</v>
      </c>
      <c r="AJ1225">
        <f t="shared" si="361"/>
        <v>0</v>
      </c>
      <c r="AK1225">
        <f t="shared" si="361"/>
        <v>0</v>
      </c>
      <c r="AL1225">
        <f t="shared" si="361"/>
        <v>0</v>
      </c>
      <c r="AM1225">
        <f t="shared" si="372"/>
        <v>7.2249999999999996</v>
      </c>
      <c r="AN1225">
        <f t="shared" si="373"/>
        <v>1</v>
      </c>
      <c r="AO1225">
        <f t="shared" si="374"/>
        <v>0</v>
      </c>
      <c r="AP1225">
        <f t="shared" si="375"/>
        <v>0</v>
      </c>
      <c r="AQ1225" t="str">
        <f t="shared" si="376"/>
        <v/>
      </c>
    </row>
    <row r="1226" spans="1:43" x14ac:dyDescent="0.2">
      <c r="A1226">
        <v>1225</v>
      </c>
      <c r="B1226">
        <v>3</v>
      </c>
      <c r="C1226" t="s">
        <v>1633</v>
      </c>
      <c r="D1226" t="s">
        <v>17</v>
      </c>
      <c r="E1226">
        <v>19</v>
      </c>
      <c r="F1226">
        <v>1</v>
      </c>
      <c r="G1226">
        <v>1</v>
      </c>
      <c r="H1226">
        <v>2653</v>
      </c>
      <c r="I1226">
        <v>15.7417</v>
      </c>
      <c r="K1226" t="s">
        <v>20</v>
      </c>
      <c r="M1226" t="b">
        <f t="shared" si="362"/>
        <v>0</v>
      </c>
      <c r="N1226" t="str">
        <f>IF(E1226&lt;&gt;"",INDEX(group!$A$1:$C$10,MATCH(E1226,group!A:A,1),3),"NA")</f>
        <v>10 - 19</v>
      </c>
      <c r="O1226" t="str">
        <f>VLOOKUP(H1226,group!E:F,2,0)</f>
        <v>numeric</v>
      </c>
      <c r="P1226" t="str">
        <f>IF(I1226&lt;&gt;"",INDEX(group!$L$1:$N$100,MATCH(I1226,group!L:L,1),3),"NA")</f>
        <v>10 - 19</v>
      </c>
      <c r="Q1226">
        <f t="shared" si="363"/>
        <v>1225</v>
      </c>
      <c r="R1226">
        <f t="shared" si="364"/>
        <v>0</v>
      </c>
      <c r="S1226">
        <f t="shared" si="365"/>
        <v>0</v>
      </c>
      <c r="T1226">
        <f t="shared" si="366"/>
        <v>1</v>
      </c>
      <c r="U1226">
        <f t="shared" si="367"/>
        <v>0</v>
      </c>
      <c r="V1226">
        <f t="shared" si="368"/>
        <v>1</v>
      </c>
      <c r="W1226">
        <f t="shared" si="369"/>
        <v>19</v>
      </c>
      <c r="X1226">
        <f t="shared" si="370"/>
        <v>1</v>
      </c>
      <c r="Y1226">
        <f t="shared" si="371"/>
        <v>1</v>
      </c>
      <c r="Z1226">
        <f t="shared" si="360"/>
        <v>0</v>
      </c>
      <c r="AA1226">
        <f t="shared" si="361"/>
        <v>0</v>
      </c>
      <c r="AB1226">
        <f t="shared" si="361"/>
        <v>0</v>
      </c>
      <c r="AC1226">
        <f t="shared" si="361"/>
        <v>0</v>
      </c>
      <c r="AD1226">
        <f t="shared" si="361"/>
        <v>1</v>
      </c>
      <c r="AE1226">
        <f t="shared" si="361"/>
        <v>0</v>
      </c>
      <c r="AF1226">
        <f t="shared" ref="AA1226:AL1247" si="377">IF($O1226&amp;"_ticket"=AF$1,1,0)</f>
        <v>0</v>
      </c>
      <c r="AG1226">
        <f t="shared" si="377"/>
        <v>0</v>
      </c>
      <c r="AH1226">
        <f t="shared" si="377"/>
        <v>0</v>
      </c>
      <c r="AI1226">
        <f t="shared" si="377"/>
        <v>0</v>
      </c>
      <c r="AJ1226">
        <f t="shared" si="377"/>
        <v>0</v>
      </c>
      <c r="AK1226">
        <f t="shared" si="377"/>
        <v>0</v>
      </c>
      <c r="AL1226">
        <f t="shared" si="377"/>
        <v>0</v>
      </c>
      <c r="AM1226">
        <f t="shared" si="372"/>
        <v>15.7417</v>
      </c>
      <c r="AN1226">
        <f t="shared" si="373"/>
        <v>1</v>
      </c>
      <c r="AO1226">
        <f t="shared" si="374"/>
        <v>0</v>
      </c>
      <c r="AP1226">
        <f t="shared" si="375"/>
        <v>0</v>
      </c>
      <c r="AQ1226" t="str">
        <f t="shared" si="376"/>
        <v/>
      </c>
    </row>
    <row r="1227" spans="1:43" x14ac:dyDescent="0.2">
      <c r="A1227">
        <v>1226</v>
      </c>
      <c r="B1227">
        <v>3</v>
      </c>
      <c r="C1227" t="s">
        <v>1634</v>
      </c>
      <c r="D1227" t="s">
        <v>13</v>
      </c>
      <c r="E1227">
        <v>27</v>
      </c>
      <c r="F1227">
        <v>0</v>
      </c>
      <c r="G1227">
        <v>0</v>
      </c>
      <c r="H1227">
        <v>349229</v>
      </c>
      <c r="I1227">
        <v>7.8958000000000004</v>
      </c>
      <c r="K1227" t="s">
        <v>15</v>
      </c>
      <c r="M1227" t="b">
        <f t="shared" si="362"/>
        <v>0</v>
      </c>
      <c r="N1227" t="str">
        <f>IF(E1227&lt;&gt;"",INDEX(group!$A$1:$C$10,MATCH(E1227,group!A:A,1),3),"NA")</f>
        <v>20 - 29</v>
      </c>
      <c r="O1227" t="str">
        <f>VLOOKUP(H1227,group!E:F,2,0)</f>
        <v>numeric</v>
      </c>
      <c r="P1227" t="str">
        <f>IF(I1227&lt;&gt;"",INDEX(group!$L$1:$N$100,MATCH(I1227,group!L:L,1),3),"NA")</f>
        <v>0 - 9</v>
      </c>
      <c r="Q1227">
        <f t="shared" si="363"/>
        <v>1226</v>
      </c>
      <c r="R1227">
        <f t="shared" si="364"/>
        <v>0</v>
      </c>
      <c r="S1227">
        <f t="shared" si="365"/>
        <v>0</v>
      </c>
      <c r="T1227">
        <f t="shared" si="366"/>
        <v>1</v>
      </c>
      <c r="U1227">
        <f t="shared" si="367"/>
        <v>1</v>
      </c>
      <c r="V1227">
        <f t="shared" si="368"/>
        <v>0</v>
      </c>
      <c r="W1227">
        <f t="shared" si="369"/>
        <v>27</v>
      </c>
      <c r="X1227">
        <f t="shared" si="370"/>
        <v>0</v>
      </c>
      <c r="Y1227">
        <f t="shared" si="371"/>
        <v>0</v>
      </c>
      <c r="Z1227">
        <f t="shared" si="360"/>
        <v>0</v>
      </c>
      <c r="AA1227">
        <f t="shared" si="377"/>
        <v>0</v>
      </c>
      <c r="AB1227">
        <f t="shared" si="377"/>
        <v>0</v>
      </c>
      <c r="AC1227">
        <f t="shared" si="377"/>
        <v>0</v>
      </c>
      <c r="AD1227">
        <f t="shared" si="377"/>
        <v>1</v>
      </c>
      <c r="AE1227">
        <f t="shared" si="377"/>
        <v>0</v>
      </c>
      <c r="AF1227">
        <f t="shared" si="377"/>
        <v>0</v>
      </c>
      <c r="AG1227">
        <f t="shared" si="377"/>
        <v>0</v>
      </c>
      <c r="AH1227">
        <f t="shared" si="377"/>
        <v>0</v>
      </c>
      <c r="AI1227">
        <f t="shared" si="377"/>
        <v>0</v>
      </c>
      <c r="AJ1227">
        <f t="shared" si="377"/>
        <v>0</v>
      </c>
      <c r="AK1227">
        <f t="shared" si="377"/>
        <v>0</v>
      </c>
      <c r="AL1227">
        <f t="shared" si="377"/>
        <v>0</v>
      </c>
      <c r="AM1227">
        <f t="shared" si="372"/>
        <v>7.8958000000000004</v>
      </c>
      <c r="AN1227">
        <f t="shared" si="373"/>
        <v>0</v>
      </c>
      <c r="AO1227">
        <f t="shared" si="374"/>
        <v>0</v>
      </c>
      <c r="AP1227">
        <f t="shared" si="375"/>
        <v>1</v>
      </c>
      <c r="AQ1227" t="str">
        <f t="shared" si="376"/>
        <v/>
      </c>
    </row>
    <row r="1228" spans="1:43" x14ac:dyDescent="0.2">
      <c r="A1228">
        <v>1227</v>
      </c>
      <c r="B1228">
        <v>1</v>
      </c>
      <c r="C1228" t="s">
        <v>1635</v>
      </c>
      <c r="D1228" t="s">
        <v>13</v>
      </c>
      <c r="E1228">
        <v>30</v>
      </c>
      <c r="F1228">
        <v>0</v>
      </c>
      <c r="G1228">
        <v>0</v>
      </c>
      <c r="H1228">
        <v>110469</v>
      </c>
      <c r="I1228">
        <v>26</v>
      </c>
      <c r="J1228" t="s">
        <v>451</v>
      </c>
      <c r="K1228" t="s">
        <v>15</v>
      </c>
      <c r="M1228" t="b">
        <f t="shared" si="362"/>
        <v>0</v>
      </c>
      <c r="N1228" t="str">
        <f>IF(E1228&lt;&gt;"",INDEX(group!$A$1:$C$10,MATCH(E1228,group!A:A,1),3),"NA")</f>
        <v>30 - 39</v>
      </c>
      <c r="O1228" t="str">
        <f>VLOOKUP(H1228,group!E:F,2,0)</f>
        <v>numeric</v>
      </c>
      <c r="P1228" t="str">
        <f>IF(I1228&lt;&gt;"",INDEX(group!$L$1:$N$100,MATCH(I1228,group!L:L,1),3),"NA")</f>
        <v>20 - 29</v>
      </c>
      <c r="Q1228">
        <f t="shared" si="363"/>
        <v>1227</v>
      </c>
      <c r="R1228">
        <f t="shared" si="364"/>
        <v>1</v>
      </c>
      <c r="S1228">
        <f t="shared" si="365"/>
        <v>0</v>
      </c>
      <c r="T1228">
        <f t="shared" si="366"/>
        <v>0</v>
      </c>
      <c r="U1228">
        <f t="shared" si="367"/>
        <v>1</v>
      </c>
      <c r="V1228">
        <f t="shared" si="368"/>
        <v>0</v>
      </c>
      <c r="W1228">
        <f t="shared" si="369"/>
        <v>30</v>
      </c>
      <c r="X1228">
        <f t="shared" si="370"/>
        <v>0</v>
      </c>
      <c r="Y1228">
        <f t="shared" si="371"/>
        <v>0</v>
      </c>
      <c r="Z1228">
        <f t="shared" si="360"/>
        <v>0</v>
      </c>
      <c r="AA1228">
        <f t="shared" si="377"/>
        <v>0</v>
      </c>
      <c r="AB1228">
        <f t="shared" si="377"/>
        <v>0</v>
      </c>
      <c r="AC1228">
        <f t="shared" si="377"/>
        <v>0</v>
      </c>
      <c r="AD1228">
        <f t="shared" si="377"/>
        <v>1</v>
      </c>
      <c r="AE1228">
        <f t="shared" si="377"/>
        <v>0</v>
      </c>
      <c r="AF1228">
        <f t="shared" si="377"/>
        <v>0</v>
      </c>
      <c r="AG1228">
        <f t="shared" si="377"/>
        <v>0</v>
      </c>
      <c r="AH1228">
        <f t="shared" si="377"/>
        <v>0</v>
      </c>
      <c r="AI1228">
        <f t="shared" si="377"/>
        <v>0</v>
      </c>
      <c r="AJ1228">
        <f t="shared" si="377"/>
        <v>0</v>
      </c>
      <c r="AK1228">
        <f t="shared" si="377"/>
        <v>0</v>
      </c>
      <c r="AL1228">
        <f t="shared" si="377"/>
        <v>0</v>
      </c>
      <c r="AM1228">
        <f t="shared" si="372"/>
        <v>26</v>
      </c>
      <c r="AN1228">
        <f t="shared" si="373"/>
        <v>0</v>
      </c>
      <c r="AO1228">
        <f t="shared" si="374"/>
        <v>0</v>
      </c>
      <c r="AP1228">
        <f t="shared" si="375"/>
        <v>1</v>
      </c>
      <c r="AQ1228" t="str">
        <f t="shared" si="376"/>
        <v/>
      </c>
    </row>
    <row r="1229" spans="1:43" x14ac:dyDescent="0.2">
      <c r="A1229">
        <v>1228</v>
      </c>
      <c r="B1229">
        <v>2</v>
      </c>
      <c r="C1229" t="s">
        <v>1636</v>
      </c>
      <c r="D1229" t="s">
        <v>13</v>
      </c>
      <c r="E1229">
        <v>32</v>
      </c>
      <c r="F1229">
        <v>0</v>
      </c>
      <c r="G1229">
        <v>0</v>
      </c>
      <c r="H1229">
        <v>244360</v>
      </c>
      <c r="I1229">
        <v>13</v>
      </c>
      <c r="K1229" t="s">
        <v>15</v>
      </c>
      <c r="M1229" t="b">
        <f t="shared" si="362"/>
        <v>0</v>
      </c>
      <c r="N1229" t="str">
        <f>IF(E1229&lt;&gt;"",INDEX(group!$A$1:$C$10,MATCH(E1229,group!A:A,1),3),"NA")</f>
        <v>30 - 39</v>
      </c>
      <c r="O1229" t="str">
        <f>VLOOKUP(H1229,group!E:F,2,0)</f>
        <v>numeric</v>
      </c>
      <c r="P1229" t="str">
        <f>IF(I1229&lt;&gt;"",INDEX(group!$L$1:$N$100,MATCH(I1229,group!L:L,1),3),"NA")</f>
        <v>10 - 19</v>
      </c>
      <c r="Q1229">
        <f t="shared" si="363"/>
        <v>1228</v>
      </c>
      <c r="R1229">
        <f t="shared" si="364"/>
        <v>0</v>
      </c>
      <c r="S1229">
        <f t="shared" si="365"/>
        <v>1</v>
      </c>
      <c r="T1229">
        <f t="shared" si="366"/>
        <v>0</v>
      </c>
      <c r="U1229">
        <f t="shared" si="367"/>
        <v>1</v>
      </c>
      <c r="V1229">
        <f t="shared" si="368"/>
        <v>0</v>
      </c>
      <c r="W1229">
        <f t="shared" si="369"/>
        <v>32</v>
      </c>
      <c r="X1229">
        <f t="shared" si="370"/>
        <v>0</v>
      </c>
      <c r="Y1229">
        <f t="shared" si="371"/>
        <v>0</v>
      </c>
      <c r="Z1229">
        <f t="shared" si="360"/>
        <v>0</v>
      </c>
      <c r="AA1229">
        <f t="shared" si="377"/>
        <v>0</v>
      </c>
      <c r="AB1229">
        <f t="shared" si="377"/>
        <v>0</v>
      </c>
      <c r="AC1229">
        <f t="shared" si="377"/>
        <v>0</v>
      </c>
      <c r="AD1229">
        <f t="shared" si="377"/>
        <v>1</v>
      </c>
      <c r="AE1229">
        <f t="shared" si="377"/>
        <v>0</v>
      </c>
      <c r="AF1229">
        <f t="shared" si="377"/>
        <v>0</v>
      </c>
      <c r="AG1229">
        <f t="shared" si="377"/>
        <v>0</v>
      </c>
      <c r="AH1229">
        <f t="shared" si="377"/>
        <v>0</v>
      </c>
      <c r="AI1229">
        <f t="shared" si="377"/>
        <v>0</v>
      </c>
      <c r="AJ1229">
        <f t="shared" si="377"/>
        <v>0</v>
      </c>
      <c r="AK1229">
        <f t="shared" si="377"/>
        <v>0</v>
      </c>
      <c r="AL1229">
        <f t="shared" si="377"/>
        <v>0</v>
      </c>
      <c r="AM1229">
        <f t="shared" si="372"/>
        <v>13</v>
      </c>
      <c r="AN1229">
        <f t="shared" si="373"/>
        <v>0</v>
      </c>
      <c r="AO1229">
        <f t="shared" si="374"/>
        <v>0</v>
      </c>
      <c r="AP1229">
        <f t="shared" si="375"/>
        <v>1</v>
      </c>
      <c r="AQ1229" t="str">
        <f t="shared" si="376"/>
        <v/>
      </c>
    </row>
    <row r="1230" spans="1:43" x14ac:dyDescent="0.2">
      <c r="A1230">
        <v>1229</v>
      </c>
      <c r="B1230">
        <v>3</v>
      </c>
      <c r="C1230" t="s">
        <v>1637</v>
      </c>
      <c r="D1230" t="s">
        <v>13</v>
      </c>
      <c r="E1230">
        <v>39</v>
      </c>
      <c r="F1230">
        <v>0</v>
      </c>
      <c r="G1230">
        <v>2</v>
      </c>
      <c r="H1230">
        <v>2675</v>
      </c>
      <c r="I1230">
        <v>7.2291999999999996</v>
      </c>
      <c r="K1230" t="s">
        <v>20</v>
      </c>
      <c r="M1230" t="b">
        <f t="shared" si="362"/>
        <v>0</v>
      </c>
      <c r="N1230" t="str">
        <f>IF(E1230&lt;&gt;"",INDEX(group!$A$1:$C$10,MATCH(E1230,group!A:A,1),3),"NA")</f>
        <v>30 - 39</v>
      </c>
      <c r="O1230" t="str">
        <f>VLOOKUP(H1230,group!E:F,2,0)</f>
        <v>numeric</v>
      </c>
      <c r="P1230" t="str">
        <f>IF(I1230&lt;&gt;"",INDEX(group!$L$1:$N$100,MATCH(I1230,group!L:L,1),3),"NA")</f>
        <v>0 - 9</v>
      </c>
      <c r="Q1230">
        <f t="shared" si="363"/>
        <v>1229</v>
      </c>
      <c r="R1230">
        <f t="shared" si="364"/>
        <v>0</v>
      </c>
      <c r="S1230">
        <f t="shared" si="365"/>
        <v>0</v>
      </c>
      <c r="T1230">
        <f t="shared" si="366"/>
        <v>1</v>
      </c>
      <c r="U1230">
        <f t="shared" si="367"/>
        <v>1</v>
      </c>
      <c r="V1230">
        <f t="shared" si="368"/>
        <v>0</v>
      </c>
      <c r="W1230">
        <f t="shared" si="369"/>
        <v>39</v>
      </c>
      <c r="X1230">
        <f t="shared" si="370"/>
        <v>0</v>
      </c>
      <c r="Y1230">
        <f t="shared" si="371"/>
        <v>2</v>
      </c>
      <c r="Z1230">
        <f t="shared" si="360"/>
        <v>0</v>
      </c>
      <c r="AA1230">
        <f t="shared" si="377"/>
        <v>0</v>
      </c>
      <c r="AB1230">
        <f t="shared" si="377"/>
        <v>0</v>
      </c>
      <c r="AC1230">
        <f t="shared" si="377"/>
        <v>0</v>
      </c>
      <c r="AD1230">
        <f t="shared" si="377"/>
        <v>1</v>
      </c>
      <c r="AE1230">
        <f t="shared" si="377"/>
        <v>0</v>
      </c>
      <c r="AF1230">
        <f t="shared" si="377"/>
        <v>0</v>
      </c>
      <c r="AG1230">
        <f t="shared" si="377"/>
        <v>0</v>
      </c>
      <c r="AH1230">
        <f t="shared" si="377"/>
        <v>0</v>
      </c>
      <c r="AI1230">
        <f t="shared" si="377"/>
        <v>0</v>
      </c>
      <c r="AJ1230">
        <f t="shared" si="377"/>
        <v>0</v>
      </c>
      <c r="AK1230">
        <f t="shared" si="377"/>
        <v>0</v>
      </c>
      <c r="AL1230">
        <f t="shared" si="377"/>
        <v>0</v>
      </c>
      <c r="AM1230">
        <f t="shared" si="372"/>
        <v>7.2291999999999996</v>
      </c>
      <c r="AN1230">
        <f t="shared" si="373"/>
        <v>1</v>
      </c>
      <c r="AO1230">
        <f t="shared" si="374"/>
        <v>0</v>
      </c>
      <c r="AP1230">
        <f t="shared" si="375"/>
        <v>0</v>
      </c>
      <c r="AQ1230" t="str">
        <f t="shared" si="376"/>
        <v/>
      </c>
    </row>
    <row r="1231" spans="1:43" x14ac:dyDescent="0.2">
      <c r="A1231">
        <v>1230</v>
      </c>
      <c r="B1231">
        <v>2</v>
      </c>
      <c r="C1231" t="s">
        <v>1638</v>
      </c>
      <c r="D1231" t="s">
        <v>13</v>
      </c>
      <c r="E1231">
        <v>25</v>
      </c>
      <c r="F1231">
        <v>0</v>
      </c>
      <c r="G1231">
        <v>0</v>
      </c>
      <c r="H1231" t="s">
        <v>1258</v>
      </c>
      <c r="I1231">
        <v>31.5</v>
      </c>
      <c r="K1231" t="s">
        <v>15</v>
      </c>
      <c r="M1231" t="b">
        <f t="shared" si="362"/>
        <v>0</v>
      </c>
      <c r="N1231" t="str">
        <f>IF(E1231&lt;&gt;"",INDEX(group!$A$1:$C$10,MATCH(E1231,group!A:A,1),3),"NA")</f>
        <v>20 - 29</v>
      </c>
      <c r="O1231" t="str">
        <f>VLOOKUP(H1231,group!E:F,2,0)</f>
        <v>CA</v>
      </c>
      <c r="P1231" t="str">
        <f>IF(I1231&lt;&gt;"",INDEX(group!$L$1:$N$100,MATCH(I1231,group!L:L,1),3),"NA")</f>
        <v>30 - 39</v>
      </c>
      <c r="Q1231">
        <f t="shared" si="363"/>
        <v>1230</v>
      </c>
      <c r="R1231">
        <f t="shared" si="364"/>
        <v>0</v>
      </c>
      <c r="S1231">
        <f t="shared" si="365"/>
        <v>1</v>
      </c>
      <c r="T1231">
        <f t="shared" si="366"/>
        <v>0</v>
      </c>
      <c r="U1231">
        <f t="shared" si="367"/>
        <v>1</v>
      </c>
      <c r="V1231">
        <f t="shared" si="368"/>
        <v>0</v>
      </c>
      <c r="W1231">
        <f t="shared" si="369"/>
        <v>25</v>
      </c>
      <c r="X1231">
        <f t="shared" si="370"/>
        <v>0</v>
      </c>
      <c r="Y1231">
        <f t="shared" si="371"/>
        <v>0</v>
      </c>
      <c r="Z1231">
        <f t="shared" si="360"/>
        <v>0</v>
      </c>
      <c r="AA1231">
        <f t="shared" si="377"/>
        <v>0</v>
      </c>
      <c r="AB1231">
        <f t="shared" si="377"/>
        <v>1</v>
      </c>
      <c r="AC1231">
        <f t="shared" si="377"/>
        <v>0</v>
      </c>
      <c r="AD1231">
        <f t="shared" si="377"/>
        <v>0</v>
      </c>
      <c r="AE1231">
        <f t="shared" si="377"/>
        <v>0</v>
      </c>
      <c r="AF1231">
        <f t="shared" si="377"/>
        <v>0</v>
      </c>
      <c r="AG1231">
        <f t="shared" si="377"/>
        <v>0</v>
      </c>
      <c r="AH1231">
        <f t="shared" si="377"/>
        <v>0</v>
      </c>
      <c r="AI1231">
        <f t="shared" si="377"/>
        <v>0</v>
      </c>
      <c r="AJ1231">
        <f t="shared" si="377"/>
        <v>0</v>
      </c>
      <c r="AK1231">
        <f t="shared" si="377"/>
        <v>0</v>
      </c>
      <c r="AL1231">
        <f t="shared" si="377"/>
        <v>0</v>
      </c>
      <c r="AM1231">
        <f t="shared" si="372"/>
        <v>31.5</v>
      </c>
      <c r="AN1231">
        <f t="shared" si="373"/>
        <v>0</v>
      </c>
      <c r="AO1231">
        <f t="shared" si="374"/>
        <v>0</v>
      </c>
      <c r="AP1231">
        <f t="shared" si="375"/>
        <v>1</v>
      </c>
      <c r="AQ1231" t="str">
        <f t="shared" si="376"/>
        <v/>
      </c>
    </row>
    <row r="1232" spans="1:43" x14ac:dyDescent="0.2">
      <c r="A1232">
        <v>1231</v>
      </c>
      <c r="B1232">
        <v>3</v>
      </c>
      <c r="C1232" t="s">
        <v>1639</v>
      </c>
      <c r="D1232" t="s">
        <v>13</v>
      </c>
      <c r="F1232">
        <v>0</v>
      </c>
      <c r="G1232">
        <v>0</v>
      </c>
      <c r="H1232">
        <v>2622</v>
      </c>
      <c r="I1232">
        <v>7.2291999999999996</v>
      </c>
      <c r="K1232" t="s">
        <v>20</v>
      </c>
      <c r="M1232" t="b">
        <f t="shared" si="362"/>
        <v>1</v>
      </c>
      <c r="N1232" t="str">
        <f>IF(E1232&lt;&gt;"",INDEX(group!$A$1:$C$10,MATCH(E1232,group!A:A,1),3),"NA")</f>
        <v>NA</v>
      </c>
      <c r="O1232" t="str">
        <f>VLOOKUP(H1232,group!E:F,2,0)</f>
        <v>numeric</v>
      </c>
      <c r="P1232" t="str">
        <f>IF(I1232&lt;&gt;"",INDEX(group!$L$1:$N$100,MATCH(I1232,group!L:L,1),3),"NA")</f>
        <v>0 - 9</v>
      </c>
      <c r="Q1232">
        <f t="shared" si="363"/>
        <v>1231</v>
      </c>
      <c r="R1232">
        <f t="shared" si="364"/>
        <v>0</v>
      </c>
      <c r="S1232">
        <f t="shared" si="365"/>
        <v>0</v>
      </c>
      <c r="T1232">
        <f t="shared" si="366"/>
        <v>1</v>
      </c>
      <c r="U1232">
        <f t="shared" si="367"/>
        <v>1</v>
      </c>
      <c r="V1232">
        <f t="shared" si="368"/>
        <v>0</v>
      </c>
      <c r="W1232">
        <f t="shared" si="369"/>
        <v>29.9</v>
      </c>
      <c r="X1232">
        <f t="shared" si="370"/>
        <v>0</v>
      </c>
      <c r="Y1232">
        <f t="shared" si="371"/>
        <v>0</v>
      </c>
      <c r="Z1232">
        <f t="shared" si="360"/>
        <v>0</v>
      </c>
      <c r="AA1232">
        <f t="shared" si="377"/>
        <v>0</v>
      </c>
      <c r="AB1232">
        <f t="shared" si="377"/>
        <v>0</v>
      </c>
      <c r="AC1232">
        <f t="shared" si="377"/>
        <v>0</v>
      </c>
      <c r="AD1232">
        <f t="shared" si="377"/>
        <v>1</v>
      </c>
      <c r="AE1232">
        <f t="shared" si="377"/>
        <v>0</v>
      </c>
      <c r="AF1232">
        <f t="shared" si="377"/>
        <v>0</v>
      </c>
      <c r="AG1232">
        <f t="shared" si="377"/>
        <v>0</v>
      </c>
      <c r="AH1232">
        <f t="shared" si="377"/>
        <v>0</v>
      </c>
      <c r="AI1232">
        <f t="shared" si="377"/>
        <v>0</v>
      </c>
      <c r="AJ1232">
        <f t="shared" si="377"/>
        <v>0</v>
      </c>
      <c r="AK1232">
        <f t="shared" si="377"/>
        <v>0</v>
      </c>
      <c r="AL1232">
        <f t="shared" si="377"/>
        <v>0</v>
      </c>
      <c r="AM1232">
        <f t="shared" si="372"/>
        <v>7.2291999999999996</v>
      </c>
      <c r="AN1232">
        <f t="shared" si="373"/>
        <v>1</v>
      </c>
      <c r="AO1232">
        <f t="shared" si="374"/>
        <v>0</v>
      </c>
      <c r="AP1232">
        <f t="shared" si="375"/>
        <v>0</v>
      </c>
      <c r="AQ1232" t="str">
        <f t="shared" si="376"/>
        <v/>
      </c>
    </row>
    <row r="1233" spans="1:43" x14ac:dyDescent="0.2">
      <c r="A1233">
        <v>1232</v>
      </c>
      <c r="B1233">
        <v>2</v>
      </c>
      <c r="C1233" t="s">
        <v>1640</v>
      </c>
      <c r="D1233" t="s">
        <v>13</v>
      </c>
      <c r="E1233">
        <v>18</v>
      </c>
      <c r="F1233">
        <v>0</v>
      </c>
      <c r="G1233">
        <v>0</v>
      </c>
      <c r="H1233" t="s">
        <v>1641</v>
      </c>
      <c r="I1233">
        <v>10.5</v>
      </c>
      <c r="K1233" t="s">
        <v>15</v>
      </c>
      <c r="M1233" t="b">
        <f t="shared" si="362"/>
        <v>0</v>
      </c>
      <c r="N1233" t="str">
        <f>IF(E1233&lt;&gt;"",INDEX(group!$A$1:$C$10,MATCH(E1233,group!A:A,1),3),"NA")</f>
        <v>10 - 19</v>
      </c>
      <c r="O1233" t="str">
        <f>VLOOKUP(H1233,group!E:F,2,0)</f>
        <v>CA</v>
      </c>
      <c r="P1233" t="str">
        <f>IF(I1233&lt;&gt;"",INDEX(group!$L$1:$N$100,MATCH(I1233,group!L:L,1),3),"NA")</f>
        <v>10 - 19</v>
      </c>
      <c r="Q1233">
        <f t="shared" si="363"/>
        <v>1232</v>
      </c>
      <c r="R1233">
        <f t="shared" si="364"/>
        <v>0</v>
      </c>
      <c r="S1233">
        <f t="shared" si="365"/>
        <v>1</v>
      </c>
      <c r="T1233">
        <f t="shared" si="366"/>
        <v>0</v>
      </c>
      <c r="U1233">
        <f t="shared" si="367"/>
        <v>1</v>
      </c>
      <c r="V1233">
        <f t="shared" si="368"/>
        <v>0</v>
      </c>
      <c r="W1233">
        <f t="shared" si="369"/>
        <v>18</v>
      </c>
      <c r="X1233">
        <f t="shared" si="370"/>
        <v>0</v>
      </c>
      <c r="Y1233">
        <f t="shared" si="371"/>
        <v>0</v>
      </c>
      <c r="Z1233">
        <f t="shared" si="360"/>
        <v>0</v>
      </c>
      <c r="AA1233">
        <f t="shared" si="377"/>
        <v>0</v>
      </c>
      <c r="AB1233">
        <f t="shared" si="377"/>
        <v>1</v>
      </c>
      <c r="AC1233">
        <f t="shared" si="377"/>
        <v>0</v>
      </c>
      <c r="AD1233">
        <f t="shared" si="377"/>
        <v>0</v>
      </c>
      <c r="AE1233">
        <f t="shared" si="377"/>
        <v>0</v>
      </c>
      <c r="AF1233">
        <f t="shared" si="377"/>
        <v>0</v>
      </c>
      <c r="AG1233">
        <f t="shared" si="377"/>
        <v>0</v>
      </c>
      <c r="AH1233">
        <f t="shared" si="377"/>
        <v>0</v>
      </c>
      <c r="AI1233">
        <f t="shared" si="377"/>
        <v>0</v>
      </c>
      <c r="AJ1233">
        <f t="shared" si="377"/>
        <v>0</v>
      </c>
      <c r="AK1233">
        <f t="shared" si="377"/>
        <v>0</v>
      </c>
      <c r="AL1233">
        <f t="shared" si="377"/>
        <v>0</v>
      </c>
      <c r="AM1233">
        <f t="shared" si="372"/>
        <v>10.5</v>
      </c>
      <c r="AN1233">
        <f t="shared" si="373"/>
        <v>0</v>
      </c>
      <c r="AO1233">
        <f t="shared" si="374"/>
        <v>0</v>
      </c>
      <c r="AP1233">
        <f t="shared" si="375"/>
        <v>1</v>
      </c>
      <c r="AQ1233" t="str">
        <f t="shared" si="376"/>
        <v/>
      </c>
    </row>
    <row r="1234" spans="1:43" x14ac:dyDescent="0.2">
      <c r="A1234">
        <v>1233</v>
      </c>
      <c r="B1234">
        <v>3</v>
      </c>
      <c r="C1234" t="s">
        <v>1642</v>
      </c>
      <c r="D1234" t="s">
        <v>13</v>
      </c>
      <c r="E1234">
        <v>32</v>
      </c>
      <c r="F1234">
        <v>0</v>
      </c>
      <c r="G1234">
        <v>0</v>
      </c>
      <c r="H1234">
        <v>350403</v>
      </c>
      <c r="I1234">
        <v>7.5792000000000002</v>
      </c>
      <c r="K1234" t="s">
        <v>15</v>
      </c>
      <c r="M1234" t="b">
        <f t="shared" si="362"/>
        <v>0</v>
      </c>
      <c r="N1234" t="str">
        <f>IF(E1234&lt;&gt;"",INDEX(group!$A$1:$C$10,MATCH(E1234,group!A:A,1),3),"NA")</f>
        <v>30 - 39</v>
      </c>
      <c r="O1234" t="str">
        <f>VLOOKUP(H1234,group!E:F,2,0)</f>
        <v>numeric</v>
      </c>
      <c r="P1234" t="str">
        <f>IF(I1234&lt;&gt;"",INDEX(group!$L$1:$N$100,MATCH(I1234,group!L:L,1),3),"NA")</f>
        <v>0 - 9</v>
      </c>
      <c r="Q1234">
        <f t="shared" si="363"/>
        <v>1233</v>
      </c>
      <c r="R1234">
        <f t="shared" si="364"/>
        <v>0</v>
      </c>
      <c r="S1234">
        <f t="shared" si="365"/>
        <v>0</v>
      </c>
      <c r="T1234">
        <f t="shared" si="366"/>
        <v>1</v>
      </c>
      <c r="U1234">
        <f t="shared" si="367"/>
        <v>1</v>
      </c>
      <c r="V1234">
        <f t="shared" si="368"/>
        <v>0</v>
      </c>
      <c r="W1234">
        <f t="shared" si="369"/>
        <v>32</v>
      </c>
      <c r="X1234">
        <f t="shared" si="370"/>
        <v>0</v>
      </c>
      <c r="Y1234">
        <f t="shared" si="371"/>
        <v>0</v>
      </c>
      <c r="Z1234">
        <f t="shared" si="360"/>
        <v>0</v>
      </c>
      <c r="AA1234">
        <f t="shared" si="377"/>
        <v>0</v>
      </c>
      <c r="AB1234">
        <f t="shared" si="377"/>
        <v>0</v>
      </c>
      <c r="AC1234">
        <f t="shared" si="377"/>
        <v>0</v>
      </c>
      <c r="AD1234">
        <f t="shared" si="377"/>
        <v>1</v>
      </c>
      <c r="AE1234">
        <f t="shared" si="377"/>
        <v>0</v>
      </c>
      <c r="AF1234">
        <f t="shared" si="377"/>
        <v>0</v>
      </c>
      <c r="AG1234">
        <f t="shared" si="377"/>
        <v>0</v>
      </c>
      <c r="AH1234">
        <f t="shared" si="377"/>
        <v>0</v>
      </c>
      <c r="AI1234">
        <f t="shared" si="377"/>
        <v>0</v>
      </c>
      <c r="AJ1234">
        <f t="shared" si="377"/>
        <v>0</v>
      </c>
      <c r="AK1234">
        <f t="shared" si="377"/>
        <v>0</v>
      </c>
      <c r="AL1234">
        <f t="shared" si="377"/>
        <v>0</v>
      </c>
      <c r="AM1234">
        <f t="shared" si="372"/>
        <v>7.5792000000000002</v>
      </c>
      <c r="AN1234">
        <f t="shared" si="373"/>
        <v>0</v>
      </c>
      <c r="AO1234">
        <f t="shared" si="374"/>
        <v>0</v>
      </c>
      <c r="AP1234">
        <f t="shared" si="375"/>
        <v>1</v>
      </c>
      <c r="AQ1234" t="str">
        <f t="shared" si="376"/>
        <v/>
      </c>
    </row>
    <row r="1235" spans="1:43" x14ac:dyDescent="0.2">
      <c r="A1235">
        <v>1234</v>
      </c>
      <c r="B1235">
        <v>3</v>
      </c>
      <c r="C1235" t="s">
        <v>1643</v>
      </c>
      <c r="D1235" t="s">
        <v>13</v>
      </c>
      <c r="F1235">
        <v>1</v>
      </c>
      <c r="G1235">
        <v>9</v>
      </c>
      <c r="H1235" t="s">
        <v>251</v>
      </c>
      <c r="I1235">
        <v>69.55</v>
      </c>
      <c r="K1235" t="s">
        <v>15</v>
      </c>
      <c r="M1235" t="b">
        <f t="shared" si="362"/>
        <v>1</v>
      </c>
      <c r="N1235" t="str">
        <f>IF(E1235&lt;&gt;"",INDEX(group!$A$1:$C$10,MATCH(E1235,group!A:A,1),3),"NA")</f>
        <v>NA</v>
      </c>
      <c r="O1235" t="str">
        <f>VLOOKUP(H1235,group!E:F,2,0)</f>
        <v>CA</v>
      </c>
      <c r="P1235" t="str">
        <f>IF(I1235&lt;&gt;"",INDEX(group!$L$1:$N$100,MATCH(I1235,group!L:L,1),3),"NA")</f>
        <v>60 - 69</v>
      </c>
      <c r="Q1235">
        <f t="shared" si="363"/>
        <v>1234</v>
      </c>
      <c r="R1235">
        <f t="shared" si="364"/>
        <v>0</v>
      </c>
      <c r="S1235">
        <f t="shared" si="365"/>
        <v>0</v>
      </c>
      <c r="T1235">
        <f t="shared" si="366"/>
        <v>1</v>
      </c>
      <c r="U1235">
        <f t="shared" si="367"/>
        <v>1</v>
      </c>
      <c r="V1235">
        <f t="shared" si="368"/>
        <v>0</v>
      </c>
      <c r="W1235">
        <f t="shared" si="369"/>
        <v>29.9</v>
      </c>
      <c r="X1235">
        <f t="shared" si="370"/>
        <v>1</v>
      </c>
      <c r="Y1235">
        <f t="shared" si="371"/>
        <v>9</v>
      </c>
      <c r="Z1235">
        <f t="shared" si="360"/>
        <v>0</v>
      </c>
      <c r="AA1235">
        <f t="shared" si="377"/>
        <v>0</v>
      </c>
      <c r="AB1235">
        <f t="shared" si="377"/>
        <v>1</v>
      </c>
      <c r="AC1235">
        <f t="shared" si="377"/>
        <v>0</v>
      </c>
      <c r="AD1235">
        <f t="shared" si="377"/>
        <v>0</v>
      </c>
      <c r="AE1235">
        <f t="shared" si="377"/>
        <v>0</v>
      </c>
      <c r="AF1235">
        <f t="shared" si="377"/>
        <v>0</v>
      </c>
      <c r="AG1235">
        <f t="shared" si="377"/>
        <v>0</v>
      </c>
      <c r="AH1235">
        <f t="shared" si="377"/>
        <v>0</v>
      </c>
      <c r="AI1235">
        <f t="shared" si="377"/>
        <v>0</v>
      </c>
      <c r="AJ1235">
        <f t="shared" si="377"/>
        <v>0</v>
      </c>
      <c r="AK1235">
        <f t="shared" si="377"/>
        <v>0</v>
      </c>
      <c r="AL1235">
        <f t="shared" si="377"/>
        <v>0</v>
      </c>
      <c r="AM1235">
        <f t="shared" si="372"/>
        <v>69.55</v>
      </c>
      <c r="AN1235">
        <f t="shared" si="373"/>
        <v>0</v>
      </c>
      <c r="AO1235">
        <f t="shared" si="374"/>
        <v>0</v>
      </c>
      <c r="AP1235">
        <f t="shared" si="375"/>
        <v>1</v>
      </c>
      <c r="AQ1235" t="str">
        <f t="shared" si="376"/>
        <v/>
      </c>
    </row>
    <row r="1236" spans="1:43" x14ac:dyDescent="0.2">
      <c r="A1236">
        <v>1235</v>
      </c>
      <c r="B1236">
        <v>1</v>
      </c>
      <c r="C1236" t="s">
        <v>1644</v>
      </c>
      <c r="D1236" t="s">
        <v>17</v>
      </c>
      <c r="E1236">
        <v>58</v>
      </c>
      <c r="F1236">
        <v>0</v>
      </c>
      <c r="G1236">
        <v>1</v>
      </c>
      <c r="H1236" t="s">
        <v>392</v>
      </c>
      <c r="I1236">
        <v>512.32920000000001</v>
      </c>
      <c r="J1236" t="s">
        <v>957</v>
      </c>
      <c r="K1236" t="s">
        <v>20</v>
      </c>
      <c r="M1236" t="b">
        <f t="shared" si="362"/>
        <v>0</v>
      </c>
      <c r="N1236" t="str">
        <f>IF(E1236&lt;&gt;"",INDEX(group!$A$1:$C$10,MATCH(E1236,group!A:A,1),3),"NA")</f>
        <v>50 - 59</v>
      </c>
      <c r="O1236" t="str">
        <f>VLOOKUP(H1236,group!E:F,2,0)</f>
        <v>PC</v>
      </c>
      <c r="P1236" t="str">
        <f>IF(I1236&lt;&gt;"",INDEX(group!$L$1:$N$100,MATCH(I1236,group!L:L,1),3),"NA")</f>
        <v>250 - 269</v>
      </c>
      <c r="Q1236">
        <f t="shared" si="363"/>
        <v>1235</v>
      </c>
      <c r="R1236">
        <f t="shared" si="364"/>
        <v>1</v>
      </c>
      <c r="S1236">
        <f t="shared" si="365"/>
        <v>0</v>
      </c>
      <c r="T1236">
        <f t="shared" si="366"/>
        <v>0</v>
      </c>
      <c r="U1236">
        <f t="shared" si="367"/>
        <v>0</v>
      </c>
      <c r="V1236">
        <f t="shared" si="368"/>
        <v>1</v>
      </c>
      <c r="W1236">
        <f t="shared" si="369"/>
        <v>58</v>
      </c>
      <c r="X1236">
        <f t="shared" si="370"/>
        <v>0</v>
      </c>
      <c r="Y1236">
        <f t="shared" si="371"/>
        <v>1</v>
      </c>
      <c r="Z1236">
        <f t="shared" si="360"/>
        <v>0</v>
      </c>
      <c r="AA1236">
        <f t="shared" si="377"/>
        <v>0</v>
      </c>
      <c r="AB1236">
        <f t="shared" si="377"/>
        <v>0</v>
      </c>
      <c r="AC1236">
        <f t="shared" si="377"/>
        <v>0</v>
      </c>
      <c r="AD1236">
        <f t="shared" si="377"/>
        <v>0</v>
      </c>
      <c r="AE1236">
        <f t="shared" si="377"/>
        <v>0</v>
      </c>
      <c r="AF1236">
        <f t="shared" si="377"/>
        <v>1</v>
      </c>
      <c r="AG1236">
        <f t="shared" si="377"/>
        <v>0</v>
      </c>
      <c r="AH1236">
        <f t="shared" si="377"/>
        <v>0</v>
      </c>
      <c r="AI1236">
        <f t="shared" si="377"/>
        <v>0</v>
      </c>
      <c r="AJ1236">
        <f t="shared" si="377"/>
        <v>0</v>
      </c>
      <c r="AK1236">
        <f t="shared" si="377"/>
        <v>0</v>
      </c>
      <c r="AL1236">
        <f t="shared" si="377"/>
        <v>0</v>
      </c>
      <c r="AM1236">
        <f t="shared" si="372"/>
        <v>512.32920000000001</v>
      </c>
      <c r="AN1236">
        <f t="shared" si="373"/>
        <v>1</v>
      </c>
      <c r="AO1236">
        <f t="shared" si="374"/>
        <v>0</v>
      </c>
      <c r="AP1236">
        <f t="shared" si="375"/>
        <v>0</v>
      </c>
      <c r="AQ1236" t="str">
        <f t="shared" si="376"/>
        <v/>
      </c>
    </row>
    <row r="1237" spans="1:43" x14ac:dyDescent="0.2">
      <c r="A1237">
        <v>1236</v>
      </c>
      <c r="B1237">
        <v>3</v>
      </c>
      <c r="C1237" t="s">
        <v>1645</v>
      </c>
      <c r="D1237" t="s">
        <v>13</v>
      </c>
      <c r="F1237">
        <v>1</v>
      </c>
      <c r="G1237">
        <v>1</v>
      </c>
      <c r="H1237" t="s">
        <v>241</v>
      </c>
      <c r="I1237">
        <v>14.5</v>
      </c>
      <c r="K1237" t="s">
        <v>15</v>
      </c>
      <c r="M1237" t="b">
        <f t="shared" si="362"/>
        <v>1</v>
      </c>
      <c r="N1237" t="str">
        <f>IF(E1237&lt;&gt;"",INDEX(group!$A$1:$C$10,MATCH(E1237,group!A:A,1),3),"NA")</f>
        <v>NA</v>
      </c>
      <c r="O1237" t="str">
        <f>VLOOKUP(H1237,group!E:F,2,0)</f>
        <v>A</v>
      </c>
      <c r="P1237" t="str">
        <f>IF(I1237&lt;&gt;"",INDEX(group!$L$1:$N$100,MATCH(I1237,group!L:L,1),3),"NA")</f>
        <v>10 - 19</v>
      </c>
      <c r="Q1237">
        <f t="shared" si="363"/>
        <v>1236</v>
      </c>
      <c r="R1237">
        <f t="shared" si="364"/>
        <v>0</v>
      </c>
      <c r="S1237">
        <f t="shared" si="365"/>
        <v>0</v>
      </c>
      <c r="T1237">
        <f t="shared" si="366"/>
        <v>1</v>
      </c>
      <c r="U1237">
        <f t="shared" si="367"/>
        <v>1</v>
      </c>
      <c r="V1237">
        <f t="shared" si="368"/>
        <v>0</v>
      </c>
      <c r="W1237">
        <f t="shared" si="369"/>
        <v>29.9</v>
      </c>
      <c r="X1237">
        <f t="shared" si="370"/>
        <v>1</v>
      </c>
      <c r="Y1237">
        <f t="shared" si="371"/>
        <v>1</v>
      </c>
      <c r="Z1237">
        <f t="shared" si="360"/>
        <v>1</v>
      </c>
      <c r="AA1237">
        <f t="shared" si="377"/>
        <v>0</v>
      </c>
      <c r="AB1237">
        <f t="shared" si="377"/>
        <v>0</v>
      </c>
      <c r="AC1237">
        <f t="shared" si="377"/>
        <v>0</v>
      </c>
      <c r="AD1237">
        <f t="shared" si="377"/>
        <v>0</v>
      </c>
      <c r="AE1237">
        <f t="shared" si="377"/>
        <v>0</v>
      </c>
      <c r="AF1237">
        <f t="shared" si="377"/>
        <v>0</v>
      </c>
      <c r="AG1237">
        <f t="shared" si="377"/>
        <v>0</v>
      </c>
      <c r="AH1237">
        <f t="shared" si="377"/>
        <v>0</v>
      </c>
      <c r="AI1237">
        <f t="shared" si="377"/>
        <v>0</v>
      </c>
      <c r="AJ1237">
        <f t="shared" si="377"/>
        <v>0</v>
      </c>
      <c r="AK1237">
        <f t="shared" si="377"/>
        <v>0</v>
      </c>
      <c r="AL1237">
        <f t="shared" si="377"/>
        <v>0</v>
      </c>
      <c r="AM1237">
        <f t="shared" si="372"/>
        <v>14.5</v>
      </c>
      <c r="AN1237">
        <f t="shared" si="373"/>
        <v>0</v>
      </c>
      <c r="AO1237">
        <f t="shared" si="374"/>
        <v>0</v>
      </c>
      <c r="AP1237">
        <f t="shared" si="375"/>
        <v>1</v>
      </c>
      <c r="AQ1237" t="str">
        <f t="shared" si="376"/>
        <v/>
      </c>
    </row>
    <row r="1238" spans="1:43" x14ac:dyDescent="0.2">
      <c r="A1238">
        <v>1237</v>
      </c>
      <c r="B1238">
        <v>3</v>
      </c>
      <c r="C1238" t="s">
        <v>1646</v>
      </c>
      <c r="D1238" t="s">
        <v>17</v>
      </c>
      <c r="E1238">
        <v>16</v>
      </c>
      <c r="F1238">
        <v>0</v>
      </c>
      <c r="G1238">
        <v>0</v>
      </c>
      <c r="H1238">
        <v>348125</v>
      </c>
      <c r="I1238">
        <v>7.65</v>
      </c>
      <c r="K1238" t="s">
        <v>15</v>
      </c>
      <c r="M1238" t="b">
        <f t="shared" si="362"/>
        <v>0</v>
      </c>
      <c r="N1238" t="str">
        <f>IF(E1238&lt;&gt;"",INDEX(group!$A$1:$C$10,MATCH(E1238,group!A:A,1),3),"NA")</f>
        <v>10 - 19</v>
      </c>
      <c r="O1238" t="str">
        <f>VLOOKUP(H1238,group!E:F,2,0)</f>
        <v>numeric</v>
      </c>
      <c r="P1238" t="str">
        <f>IF(I1238&lt;&gt;"",INDEX(group!$L$1:$N$100,MATCH(I1238,group!L:L,1),3),"NA")</f>
        <v>0 - 9</v>
      </c>
      <c r="Q1238">
        <f t="shared" si="363"/>
        <v>1237</v>
      </c>
      <c r="R1238">
        <f t="shared" si="364"/>
        <v>0</v>
      </c>
      <c r="S1238">
        <f t="shared" si="365"/>
        <v>0</v>
      </c>
      <c r="T1238">
        <f t="shared" si="366"/>
        <v>1</v>
      </c>
      <c r="U1238">
        <f t="shared" si="367"/>
        <v>0</v>
      </c>
      <c r="V1238">
        <f t="shared" si="368"/>
        <v>1</v>
      </c>
      <c r="W1238">
        <f t="shared" si="369"/>
        <v>16</v>
      </c>
      <c r="X1238">
        <f t="shared" si="370"/>
        <v>0</v>
      </c>
      <c r="Y1238">
        <f t="shared" si="371"/>
        <v>0</v>
      </c>
      <c r="Z1238">
        <f t="shared" si="360"/>
        <v>0</v>
      </c>
      <c r="AA1238">
        <f t="shared" si="377"/>
        <v>0</v>
      </c>
      <c r="AB1238">
        <f t="shared" si="377"/>
        <v>0</v>
      </c>
      <c r="AC1238">
        <f t="shared" si="377"/>
        <v>0</v>
      </c>
      <c r="AD1238">
        <f t="shared" si="377"/>
        <v>1</v>
      </c>
      <c r="AE1238">
        <f t="shared" si="377"/>
        <v>0</v>
      </c>
      <c r="AF1238">
        <f t="shared" si="377"/>
        <v>0</v>
      </c>
      <c r="AG1238">
        <f t="shared" si="377"/>
        <v>0</v>
      </c>
      <c r="AH1238">
        <f t="shared" si="377"/>
        <v>0</v>
      </c>
      <c r="AI1238">
        <f t="shared" si="377"/>
        <v>0</v>
      </c>
      <c r="AJ1238">
        <f t="shared" si="377"/>
        <v>0</v>
      </c>
      <c r="AK1238">
        <f t="shared" si="377"/>
        <v>0</v>
      </c>
      <c r="AL1238">
        <f t="shared" si="377"/>
        <v>0</v>
      </c>
      <c r="AM1238">
        <f t="shared" si="372"/>
        <v>7.65</v>
      </c>
      <c r="AN1238">
        <f t="shared" si="373"/>
        <v>0</v>
      </c>
      <c r="AO1238">
        <f t="shared" si="374"/>
        <v>0</v>
      </c>
      <c r="AP1238">
        <f t="shared" si="375"/>
        <v>1</v>
      </c>
      <c r="AQ1238" t="str">
        <f t="shared" si="376"/>
        <v/>
      </c>
    </row>
    <row r="1239" spans="1:43" x14ac:dyDescent="0.2">
      <c r="A1239">
        <v>1238</v>
      </c>
      <c r="B1239">
        <v>2</v>
      </c>
      <c r="C1239" t="s">
        <v>1647</v>
      </c>
      <c r="D1239" t="s">
        <v>13</v>
      </c>
      <c r="E1239">
        <v>26</v>
      </c>
      <c r="F1239">
        <v>0</v>
      </c>
      <c r="G1239">
        <v>0</v>
      </c>
      <c r="H1239">
        <v>237670</v>
      </c>
      <c r="I1239">
        <v>13</v>
      </c>
      <c r="K1239" t="s">
        <v>15</v>
      </c>
      <c r="M1239" t="b">
        <f t="shared" si="362"/>
        <v>0</v>
      </c>
      <c r="N1239" t="str">
        <f>IF(E1239&lt;&gt;"",INDEX(group!$A$1:$C$10,MATCH(E1239,group!A:A,1),3),"NA")</f>
        <v>20 - 29</v>
      </c>
      <c r="O1239" t="str">
        <f>VLOOKUP(H1239,group!E:F,2,0)</f>
        <v>numeric</v>
      </c>
      <c r="P1239" t="str">
        <f>IF(I1239&lt;&gt;"",INDEX(group!$L$1:$N$100,MATCH(I1239,group!L:L,1),3),"NA")</f>
        <v>10 - 19</v>
      </c>
      <c r="Q1239">
        <f t="shared" si="363"/>
        <v>1238</v>
      </c>
      <c r="R1239">
        <f t="shared" si="364"/>
        <v>0</v>
      </c>
      <c r="S1239">
        <f t="shared" si="365"/>
        <v>1</v>
      </c>
      <c r="T1239">
        <f t="shared" si="366"/>
        <v>0</v>
      </c>
      <c r="U1239">
        <f t="shared" si="367"/>
        <v>1</v>
      </c>
      <c r="V1239">
        <f t="shared" si="368"/>
        <v>0</v>
      </c>
      <c r="W1239">
        <f t="shared" si="369"/>
        <v>26</v>
      </c>
      <c r="X1239">
        <f t="shared" si="370"/>
        <v>0</v>
      </c>
      <c r="Y1239">
        <f t="shared" si="371"/>
        <v>0</v>
      </c>
      <c r="Z1239">
        <f t="shared" si="360"/>
        <v>0</v>
      </c>
      <c r="AA1239">
        <f t="shared" si="377"/>
        <v>0</v>
      </c>
      <c r="AB1239">
        <f t="shared" si="377"/>
        <v>0</v>
      </c>
      <c r="AC1239">
        <f t="shared" si="377"/>
        <v>0</v>
      </c>
      <c r="AD1239">
        <f t="shared" si="377"/>
        <v>1</v>
      </c>
      <c r="AE1239">
        <f t="shared" si="377"/>
        <v>0</v>
      </c>
      <c r="AF1239">
        <f t="shared" si="377"/>
        <v>0</v>
      </c>
      <c r="AG1239">
        <f t="shared" si="377"/>
        <v>0</v>
      </c>
      <c r="AH1239">
        <f t="shared" si="377"/>
        <v>0</v>
      </c>
      <c r="AI1239">
        <f t="shared" si="377"/>
        <v>0</v>
      </c>
      <c r="AJ1239">
        <f t="shared" si="377"/>
        <v>0</v>
      </c>
      <c r="AK1239">
        <f t="shared" si="377"/>
        <v>0</v>
      </c>
      <c r="AL1239">
        <f t="shared" si="377"/>
        <v>0</v>
      </c>
      <c r="AM1239">
        <f t="shared" si="372"/>
        <v>13</v>
      </c>
      <c r="AN1239">
        <f t="shared" si="373"/>
        <v>0</v>
      </c>
      <c r="AO1239">
        <f t="shared" si="374"/>
        <v>0</v>
      </c>
      <c r="AP1239">
        <f t="shared" si="375"/>
        <v>1</v>
      </c>
      <c r="AQ1239" t="str">
        <f t="shared" si="376"/>
        <v/>
      </c>
    </row>
    <row r="1240" spans="1:43" x14ac:dyDescent="0.2">
      <c r="A1240">
        <v>1239</v>
      </c>
      <c r="B1240">
        <v>3</v>
      </c>
      <c r="C1240" t="s">
        <v>1648</v>
      </c>
      <c r="D1240" t="s">
        <v>17</v>
      </c>
      <c r="E1240">
        <v>38</v>
      </c>
      <c r="F1240">
        <v>0</v>
      </c>
      <c r="G1240">
        <v>0</v>
      </c>
      <c r="H1240">
        <v>2688</v>
      </c>
      <c r="I1240">
        <v>7.2291999999999996</v>
      </c>
      <c r="K1240" t="s">
        <v>20</v>
      </c>
      <c r="M1240" t="b">
        <f t="shared" si="362"/>
        <v>0</v>
      </c>
      <c r="N1240" t="str">
        <f>IF(E1240&lt;&gt;"",INDEX(group!$A$1:$C$10,MATCH(E1240,group!A:A,1),3),"NA")</f>
        <v>30 - 39</v>
      </c>
      <c r="O1240" t="str">
        <f>VLOOKUP(H1240,group!E:F,2,0)</f>
        <v>numeric</v>
      </c>
      <c r="P1240" t="str">
        <f>IF(I1240&lt;&gt;"",INDEX(group!$L$1:$N$100,MATCH(I1240,group!L:L,1),3),"NA")</f>
        <v>0 - 9</v>
      </c>
      <c r="Q1240">
        <f t="shared" si="363"/>
        <v>1239</v>
      </c>
      <c r="R1240">
        <f t="shared" si="364"/>
        <v>0</v>
      </c>
      <c r="S1240">
        <f t="shared" si="365"/>
        <v>0</v>
      </c>
      <c r="T1240">
        <f t="shared" si="366"/>
        <v>1</v>
      </c>
      <c r="U1240">
        <f t="shared" si="367"/>
        <v>0</v>
      </c>
      <c r="V1240">
        <f t="shared" si="368"/>
        <v>1</v>
      </c>
      <c r="W1240">
        <f t="shared" si="369"/>
        <v>38</v>
      </c>
      <c r="X1240">
        <f t="shared" si="370"/>
        <v>0</v>
      </c>
      <c r="Y1240">
        <f t="shared" si="371"/>
        <v>0</v>
      </c>
      <c r="Z1240">
        <f t="shared" si="360"/>
        <v>0</v>
      </c>
      <c r="AA1240">
        <f t="shared" si="377"/>
        <v>0</v>
      </c>
      <c r="AB1240">
        <f t="shared" si="377"/>
        <v>0</v>
      </c>
      <c r="AC1240">
        <f t="shared" si="377"/>
        <v>0</v>
      </c>
      <c r="AD1240">
        <f t="shared" si="377"/>
        <v>1</v>
      </c>
      <c r="AE1240">
        <f t="shared" si="377"/>
        <v>0</v>
      </c>
      <c r="AF1240">
        <f t="shared" si="377"/>
        <v>0</v>
      </c>
      <c r="AG1240">
        <f t="shared" si="377"/>
        <v>0</v>
      </c>
      <c r="AH1240">
        <f t="shared" si="377"/>
        <v>0</v>
      </c>
      <c r="AI1240">
        <f t="shared" si="377"/>
        <v>0</v>
      </c>
      <c r="AJ1240">
        <f t="shared" si="377"/>
        <v>0</v>
      </c>
      <c r="AK1240">
        <f t="shared" si="377"/>
        <v>0</v>
      </c>
      <c r="AL1240">
        <f t="shared" si="377"/>
        <v>0</v>
      </c>
      <c r="AM1240">
        <f t="shared" si="372"/>
        <v>7.2291999999999996</v>
      </c>
      <c r="AN1240">
        <f t="shared" si="373"/>
        <v>1</v>
      </c>
      <c r="AO1240">
        <f t="shared" si="374"/>
        <v>0</v>
      </c>
      <c r="AP1240">
        <f t="shared" si="375"/>
        <v>0</v>
      </c>
      <c r="AQ1240" t="str">
        <f t="shared" si="376"/>
        <v/>
      </c>
    </row>
    <row r="1241" spans="1:43" x14ac:dyDescent="0.2">
      <c r="A1241">
        <v>1240</v>
      </c>
      <c r="B1241">
        <v>2</v>
      </c>
      <c r="C1241" t="s">
        <v>1649</v>
      </c>
      <c r="D1241" t="s">
        <v>13</v>
      </c>
      <c r="E1241">
        <v>24</v>
      </c>
      <c r="F1241">
        <v>0</v>
      </c>
      <c r="G1241">
        <v>0</v>
      </c>
      <c r="H1241">
        <v>248726</v>
      </c>
      <c r="I1241">
        <v>13.5</v>
      </c>
      <c r="K1241" t="s">
        <v>15</v>
      </c>
      <c r="M1241" t="b">
        <f t="shared" si="362"/>
        <v>0</v>
      </c>
      <c r="N1241" t="str">
        <f>IF(E1241&lt;&gt;"",INDEX(group!$A$1:$C$10,MATCH(E1241,group!A:A,1),3),"NA")</f>
        <v>20 - 29</v>
      </c>
      <c r="O1241" t="str">
        <f>VLOOKUP(H1241,group!E:F,2,0)</f>
        <v>numeric</v>
      </c>
      <c r="P1241" t="str">
        <f>IF(I1241&lt;&gt;"",INDEX(group!$L$1:$N$100,MATCH(I1241,group!L:L,1),3),"NA")</f>
        <v>10 - 19</v>
      </c>
      <c r="Q1241">
        <f t="shared" si="363"/>
        <v>1240</v>
      </c>
      <c r="R1241">
        <f t="shared" si="364"/>
        <v>0</v>
      </c>
      <c r="S1241">
        <f t="shared" si="365"/>
        <v>1</v>
      </c>
      <c r="T1241">
        <f t="shared" si="366"/>
        <v>0</v>
      </c>
      <c r="U1241">
        <f t="shared" si="367"/>
        <v>1</v>
      </c>
      <c r="V1241">
        <f t="shared" si="368"/>
        <v>0</v>
      </c>
      <c r="W1241">
        <f t="shared" si="369"/>
        <v>24</v>
      </c>
      <c r="X1241">
        <f t="shared" si="370"/>
        <v>0</v>
      </c>
      <c r="Y1241">
        <f t="shared" si="371"/>
        <v>0</v>
      </c>
      <c r="Z1241">
        <f t="shared" si="360"/>
        <v>0</v>
      </c>
      <c r="AA1241">
        <f t="shared" si="377"/>
        <v>0</v>
      </c>
      <c r="AB1241">
        <f t="shared" si="377"/>
        <v>0</v>
      </c>
      <c r="AC1241">
        <f t="shared" si="377"/>
        <v>0</v>
      </c>
      <c r="AD1241">
        <f t="shared" si="377"/>
        <v>1</v>
      </c>
      <c r="AE1241">
        <f t="shared" si="377"/>
        <v>0</v>
      </c>
      <c r="AF1241">
        <f t="shared" si="377"/>
        <v>0</v>
      </c>
      <c r="AG1241">
        <f t="shared" si="377"/>
        <v>0</v>
      </c>
      <c r="AH1241">
        <f t="shared" si="377"/>
        <v>0</v>
      </c>
      <c r="AI1241">
        <f t="shared" si="377"/>
        <v>0</v>
      </c>
      <c r="AJ1241">
        <f t="shared" si="377"/>
        <v>0</v>
      </c>
      <c r="AK1241">
        <f t="shared" si="377"/>
        <v>0</v>
      </c>
      <c r="AL1241">
        <f t="shared" si="377"/>
        <v>0</v>
      </c>
      <c r="AM1241">
        <f t="shared" si="372"/>
        <v>13.5</v>
      </c>
      <c r="AN1241">
        <f t="shared" si="373"/>
        <v>0</v>
      </c>
      <c r="AO1241">
        <f t="shared" si="374"/>
        <v>0</v>
      </c>
      <c r="AP1241">
        <f t="shared" si="375"/>
        <v>1</v>
      </c>
      <c r="AQ1241" t="str">
        <f t="shared" si="376"/>
        <v/>
      </c>
    </row>
    <row r="1242" spans="1:43" x14ac:dyDescent="0.2">
      <c r="A1242">
        <v>1241</v>
      </c>
      <c r="B1242">
        <v>2</v>
      </c>
      <c r="C1242" t="s">
        <v>1650</v>
      </c>
      <c r="D1242" t="s">
        <v>17</v>
      </c>
      <c r="E1242">
        <v>31</v>
      </c>
      <c r="F1242">
        <v>0</v>
      </c>
      <c r="G1242">
        <v>0</v>
      </c>
      <c r="H1242" t="s">
        <v>322</v>
      </c>
      <c r="I1242">
        <v>21</v>
      </c>
      <c r="K1242" t="s">
        <v>15</v>
      </c>
      <c r="M1242" t="b">
        <f t="shared" si="362"/>
        <v>0</v>
      </c>
      <c r="N1242" t="str">
        <f>IF(E1242&lt;&gt;"",INDEX(group!$A$1:$C$10,MATCH(E1242,group!A:A,1),3),"NA")</f>
        <v>30 - 39</v>
      </c>
      <c r="O1242" t="str">
        <f>VLOOKUP(H1242,group!E:F,2,0)</f>
        <v>FC</v>
      </c>
      <c r="P1242" t="str">
        <f>IF(I1242&lt;&gt;"",INDEX(group!$L$1:$N$100,MATCH(I1242,group!L:L,1),3),"NA")</f>
        <v>20 - 29</v>
      </c>
      <c r="Q1242">
        <f t="shared" si="363"/>
        <v>1241</v>
      </c>
      <c r="R1242">
        <f t="shared" si="364"/>
        <v>0</v>
      </c>
      <c r="S1242">
        <f t="shared" si="365"/>
        <v>1</v>
      </c>
      <c r="T1242">
        <f t="shared" si="366"/>
        <v>0</v>
      </c>
      <c r="U1242">
        <f t="shared" si="367"/>
        <v>0</v>
      </c>
      <c r="V1242">
        <f t="shared" si="368"/>
        <v>1</v>
      </c>
      <c r="W1242">
        <f t="shared" si="369"/>
        <v>31</v>
      </c>
      <c r="X1242">
        <f t="shared" si="370"/>
        <v>0</v>
      </c>
      <c r="Y1242">
        <f t="shared" si="371"/>
        <v>0</v>
      </c>
      <c r="Z1242">
        <f t="shared" si="360"/>
        <v>0</v>
      </c>
      <c r="AA1242">
        <f t="shared" si="377"/>
        <v>0</v>
      </c>
      <c r="AB1242">
        <f t="shared" si="377"/>
        <v>0</v>
      </c>
      <c r="AC1242">
        <f t="shared" si="377"/>
        <v>1</v>
      </c>
      <c r="AD1242">
        <f t="shared" si="377"/>
        <v>0</v>
      </c>
      <c r="AE1242">
        <f t="shared" si="377"/>
        <v>0</v>
      </c>
      <c r="AF1242">
        <f t="shared" si="377"/>
        <v>0</v>
      </c>
      <c r="AG1242">
        <f t="shared" si="377"/>
        <v>0</v>
      </c>
      <c r="AH1242">
        <f t="shared" si="377"/>
        <v>0</v>
      </c>
      <c r="AI1242">
        <f t="shared" si="377"/>
        <v>0</v>
      </c>
      <c r="AJ1242">
        <f t="shared" si="377"/>
        <v>0</v>
      </c>
      <c r="AK1242">
        <f t="shared" si="377"/>
        <v>0</v>
      </c>
      <c r="AL1242">
        <f t="shared" si="377"/>
        <v>0</v>
      </c>
      <c r="AM1242">
        <f t="shared" si="372"/>
        <v>21</v>
      </c>
      <c r="AN1242">
        <f t="shared" si="373"/>
        <v>0</v>
      </c>
      <c r="AO1242">
        <f t="shared" si="374"/>
        <v>0</v>
      </c>
      <c r="AP1242">
        <f t="shared" si="375"/>
        <v>1</v>
      </c>
      <c r="AQ1242" t="str">
        <f t="shared" si="376"/>
        <v/>
      </c>
    </row>
    <row r="1243" spans="1:43" x14ac:dyDescent="0.2">
      <c r="A1243">
        <v>1242</v>
      </c>
      <c r="B1243">
        <v>1</v>
      </c>
      <c r="C1243" t="s">
        <v>1651</v>
      </c>
      <c r="D1243" t="s">
        <v>17</v>
      </c>
      <c r="E1243">
        <v>45</v>
      </c>
      <c r="F1243">
        <v>0</v>
      </c>
      <c r="G1243">
        <v>1</v>
      </c>
      <c r="H1243" t="s">
        <v>161</v>
      </c>
      <c r="I1243">
        <v>63.3583</v>
      </c>
      <c r="J1243" t="s">
        <v>162</v>
      </c>
      <c r="K1243" t="s">
        <v>20</v>
      </c>
      <c r="M1243" t="b">
        <f t="shared" si="362"/>
        <v>0</v>
      </c>
      <c r="N1243" t="str">
        <f>IF(E1243&lt;&gt;"",INDEX(group!$A$1:$C$10,MATCH(E1243,group!A:A,1),3),"NA")</f>
        <v>40 - 49</v>
      </c>
      <c r="O1243" t="str">
        <f>VLOOKUP(H1243,group!E:F,2,0)</f>
        <v>PC</v>
      </c>
      <c r="P1243" t="str">
        <f>IF(I1243&lt;&gt;"",INDEX(group!$L$1:$N$100,MATCH(I1243,group!L:L,1),3),"NA")</f>
        <v>60 - 69</v>
      </c>
      <c r="Q1243">
        <f t="shared" si="363"/>
        <v>1242</v>
      </c>
      <c r="R1243">
        <f t="shared" si="364"/>
        <v>1</v>
      </c>
      <c r="S1243">
        <f t="shared" si="365"/>
        <v>0</v>
      </c>
      <c r="T1243">
        <f t="shared" si="366"/>
        <v>0</v>
      </c>
      <c r="U1243">
        <f t="shared" si="367"/>
        <v>0</v>
      </c>
      <c r="V1243">
        <f t="shared" si="368"/>
        <v>1</v>
      </c>
      <c r="W1243">
        <f t="shared" si="369"/>
        <v>45</v>
      </c>
      <c r="X1243">
        <f t="shared" si="370"/>
        <v>0</v>
      </c>
      <c r="Y1243">
        <f t="shared" si="371"/>
        <v>1</v>
      </c>
      <c r="Z1243">
        <f t="shared" si="360"/>
        <v>0</v>
      </c>
      <c r="AA1243">
        <f t="shared" si="377"/>
        <v>0</v>
      </c>
      <c r="AB1243">
        <f t="shared" si="377"/>
        <v>0</v>
      </c>
      <c r="AC1243">
        <f t="shared" si="377"/>
        <v>0</v>
      </c>
      <c r="AD1243">
        <f t="shared" si="377"/>
        <v>0</v>
      </c>
      <c r="AE1243">
        <f t="shared" si="377"/>
        <v>0</v>
      </c>
      <c r="AF1243">
        <f t="shared" si="377"/>
        <v>1</v>
      </c>
      <c r="AG1243">
        <f t="shared" si="377"/>
        <v>0</v>
      </c>
      <c r="AH1243">
        <f t="shared" si="377"/>
        <v>0</v>
      </c>
      <c r="AI1243">
        <f t="shared" si="377"/>
        <v>0</v>
      </c>
      <c r="AJ1243">
        <f t="shared" si="377"/>
        <v>0</v>
      </c>
      <c r="AK1243">
        <f t="shared" si="377"/>
        <v>0</v>
      </c>
      <c r="AL1243">
        <f t="shared" si="377"/>
        <v>0</v>
      </c>
      <c r="AM1243">
        <f t="shared" si="372"/>
        <v>63.3583</v>
      </c>
      <c r="AN1243">
        <f t="shared" si="373"/>
        <v>1</v>
      </c>
      <c r="AO1243">
        <f t="shared" si="374"/>
        <v>0</v>
      </c>
      <c r="AP1243">
        <f t="shared" si="375"/>
        <v>0</v>
      </c>
      <c r="AQ1243" t="str">
        <f t="shared" si="376"/>
        <v/>
      </c>
    </row>
    <row r="1244" spans="1:43" x14ac:dyDescent="0.2">
      <c r="A1244">
        <v>1243</v>
      </c>
      <c r="B1244">
        <v>2</v>
      </c>
      <c r="C1244" t="s">
        <v>1652</v>
      </c>
      <c r="D1244" t="s">
        <v>13</v>
      </c>
      <c r="E1244">
        <v>25</v>
      </c>
      <c r="F1244">
        <v>0</v>
      </c>
      <c r="G1244">
        <v>0</v>
      </c>
      <c r="H1244" t="s">
        <v>1653</v>
      </c>
      <c r="I1244">
        <v>10.5</v>
      </c>
      <c r="K1244" t="s">
        <v>15</v>
      </c>
      <c r="M1244" t="b">
        <f t="shared" si="362"/>
        <v>0</v>
      </c>
      <c r="N1244" t="str">
        <f>IF(E1244&lt;&gt;"",INDEX(group!$A$1:$C$10,MATCH(E1244,group!A:A,1),3),"NA")</f>
        <v>20 - 29</v>
      </c>
      <c r="O1244" t="str">
        <f>VLOOKUP(H1244,group!E:F,2,0)</f>
        <v>FC</v>
      </c>
      <c r="P1244" t="str">
        <f>IF(I1244&lt;&gt;"",INDEX(group!$L$1:$N$100,MATCH(I1244,group!L:L,1),3),"NA")</f>
        <v>10 - 19</v>
      </c>
      <c r="Q1244">
        <f t="shared" si="363"/>
        <v>1243</v>
      </c>
      <c r="R1244">
        <f t="shared" si="364"/>
        <v>0</v>
      </c>
      <c r="S1244">
        <f t="shared" si="365"/>
        <v>1</v>
      </c>
      <c r="T1244">
        <f t="shared" si="366"/>
        <v>0</v>
      </c>
      <c r="U1244">
        <f t="shared" si="367"/>
        <v>1</v>
      </c>
      <c r="V1244">
        <f t="shared" si="368"/>
        <v>0</v>
      </c>
      <c r="W1244">
        <f t="shared" si="369"/>
        <v>25</v>
      </c>
      <c r="X1244">
        <f t="shared" si="370"/>
        <v>0</v>
      </c>
      <c r="Y1244">
        <f t="shared" si="371"/>
        <v>0</v>
      </c>
      <c r="Z1244">
        <f t="shared" si="360"/>
        <v>0</v>
      </c>
      <c r="AA1244">
        <f t="shared" si="377"/>
        <v>0</v>
      </c>
      <c r="AB1244">
        <f t="shared" si="377"/>
        <v>0</v>
      </c>
      <c r="AC1244">
        <f t="shared" si="377"/>
        <v>1</v>
      </c>
      <c r="AD1244">
        <f t="shared" si="377"/>
        <v>0</v>
      </c>
      <c r="AE1244">
        <f t="shared" si="377"/>
        <v>0</v>
      </c>
      <c r="AF1244">
        <f t="shared" si="377"/>
        <v>0</v>
      </c>
      <c r="AG1244">
        <f t="shared" si="377"/>
        <v>0</v>
      </c>
      <c r="AH1244">
        <f t="shared" si="377"/>
        <v>0</v>
      </c>
      <c r="AI1244">
        <f t="shared" si="377"/>
        <v>0</v>
      </c>
      <c r="AJ1244">
        <f t="shared" si="377"/>
        <v>0</v>
      </c>
      <c r="AK1244">
        <f t="shared" si="377"/>
        <v>0</v>
      </c>
      <c r="AL1244">
        <f t="shared" si="377"/>
        <v>0</v>
      </c>
      <c r="AM1244">
        <f t="shared" si="372"/>
        <v>10.5</v>
      </c>
      <c r="AN1244">
        <f t="shared" si="373"/>
        <v>0</v>
      </c>
      <c r="AO1244">
        <f t="shared" si="374"/>
        <v>0</v>
      </c>
      <c r="AP1244">
        <f t="shared" si="375"/>
        <v>1</v>
      </c>
      <c r="AQ1244" t="str">
        <f t="shared" si="376"/>
        <v/>
      </c>
    </row>
    <row r="1245" spans="1:43" x14ac:dyDescent="0.2">
      <c r="A1245">
        <v>1244</v>
      </c>
      <c r="B1245">
        <v>2</v>
      </c>
      <c r="C1245" t="s">
        <v>1654</v>
      </c>
      <c r="D1245" t="s">
        <v>13</v>
      </c>
      <c r="E1245">
        <v>18</v>
      </c>
      <c r="F1245">
        <v>0</v>
      </c>
      <c r="G1245">
        <v>0</v>
      </c>
      <c r="H1245" t="s">
        <v>126</v>
      </c>
      <c r="I1245">
        <v>73.5</v>
      </c>
      <c r="K1245" t="s">
        <v>15</v>
      </c>
      <c r="M1245" t="b">
        <f t="shared" si="362"/>
        <v>0</v>
      </c>
      <c r="N1245" t="str">
        <f>IF(E1245&lt;&gt;"",INDEX(group!$A$1:$C$10,MATCH(E1245,group!A:A,1),3),"NA")</f>
        <v>10 - 19</v>
      </c>
      <c r="O1245" t="str">
        <f>VLOOKUP(H1245,group!E:F,2,0)</f>
        <v>SO</v>
      </c>
      <c r="P1245" t="str">
        <f>IF(I1245&lt;&gt;"",INDEX(group!$L$1:$N$100,MATCH(I1245,group!L:L,1),3),"NA")</f>
        <v>70 - 79</v>
      </c>
      <c r="Q1245">
        <f t="shared" si="363"/>
        <v>1244</v>
      </c>
      <c r="R1245">
        <f t="shared" si="364"/>
        <v>0</v>
      </c>
      <c r="S1245">
        <f t="shared" si="365"/>
        <v>1</v>
      </c>
      <c r="T1245">
        <f t="shared" si="366"/>
        <v>0</v>
      </c>
      <c r="U1245">
        <f t="shared" si="367"/>
        <v>1</v>
      </c>
      <c r="V1245">
        <f t="shared" si="368"/>
        <v>0</v>
      </c>
      <c r="W1245">
        <f t="shared" si="369"/>
        <v>18</v>
      </c>
      <c r="X1245">
        <f t="shared" si="370"/>
        <v>0</v>
      </c>
      <c r="Y1245">
        <f t="shared" si="371"/>
        <v>0</v>
      </c>
      <c r="Z1245">
        <f t="shared" si="360"/>
        <v>0</v>
      </c>
      <c r="AA1245">
        <f t="shared" si="377"/>
        <v>0</v>
      </c>
      <c r="AB1245">
        <f t="shared" si="377"/>
        <v>0</v>
      </c>
      <c r="AC1245">
        <f t="shared" si="377"/>
        <v>0</v>
      </c>
      <c r="AD1245">
        <f t="shared" si="377"/>
        <v>0</v>
      </c>
      <c r="AE1245">
        <f t="shared" si="377"/>
        <v>0</v>
      </c>
      <c r="AF1245">
        <f t="shared" si="377"/>
        <v>0</v>
      </c>
      <c r="AG1245">
        <f t="shared" si="377"/>
        <v>0</v>
      </c>
      <c r="AH1245">
        <f t="shared" si="377"/>
        <v>0</v>
      </c>
      <c r="AI1245">
        <f t="shared" si="377"/>
        <v>1</v>
      </c>
      <c r="AJ1245">
        <f t="shared" si="377"/>
        <v>0</v>
      </c>
      <c r="AK1245">
        <f t="shared" si="377"/>
        <v>0</v>
      </c>
      <c r="AL1245">
        <f t="shared" si="377"/>
        <v>0</v>
      </c>
      <c r="AM1245">
        <f t="shared" si="372"/>
        <v>73.5</v>
      </c>
      <c r="AN1245">
        <f t="shared" si="373"/>
        <v>0</v>
      </c>
      <c r="AO1245">
        <f t="shared" si="374"/>
        <v>0</v>
      </c>
      <c r="AP1245">
        <f t="shared" si="375"/>
        <v>1</v>
      </c>
      <c r="AQ1245" t="str">
        <f t="shared" si="376"/>
        <v/>
      </c>
    </row>
    <row r="1246" spans="1:43" x14ac:dyDescent="0.2">
      <c r="A1246">
        <v>1245</v>
      </c>
      <c r="B1246">
        <v>2</v>
      </c>
      <c r="C1246" t="s">
        <v>1655</v>
      </c>
      <c r="D1246" t="s">
        <v>13</v>
      </c>
      <c r="E1246">
        <v>49</v>
      </c>
      <c r="F1246">
        <v>1</v>
      </c>
      <c r="G1246">
        <v>2</v>
      </c>
      <c r="H1246">
        <v>220845</v>
      </c>
      <c r="I1246">
        <v>65</v>
      </c>
      <c r="K1246" t="s">
        <v>15</v>
      </c>
      <c r="M1246" t="b">
        <f t="shared" si="362"/>
        <v>0</v>
      </c>
      <c r="N1246" t="str">
        <f>IF(E1246&lt;&gt;"",INDEX(group!$A$1:$C$10,MATCH(E1246,group!A:A,1),3),"NA")</f>
        <v>40 - 49</v>
      </c>
      <c r="O1246" t="str">
        <f>VLOOKUP(H1246,group!E:F,2,0)</f>
        <v>numeric</v>
      </c>
      <c r="P1246" t="str">
        <f>IF(I1246&lt;&gt;"",INDEX(group!$L$1:$N$100,MATCH(I1246,group!L:L,1),3),"NA")</f>
        <v>60 - 69</v>
      </c>
      <c r="Q1246">
        <f t="shared" si="363"/>
        <v>1245</v>
      </c>
      <c r="R1246">
        <f t="shared" si="364"/>
        <v>0</v>
      </c>
      <c r="S1246">
        <f t="shared" si="365"/>
        <v>1</v>
      </c>
      <c r="T1246">
        <f t="shared" si="366"/>
        <v>0</v>
      </c>
      <c r="U1246">
        <f t="shared" si="367"/>
        <v>1</v>
      </c>
      <c r="V1246">
        <f t="shared" si="368"/>
        <v>0</v>
      </c>
      <c r="W1246">
        <f t="shared" si="369"/>
        <v>49</v>
      </c>
      <c r="X1246">
        <f t="shared" si="370"/>
        <v>1</v>
      </c>
      <c r="Y1246">
        <f t="shared" si="371"/>
        <v>2</v>
      </c>
      <c r="Z1246">
        <f t="shared" si="360"/>
        <v>0</v>
      </c>
      <c r="AA1246">
        <f t="shared" si="377"/>
        <v>0</v>
      </c>
      <c r="AB1246">
        <f t="shared" si="377"/>
        <v>0</v>
      </c>
      <c r="AC1246">
        <f t="shared" si="377"/>
        <v>0</v>
      </c>
      <c r="AD1246">
        <f t="shared" si="377"/>
        <v>1</v>
      </c>
      <c r="AE1246">
        <f t="shared" si="377"/>
        <v>0</v>
      </c>
      <c r="AF1246">
        <f t="shared" si="377"/>
        <v>0</v>
      </c>
      <c r="AG1246">
        <f t="shared" si="377"/>
        <v>0</v>
      </c>
      <c r="AH1246">
        <f t="shared" si="377"/>
        <v>0</v>
      </c>
      <c r="AI1246">
        <f t="shared" si="377"/>
        <v>0</v>
      </c>
      <c r="AJ1246">
        <f t="shared" si="377"/>
        <v>0</v>
      </c>
      <c r="AK1246">
        <f t="shared" si="377"/>
        <v>0</v>
      </c>
      <c r="AL1246">
        <f t="shared" si="377"/>
        <v>0</v>
      </c>
      <c r="AM1246">
        <f t="shared" si="372"/>
        <v>65</v>
      </c>
      <c r="AN1246">
        <f t="shared" si="373"/>
        <v>0</v>
      </c>
      <c r="AO1246">
        <f t="shared" si="374"/>
        <v>0</v>
      </c>
      <c r="AP1246">
        <f t="shared" si="375"/>
        <v>1</v>
      </c>
      <c r="AQ1246" t="str">
        <f t="shared" si="376"/>
        <v/>
      </c>
    </row>
    <row r="1247" spans="1:43" x14ac:dyDescent="0.2">
      <c r="A1247">
        <v>1246</v>
      </c>
      <c r="B1247">
        <v>3</v>
      </c>
      <c r="C1247" t="s">
        <v>1656</v>
      </c>
      <c r="D1247" t="s">
        <v>17</v>
      </c>
      <c r="E1247">
        <v>0.17</v>
      </c>
      <c r="F1247">
        <v>1</v>
      </c>
      <c r="G1247">
        <v>2</v>
      </c>
      <c r="H1247" t="s">
        <v>154</v>
      </c>
      <c r="I1247">
        <v>20.574999999999999</v>
      </c>
      <c r="K1247" t="s">
        <v>15</v>
      </c>
      <c r="M1247" t="b">
        <f t="shared" si="362"/>
        <v>0</v>
      </c>
      <c r="N1247" t="str">
        <f>IF(E1247&lt;&gt;"",INDEX(group!$A$1:$C$10,MATCH(E1247,group!A:A,1),3),"NA")</f>
        <v>0 - 9</v>
      </c>
      <c r="O1247" t="str">
        <f>VLOOKUP(H1247,group!E:F,2,0)</f>
        <v>CA</v>
      </c>
      <c r="P1247" t="str">
        <f>IF(I1247&lt;&gt;"",INDEX(group!$L$1:$N$100,MATCH(I1247,group!L:L,1),3),"NA")</f>
        <v>20 - 29</v>
      </c>
      <c r="Q1247">
        <f t="shared" si="363"/>
        <v>1246</v>
      </c>
      <c r="R1247">
        <f t="shared" si="364"/>
        <v>0</v>
      </c>
      <c r="S1247">
        <f t="shared" si="365"/>
        <v>0</v>
      </c>
      <c r="T1247">
        <f t="shared" si="366"/>
        <v>1</v>
      </c>
      <c r="U1247">
        <f t="shared" si="367"/>
        <v>0</v>
      </c>
      <c r="V1247">
        <f t="shared" si="368"/>
        <v>1</v>
      </c>
      <c r="W1247">
        <f t="shared" si="369"/>
        <v>0.17</v>
      </c>
      <c r="X1247">
        <f t="shared" si="370"/>
        <v>1</v>
      </c>
      <c r="Y1247">
        <f t="shared" si="371"/>
        <v>2</v>
      </c>
      <c r="Z1247">
        <f t="shared" si="360"/>
        <v>0</v>
      </c>
      <c r="AA1247">
        <f t="shared" si="377"/>
        <v>0</v>
      </c>
      <c r="AB1247">
        <f t="shared" si="377"/>
        <v>1</v>
      </c>
      <c r="AC1247">
        <f t="shared" si="377"/>
        <v>0</v>
      </c>
      <c r="AD1247">
        <f t="shared" si="377"/>
        <v>0</v>
      </c>
      <c r="AE1247">
        <f t="shared" si="377"/>
        <v>0</v>
      </c>
      <c r="AF1247">
        <f t="shared" si="377"/>
        <v>0</v>
      </c>
      <c r="AG1247">
        <f t="shared" si="377"/>
        <v>0</v>
      </c>
      <c r="AH1247">
        <f t="shared" si="377"/>
        <v>0</v>
      </c>
      <c r="AI1247">
        <f t="shared" ref="AA1247:AL1268" si="378">IF($O1247&amp;"_ticket"=AI$1,1,0)</f>
        <v>0</v>
      </c>
      <c r="AJ1247">
        <f t="shared" si="378"/>
        <v>0</v>
      </c>
      <c r="AK1247">
        <f t="shared" si="378"/>
        <v>0</v>
      </c>
      <c r="AL1247">
        <f t="shared" si="378"/>
        <v>0</v>
      </c>
      <c r="AM1247">
        <f t="shared" si="372"/>
        <v>20.574999999999999</v>
      </c>
      <c r="AN1247">
        <f t="shared" si="373"/>
        <v>0</v>
      </c>
      <c r="AO1247">
        <f t="shared" si="374"/>
        <v>0</v>
      </c>
      <c r="AP1247">
        <f t="shared" si="375"/>
        <v>1</v>
      </c>
      <c r="AQ1247" t="str">
        <f t="shared" si="376"/>
        <v/>
      </c>
    </row>
    <row r="1248" spans="1:43" x14ac:dyDescent="0.2">
      <c r="A1248">
        <v>1247</v>
      </c>
      <c r="B1248">
        <v>1</v>
      </c>
      <c r="C1248" t="s">
        <v>1657</v>
      </c>
      <c r="D1248" t="s">
        <v>13</v>
      </c>
      <c r="E1248">
        <v>50</v>
      </c>
      <c r="F1248">
        <v>0</v>
      </c>
      <c r="G1248">
        <v>0</v>
      </c>
      <c r="H1248">
        <v>113044</v>
      </c>
      <c r="I1248">
        <v>26</v>
      </c>
      <c r="J1248" t="s">
        <v>1658</v>
      </c>
      <c r="K1248" t="s">
        <v>15</v>
      </c>
      <c r="M1248" t="b">
        <f t="shared" si="362"/>
        <v>0</v>
      </c>
      <c r="N1248" t="str">
        <f>IF(E1248&lt;&gt;"",INDEX(group!$A$1:$C$10,MATCH(E1248,group!A:A,1),3),"NA")</f>
        <v>50 - 59</v>
      </c>
      <c r="O1248" t="str">
        <f>VLOOKUP(H1248,group!E:F,2,0)</f>
        <v>numeric</v>
      </c>
      <c r="P1248" t="str">
        <f>IF(I1248&lt;&gt;"",INDEX(group!$L$1:$N$100,MATCH(I1248,group!L:L,1),3),"NA")</f>
        <v>20 - 29</v>
      </c>
      <c r="Q1248">
        <f t="shared" si="363"/>
        <v>1247</v>
      </c>
      <c r="R1248">
        <f t="shared" si="364"/>
        <v>1</v>
      </c>
      <c r="S1248">
        <f t="shared" si="365"/>
        <v>0</v>
      </c>
      <c r="T1248">
        <f t="shared" si="366"/>
        <v>0</v>
      </c>
      <c r="U1248">
        <f t="shared" si="367"/>
        <v>1</v>
      </c>
      <c r="V1248">
        <f t="shared" si="368"/>
        <v>0</v>
      </c>
      <c r="W1248">
        <f t="shared" si="369"/>
        <v>50</v>
      </c>
      <c r="X1248">
        <f t="shared" si="370"/>
        <v>0</v>
      </c>
      <c r="Y1248">
        <f t="shared" si="371"/>
        <v>0</v>
      </c>
      <c r="Z1248">
        <f t="shared" si="360"/>
        <v>0</v>
      </c>
      <c r="AA1248">
        <f t="shared" si="378"/>
        <v>0</v>
      </c>
      <c r="AB1248">
        <f t="shared" si="378"/>
        <v>0</v>
      </c>
      <c r="AC1248">
        <f t="shared" si="378"/>
        <v>0</v>
      </c>
      <c r="AD1248">
        <f t="shared" si="378"/>
        <v>1</v>
      </c>
      <c r="AE1248">
        <f t="shared" si="378"/>
        <v>0</v>
      </c>
      <c r="AF1248">
        <f t="shared" si="378"/>
        <v>0</v>
      </c>
      <c r="AG1248">
        <f t="shared" si="378"/>
        <v>0</v>
      </c>
      <c r="AH1248">
        <f t="shared" si="378"/>
        <v>0</v>
      </c>
      <c r="AI1248">
        <f t="shared" si="378"/>
        <v>0</v>
      </c>
      <c r="AJ1248">
        <f t="shared" si="378"/>
        <v>0</v>
      </c>
      <c r="AK1248">
        <f t="shared" si="378"/>
        <v>0</v>
      </c>
      <c r="AL1248">
        <f t="shared" si="378"/>
        <v>0</v>
      </c>
      <c r="AM1248">
        <f t="shared" si="372"/>
        <v>26</v>
      </c>
      <c r="AN1248">
        <f t="shared" si="373"/>
        <v>0</v>
      </c>
      <c r="AO1248">
        <f t="shared" si="374"/>
        <v>0</v>
      </c>
      <c r="AP1248">
        <f t="shared" si="375"/>
        <v>1</v>
      </c>
      <c r="AQ1248" t="str">
        <f t="shared" si="376"/>
        <v/>
      </c>
    </row>
    <row r="1249" spans="1:43" x14ac:dyDescent="0.2">
      <c r="A1249">
        <v>1248</v>
      </c>
      <c r="B1249">
        <v>1</v>
      </c>
      <c r="C1249" t="s">
        <v>1659</v>
      </c>
      <c r="D1249" t="s">
        <v>17</v>
      </c>
      <c r="E1249">
        <v>59</v>
      </c>
      <c r="F1249">
        <v>2</v>
      </c>
      <c r="G1249">
        <v>0</v>
      </c>
      <c r="H1249">
        <v>11769</v>
      </c>
      <c r="I1249">
        <v>51.479199999999999</v>
      </c>
      <c r="J1249" t="s">
        <v>818</v>
      </c>
      <c r="K1249" t="s">
        <v>15</v>
      </c>
      <c r="M1249" t="b">
        <f t="shared" si="362"/>
        <v>0</v>
      </c>
      <c r="N1249" t="str">
        <f>IF(E1249&lt;&gt;"",INDEX(group!$A$1:$C$10,MATCH(E1249,group!A:A,1),3),"NA")</f>
        <v>50 - 59</v>
      </c>
      <c r="O1249" t="str">
        <f>VLOOKUP(H1249,group!E:F,2,0)</f>
        <v>numeric</v>
      </c>
      <c r="P1249" t="str">
        <f>IF(I1249&lt;&gt;"",INDEX(group!$L$1:$N$100,MATCH(I1249,group!L:L,1),3),"NA")</f>
        <v>50 - 59</v>
      </c>
      <c r="Q1249">
        <f t="shared" si="363"/>
        <v>1248</v>
      </c>
      <c r="R1249">
        <f t="shared" si="364"/>
        <v>1</v>
      </c>
      <c r="S1249">
        <f t="shared" si="365"/>
        <v>0</v>
      </c>
      <c r="T1249">
        <f t="shared" si="366"/>
        <v>0</v>
      </c>
      <c r="U1249">
        <f t="shared" si="367"/>
        <v>0</v>
      </c>
      <c r="V1249">
        <f t="shared" si="368"/>
        <v>1</v>
      </c>
      <c r="W1249">
        <f t="shared" si="369"/>
        <v>59</v>
      </c>
      <c r="X1249">
        <f t="shared" si="370"/>
        <v>2</v>
      </c>
      <c r="Y1249">
        <f t="shared" si="371"/>
        <v>0</v>
      </c>
      <c r="Z1249">
        <f t="shared" si="360"/>
        <v>0</v>
      </c>
      <c r="AA1249">
        <f t="shared" si="378"/>
        <v>0</v>
      </c>
      <c r="AB1249">
        <f t="shared" si="378"/>
        <v>0</v>
      </c>
      <c r="AC1249">
        <f t="shared" si="378"/>
        <v>0</v>
      </c>
      <c r="AD1249">
        <f t="shared" si="378"/>
        <v>1</v>
      </c>
      <c r="AE1249">
        <f t="shared" si="378"/>
        <v>0</v>
      </c>
      <c r="AF1249">
        <f t="shared" si="378"/>
        <v>0</v>
      </c>
      <c r="AG1249">
        <f t="shared" si="378"/>
        <v>0</v>
      </c>
      <c r="AH1249">
        <f t="shared" si="378"/>
        <v>0</v>
      </c>
      <c r="AI1249">
        <f t="shared" si="378"/>
        <v>0</v>
      </c>
      <c r="AJ1249">
        <f t="shared" si="378"/>
        <v>0</v>
      </c>
      <c r="AK1249">
        <f t="shared" si="378"/>
        <v>0</v>
      </c>
      <c r="AL1249">
        <f t="shared" si="378"/>
        <v>0</v>
      </c>
      <c r="AM1249">
        <f t="shared" si="372"/>
        <v>51.479199999999999</v>
      </c>
      <c r="AN1249">
        <f t="shared" si="373"/>
        <v>0</v>
      </c>
      <c r="AO1249">
        <f t="shared" si="374"/>
        <v>0</v>
      </c>
      <c r="AP1249">
        <f t="shared" si="375"/>
        <v>1</v>
      </c>
      <c r="AQ1249" t="str">
        <f t="shared" si="376"/>
        <v/>
      </c>
    </row>
    <row r="1250" spans="1:43" x14ac:dyDescent="0.2">
      <c r="A1250">
        <v>1249</v>
      </c>
      <c r="B1250">
        <v>3</v>
      </c>
      <c r="C1250" t="s">
        <v>1660</v>
      </c>
      <c r="D1250" t="s">
        <v>13</v>
      </c>
      <c r="F1250">
        <v>0</v>
      </c>
      <c r="G1250">
        <v>0</v>
      </c>
      <c r="H1250">
        <v>1222</v>
      </c>
      <c r="I1250">
        <v>7.8792</v>
      </c>
      <c r="K1250" t="s">
        <v>15</v>
      </c>
      <c r="M1250" t="b">
        <f t="shared" si="362"/>
        <v>1</v>
      </c>
      <c r="N1250" t="str">
        <f>IF(E1250&lt;&gt;"",INDEX(group!$A$1:$C$10,MATCH(E1250,group!A:A,1),3),"NA")</f>
        <v>NA</v>
      </c>
      <c r="O1250" t="str">
        <f>VLOOKUP(H1250,group!E:F,2,0)</f>
        <v>numeric</v>
      </c>
      <c r="P1250" t="str">
        <f>IF(I1250&lt;&gt;"",INDEX(group!$L$1:$N$100,MATCH(I1250,group!L:L,1),3),"NA")</f>
        <v>0 - 9</v>
      </c>
      <c r="Q1250">
        <f t="shared" si="363"/>
        <v>1249</v>
      </c>
      <c r="R1250">
        <f t="shared" si="364"/>
        <v>0</v>
      </c>
      <c r="S1250">
        <f t="shared" si="365"/>
        <v>0</v>
      </c>
      <c r="T1250">
        <f t="shared" si="366"/>
        <v>1</v>
      </c>
      <c r="U1250">
        <f t="shared" si="367"/>
        <v>1</v>
      </c>
      <c r="V1250">
        <f t="shared" si="368"/>
        <v>0</v>
      </c>
      <c r="W1250">
        <f t="shared" si="369"/>
        <v>29.9</v>
      </c>
      <c r="X1250">
        <f t="shared" si="370"/>
        <v>0</v>
      </c>
      <c r="Y1250">
        <f t="shared" si="371"/>
        <v>0</v>
      </c>
      <c r="Z1250">
        <f t="shared" si="360"/>
        <v>0</v>
      </c>
      <c r="AA1250">
        <f t="shared" si="378"/>
        <v>0</v>
      </c>
      <c r="AB1250">
        <f t="shared" si="378"/>
        <v>0</v>
      </c>
      <c r="AC1250">
        <f t="shared" si="378"/>
        <v>0</v>
      </c>
      <c r="AD1250">
        <f t="shared" si="378"/>
        <v>1</v>
      </c>
      <c r="AE1250">
        <f t="shared" si="378"/>
        <v>0</v>
      </c>
      <c r="AF1250">
        <f t="shared" si="378"/>
        <v>0</v>
      </c>
      <c r="AG1250">
        <f t="shared" si="378"/>
        <v>0</v>
      </c>
      <c r="AH1250">
        <f t="shared" si="378"/>
        <v>0</v>
      </c>
      <c r="AI1250">
        <f t="shared" si="378"/>
        <v>0</v>
      </c>
      <c r="AJ1250">
        <f t="shared" si="378"/>
        <v>0</v>
      </c>
      <c r="AK1250">
        <f t="shared" si="378"/>
        <v>0</v>
      </c>
      <c r="AL1250">
        <f t="shared" si="378"/>
        <v>0</v>
      </c>
      <c r="AM1250">
        <f t="shared" si="372"/>
        <v>7.8792</v>
      </c>
      <c r="AN1250">
        <f t="shared" si="373"/>
        <v>0</v>
      </c>
      <c r="AO1250">
        <f t="shared" si="374"/>
        <v>0</v>
      </c>
      <c r="AP1250">
        <f t="shared" si="375"/>
        <v>1</v>
      </c>
      <c r="AQ1250" t="str">
        <f t="shared" si="376"/>
        <v/>
      </c>
    </row>
    <row r="1251" spans="1:43" x14ac:dyDescent="0.2">
      <c r="A1251">
        <v>1250</v>
      </c>
      <c r="B1251">
        <v>3</v>
      </c>
      <c r="C1251" t="s">
        <v>1661</v>
      </c>
      <c r="D1251" t="s">
        <v>13</v>
      </c>
      <c r="F1251">
        <v>0</v>
      </c>
      <c r="G1251">
        <v>0</v>
      </c>
      <c r="H1251">
        <v>368402</v>
      </c>
      <c r="I1251">
        <v>7.75</v>
      </c>
      <c r="K1251" t="s">
        <v>27</v>
      </c>
      <c r="M1251" t="b">
        <f t="shared" si="362"/>
        <v>1</v>
      </c>
      <c r="N1251" t="str">
        <f>IF(E1251&lt;&gt;"",INDEX(group!$A$1:$C$10,MATCH(E1251,group!A:A,1),3),"NA")</f>
        <v>NA</v>
      </c>
      <c r="O1251" t="str">
        <f>VLOOKUP(H1251,group!E:F,2,0)</f>
        <v>numeric</v>
      </c>
      <c r="P1251" t="str">
        <f>IF(I1251&lt;&gt;"",INDEX(group!$L$1:$N$100,MATCH(I1251,group!L:L,1),3),"NA")</f>
        <v>0 - 9</v>
      </c>
      <c r="Q1251">
        <f t="shared" si="363"/>
        <v>1250</v>
      </c>
      <c r="R1251">
        <f t="shared" si="364"/>
        <v>0</v>
      </c>
      <c r="S1251">
        <f t="shared" si="365"/>
        <v>0</v>
      </c>
      <c r="T1251">
        <f t="shared" si="366"/>
        <v>1</v>
      </c>
      <c r="U1251">
        <f t="shared" si="367"/>
        <v>1</v>
      </c>
      <c r="V1251">
        <f t="shared" si="368"/>
        <v>0</v>
      </c>
      <c r="W1251">
        <f t="shared" si="369"/>
        <v>29.9</v>
      </c>
      <c r="X1251">
        <f t="shared" si="370"/>
        <v>0</v>
      </c>
      <c r="Y1251">
        <f t="shared" si="371"/>
        <v>0</v>
      </c>
      <c r="Z1251">
        <f t="shared" si="360"/>
        <v>0</v>
      </c>
      <c r="AA1251">
        <f t="shared" si="378"/>
        <v>0</v>
      </c>
      <c r="AB1251">
        <f t="shared" si="378"/>
        <v>0</v>
      </c>
      <c r="AC1251">
        <f t="shared" si="378"/>
        <v>0</v>
      </c>
      <c r="AD1251">
        <f t="shared" si="378"/>
        <v>1</v>
      </c>
      <c r="AE1251">
        <f t="shared" si="378"/>
        <v>0</v>
      </c>
      <c r="AF1251">
        <f t="shared" si="378"/>
        <v>0</v>
      </c>
      <c r="AG1251">
        <f t="shared" si="378"/>
        <v>0</v>
      </c>
      <c r="AH1251">
        <f t="shared" si="378"/>
        <v>0</v>
      </c>
      <c r="AI1251">
        <f t="shared" si="378"/>
        <v>0</v>
      </c>
      <c r="AJ1251">
        <f t="shared" si="378"/>
        <v>0</v>
      </c>
      <c r="AK1251">
        <f t="shared" si="378"/>
        <v>0</v>
      </c>
      <c r="AL1251">
        <f t="shared" si="378"/>
        <v>0</v>
      </c>
      <c r="AM1251">
        <f t="shared" si="372"/>
        <v>7.75</v>
      </c>
      <c r="AN1251">
        <f t="shared" si="373"/>
        <v>0</v>
      </c>
      <c r="AO1251">
        <f t="shared" si="374"/>
        <v>1</v>
      </c>
      <c r="AP1251">
        <f t="shared" si="375"/>
        <v>0</v>
      </c>
      <c r="AQ1251" t="str">
        <f t="shared" si="376"/>
        <v/>
      </c>
    </row>
    <row r="1252" spans="1:43" x14ac:dyDescent="0.2">
      <c r="A1252">
        <v>1251</v>
      </c>
      <c r="B1252">
        <v>3</v>
      </c>
      <c r="C1252" t="s">
        <v>1662</v>
      </c>
      <c r="D1252" t="s">
        <v>17</v>
      </c>
      <c r="E1252">
        <v>30</v>
      </c>
      <c r="F1252">
        <v>1</v>
      </c>
      <c r="G1252">
        <v>0</v>
      </c>
      <c r="H1252">
        <v>349910</v>
      </c>
      <c r="I1252">
        <v>15.55</v>
      </c>
      <c r="K1252" t="s">
        <v>15</v>
      </c>
      <c r="M1252" t="b">
        <f t="shared" si="362"/>
        <v>0</v>
      </c>
      <c r="N1252" t="str">
        <f>IF(E1252&lt;&gt;"",INDEX(group!$A$1:$C$10,MATCH(E1252,group!A:A,1),3),"NA")</f>
        <v>30 - 39</v>
      </c>
      <c r="O1252" t="str">
        <f>VLOOKUP(H1252,group!E:F,2,0)</f>
        <v>numeric</v>
      </c>
      <c r="P1252" t="str">
        <f>IF(I1252&lt;&gt;"",INDEX(group!$L$1:$N$100,MATCH(I1252,group!L:L,1),3),"NA")</f>
        <v>10 - 19</v>
      </c>
      <c r="Q1252">
        <f t="shared" si="363"/>
        <v>1251</v>
      </c>
      <c r="R1252">
        <f t="shared" si="364"/>
        <v>0</v>
      </c>
      <c r="S1252">
        <f t="shared" si="365"/>
        <v>0</v>
      </c>
      <c r="T1252">
        <f t="shared" si="366"/>
        <v>1</v>
      </c>
      <c r="U1252">
        <f t="shared" si="367"/>
        <v>0</v>
      </c>
      <c r="V1252">
        <f t="shared" si="368"/>
        <v>1</v>
      </c>
      <c r="W1252">
        <f t="shared" si="369"/>
        <v>30</v>
      </c>
      <c r="X1252">
        <f t="shared" si="370"/>
        <v>1</v>
      </c>
      <c r="Y1252">
        <f t="shared" si="371"/>
        <v>0</v>
      </c>
      <c r="Z1252">
        <f t="shared" si="360"/>
        <v>0</v>
      </c>
      <c r="AA1252">
        <f t="shared" si="378"/>
        <v>0</v>
      </c>
      <c r="AB1252">
        <f t="shared" si="378"/>
        <v>0</v>
      </c>
      <c r="AC1252">
        <f t="shared" si="378"/>
        <v>0</v>
      </c>
      <c r="AD1252">
        <f t="shared" si="378"/>
        <v>1</v>
      </c>
      <c r="AE1252">
        <f t="shared" si="378"/>
        <v>0</v>
      </c>
      <c r="AF1252">
        <f t="shared" si="378"/>
        <v>0</v>
      </c>
      <c r="AG1252">
        <f t="shared" si="378"/>
        <v>0</v>
      </c>
      <c r="AH1252">
        <f t="shared" si="378"/>
        <v>0</v>
      </c>
      <c r="AI1252">
        <f t="shared" si="378"/>
        <v>0</v>
      </c>
      <c r="AJ1252">
        <f t="shared" si="378"/>
        <v>0</v>
      </c>
      <c r="AK1252">
        <f t="shared" si="378"/>
        <v>0</v>
      </c>
      <c r="AL1252">
        <f t="shared" si="378"/>
        <v>0</v>
      </c>
      <c r="AM1252">
        <f t="shared" si="372"/>
        <v>15.55</v>
      </c>
      <c r="AN1252">
        <f t="shared" si="373"/>
        <v>0</v>
      </c>
      <c r="AO1252">
        <f t="shared" si="374"/>
        <v>0</v>
      </c>
      <c r="AP1252">
        <f t="shared" si="375"/>
        <v>1</v>
      </c>
      <c r="AQ1252" t="str">
        <f t="shared" si="376"/>
        <v/>
      </c>
    </row>
    <row r="1253" spans="1:43" x14ac:dyDescent="0.2">
      <c r="A1253">
        <v>1252</v>
      </c>
      <c r="B1253">
        <v>3</v>
      </c>
      <c r="C1253" t="s">
        <v>1663</v>
      </c>
      <c r="D1253" t="s">
        <v>13</v>
      </c>
      <c r="E1253">
        <v>14.5</v>
      </c>
      <c r="F1253">
        <v>8</v>
      </c>
      <c r="G1253">
        <v>2</v>
      </c>
      <c r="H1253" t="s">
        <v>251</v>
      </c>
      <c r="I1253">
        <v>69.55</v>
      </c>
      <c r="K1253" t="s">
        <v>15</v>
      </c>
      <c r="M1253" t="b">
        <f t="shared" si="362"/>
        <v>0</v>
      </c>
      <c r="N1253" t="str">
        <f>IF(E1253&lt;&gt;"",INDEX(group!$A$1:$C$10,MATCH(E1253,group!A:A,1),3),"NA")</f>
        <v>10 - 19</v>
      </c>
      <c r="O1253" t="str">
        <f>VLOOKUP(H1253,group!E:F,2,0)</f>
        <v>CA</v>
      </c>
      <c r="P1253" t="str">
        <f>IF(I1253&lt;&gt;"",INDEX(group!$L$1:$N$100,MATCH(I1253,group!L:L,1),3),"NA")</f>
        <v>60 - 69</v>
      </c>
      <c r="Q1253">
        <f t="shared" si="363"/>
        <v>1252</v>
      </c>
      <c r="R1253">
        <f t="shared" si="364"/>
        <v>0</v>
      </c>
      <c r="S1253">
        <f t="shared" si="365"/>
        <v>0</v>
      </c>
      <c r="T1253">
        <f t="shared" si="366"/>
        <v>1</v>
      </c>
      <c r="U1253">
        <f t="shared" si="367"/>
        <v>1</v>
      </c>
      <c r="V1253">
        <f t="shared" si="368"/>
        <v>0</v>
      </c>
      <c r="W1253">
        <f t="shared" si="369"/>
        <v>14.5</v>
      </c>
      <c r="X1253">
        <f t="shared" si="370"/>
        <v>8</v>
      </c>
      <c r="Y1253">
        <f t="shared" si="371"/>
        <v>2</v>
      </c>
      <c r="Z1253">
        <f t="shared" ref="Z1253:Z1310" si="379">IF($O1253&amp;"_ticket"=Z$1,1,0)</f>
        <v>0</v>
      </c>
      <c r="AA1253">
        <f t="shared" si="378"/>
        <v>0</v>
      </c>
      <c r="AB1253">
        <f t="shared" si="378"/>
        <v>1</v>
      </c>
      <c r="AC1253">
        <f t="shared" si="378"/>
        <v>0</v>
      </c>
      <c r="AD1253">
        <f t="shared" si="378"/>
        <v>0</v>
      </c>
      <c r="AE1253">
        <f t="shared" si="378"/>
        <v>0</v>
      </c>
      <c r="AF1253">
        <f t="shared" si="378"/>
        <v>0</v>
      </c>
      <c r="AG1253">
        <f t="shared" si="378"/>
        <v>0</v>
      </c>
      <c r="AH1253">
        <f t="shared" si="378"/>
        <v>0</v>
      </c>
      <c r="AI1253">
        <f t="shared" si="378"/>
        <v>0</v>
      </c>
      <c r="AJ1253">
        <f t="shared" si="378"/>
        <v>0</v>
      </c>
      <c r="AK1253">
        <f t="shared" si="378"/>
        <v>0</v>
      </c>
      <c r="AL1253">
        <f t="shared" si="378"/>
        <v>0</v>
      </c>
      <c r="AM1253">
        <f t="shared" si="372"/>
        <v>69.55</v>
      </c>
      <c r="AN1253">
        <f t="shared" si="373"/>
        <v>0</v>
      </c>
      <c r="AO1253">
        <f t="shared" si="374"/>
        <v>0</v>
      </c>
      <c r="AP1253">
        <f t="shared" si="375"/>
        <v>1</v>
      </c>
      <c r="AQ1253" t="str">
        <f t="shared" si="376"/>
        <v/>
      </c>
    </row>
    <row r="1254" spans="1:43" x14ac:dyDescent="0.2">
      <c r="A1254">
        <v>1253</v>
      </c>
      <c r="B1254">
        <v>2</v>
      </c>
      <c r="C1254" t="s">
        <v>1664</v>
      </c>
      <c r="D1254" t="s">
        <v>17</v>
      </c>
      <c r="E1254">
        <v>24</v>
      </c>
      <c r="F1254">
        <v>1</v>
      </c>
      <c r="G1254">
        <v>1</v>
      </c>
      <c r="H1254" t="s">
        <v>1130</v>
      </c>
      <c r="I1254">
        <v>37.004199999999997</v>
      </c>
      <c r="K1254" t="s">
        <v>20</v>
      </c>
      <c r="M1254" t="b">
        <f t="shared" si="362"/>
        <v>0</v>
      </c>
      <c r="N1254" t="str">
        <f>IF(E1254&lt;&gt;"",INDEX(group!$A$1:$C$10,MATCH(E1254,group!A:A,1),3),"NA")</f>
        <v>20 - 29</v>
      </c>
      <c r="O1254" t="str">
        <f>VLOOKUP(H1254,group!E:F,2,0)</f>
        <v>SC</v>
      </c>
      <c r="P1254" t="str">
        <f>IF(I1254&lt;&gt;"",INDEX(group!$L$1:$N$100,MATCH(I1254,group!L:L,1),3),"NA")</f>
        <v>30 - 39</v>
      </c>
      <c r="Q1254">
        <f t="shared" si="363"/>
        <v>1253</v>
      </c>
      <c r="R1254">
        <f t="shared" si="364"/>
        <v>0</v>
      </c>
      <c r="S1254">
        <f t="shared" si="365"/>
        <v>1</v>
      </c>
      <c r="T1254">
        <f t="shared" si="366"/>
        <v>0</v>
      </c>
      <c r="U1254">
        <f t="shared" si="367"/>
        <v>0</v>
      </c>
      <c r="V1254">
        <f t="shared" si="368"/>
        <v>1</v>
      </c>
      <c r="W1254">
        <f t="shared" si="369"/>
        <v>24</v>
      </c>
      <c r="X1254">
        <f t="shared" si="370"/>
        <v>1</v>
      </c>
      <c r="Y1254">
        <f t="shared" si="371"/>
        <v>1</v>
      </c>
      <c r="Z1254">
        <f t="shared" si="379"/>
        <v>0</v>
      </c>
      <c r="AA1254">
        <f t="shared" si="378"/>
        <v>0</v>
      </c>
      <c r="AB1254">
        <f t="shared" si="378"/>
        <v>0</v>
      </c>
      <c r="AC1254">
        <f t="shared" si="378"/>
        <v>0</v>
      </c>
      <c r="AD1254">
        <f t="shared" si="378"/>
        <v>0</v>
      </c>
      <c r="AE1254">
        <f t="shared" si="378"/>
        <v>0</v>
      </c>
      <c r="AF1254">
        <f t="shared" si="378"/>
        <v>0</v>
      </c>
      <c r="AG1254">
        <f t="shared" si="378"/>
        <v>0</v>
      </c>
      <c r="AH1254">
        <f t="shared" si="378"/>
        <v>1</v>
      </c>
      <c r="AI1254">
        <f t="shared" si="378"/>
        <v>0</v>
      </c>
      <c r="AJ1254">
        <f t="shared" si="378"/>
        <v>0</v>
      </c>
      <c r="AK1254">
        <f t="shared" si="378"/>
        <v>0</v>
      </c>
      <c r="AL1254">
        <f t="shared" si="378"/>
        <v>0</v>
      </c>
      <c r="AM1254">
        <f t="shared" si="372"/>
        <v>37.004199999999997</v>
      </c>
      <c r="AN1254">
        <f t="shared" si="373"/>
        <v>1</v>
      </c>
      <c r="AO1254">
        <f t="shared" si="374"/>
        <v>0</v>
      </c>
      <c r="AP1254">
        <f t="shared" si="375"/>
        <v>0</v>
      </c>
      <c r="AQ1254" t="str">
        <f t="shared" si="376"/>
        <v/>
      </c>
    </row>
    <row r="1255" spans="1:43" x14ac:dyDescent="0.2">
      <c r="A1255">
        <v>1254</v>
      </c>
      <c r="B1255">
        <v>2</v>
      </c>
      <c r="C1255" t="s">
        <v>1665</v>
      </c>
      <c r="D1255" t="s">
        <v>17</v>
      </c>
      <c r="E1255">
        <v>31</v>
      </c>
      <c r="F1255">
        <v>0</v>
      </c>
      <c r="G1255">
        <v>0</v>
      </c>
      <c r="H1255" t="s">
        <v>1565</v>
      </c>
      <c r="I1255">
        <v>21</v>
      </c>
      <c r="K1255" t="s">
        <v>15</v>
      </c>
      <c r="M1255" t="b">
        <f t="shared" si="362"/>
        <v>0</v>
      </c>
      <c r="N1255" t="str">
        <f>IF(E1255&lt;&gt;"",INDEX(group!$A$1:$C$10,MATCH(E1255,group!A:A,1),3),"NA")</f>
        <v>30 - 39</v>
      </c>
      <c r="O1255" t="str">
        <f>VLOOKUP(H1255,group!E:F,2,0)</f>
        <v>CA</v>
      </c>
      <c r="P1255" t="str">
        <f>IF(I1255&lt;&gt;"",INDEX(group!$L$1:$N$100,MATCH(I1255,group!L:L,1),3),"NA")</f>
        <v>20 - 29</v>
      </c>
      <c r="Q1255">
        <f t="shared" si="363"/>
        <v>1254</v>
      </c>
      <c r="R1255">
        <f t="shared" si="364"/>
        <v>0</v>
      </c>
      <c r="S1255">
        <f t="shared" si="365"/>
        <v>1</v>
      </c>
      <c r="T1255">
        <f t="shared" si="366"/>
        <v>0</v>
      </c>
      <c r="U1255">
        <f t="shared" si="367"/>
        <v>0</v>
      </c>
      <c r="V1255">
        <f t="shared" si="368"/>
        <v>1</v>
      </c>
      <c r="W1255">
        <f t="shared" si="369"/>
        <v>31</v>
      </c>
      <c r="X1255">
        <f t="shared" si="370"/>
        <v>0</v>
      </c>
      <c r="Y1255">
        <f t="shared" si="371"/>
        <v>0</v>
      </c>
      <c r="Z1255">
        <f t="shared" si="379"/>
        <v>0</v>
      </c>
      <c r="AA1255">
        <f t="shared" si="378"/>
        <v>0</v>
      </c>
      <c r="AB1255">
        <f t="shared" si="378"/>
        <v>1</v>
      </c>
      <c r="AC1255">
        <f t="shared" si="378"/>
        <v>0</v>
      </c>
      <c r="AD1255">
        <f t="shared" si="378"/>
        <v>0</v>
      </c>
      <c r="AE1255">
        <f t="shared" si="378"/>
        <v>0</v>
      </c>
      <c r="AF1255">
        <f t="shared" si="378"/>
        <v>0</v>
      </c>
      <c r="AG1255">
        <f t="shared" si="378"/>
        <v>0</v>
      </c>
      <c r="AH1255">
        <f t="shared" si="378"/>
        <v>0</v>
      </c>
      <c r="AI1255">
        <f t="shared" si="378"/>
        <v>0</v>
      </c>
      <c r="AJ1255">
        <f t="shared" si="378"/>
        <v>0</v>
      </c>
      <c r="AK1255">
        <f t="shared" si="378"/>
        <v>0</v>
      </c>
      <c r="AL1255">
        <f t="shared" si="378"/>
        <v>0</v>
      </c>
      <c r="AM1255">
        <f t="shared" si="372"/>
        <v>21</v>
      </c>
      <c r="AN1255">
        <f t="shared" si="373"/>
        <v>0</v>
      </c>
      <c r="AO1255">
        <f t="shared" si="374"/>
        <v>0</v>
      </c>
      <c r="AP1255">
        <f t="shared" si="375"/>
        <v>1</v>
      </c>
      <c r="AQ1255" t="str">
        <f t="shared" si="376"/>
        <v/>
      </c>
    </row>
    <row r="1256" spans="1:43" x14ac:dyDescent="0.2">
      <c r="A1256">
        <v>1255</v>
      </c>
      <c r="B1256">
        <v>3</v>
      </c>
      <c r="C1256" t="s">
        <v>1666</v>
      </c>
      <c r="D1256" t="s">
        <v>13</v>
      </c>
      <c r="E1256">
        <v>27</v>
      </c>
      <c r="F1256">
        <v>0</v>
      </c>
      <c r="G1256">
        <v>0</v>
      </c>
      <c r="H1256">
        <v>315083</v>
      </c>
      <c r="I1256">
        <v>8.6624999999999996</v>
      </c>
      <c r="K1256" t="s">
        <v>15</v>
      </c>
      <c r="M1256" t="b">
        <f t="shared" si="362"/>
        <v>0</v>
      </c>
      <c r="N1256" t="str">
        <f>IF(E1256&lt;&gt;"",INDEX(group!$A$1:$C$10,MATCH(E1256,group!A:A,1),3),"NA")</f>
        <v>20 - 29</v>
      </c>
      <c r="O1256" t="str">
        <f>VLOOKUP(H1256,group!E:F,2,0)</f>
        <v>numeric</v>
      </c>
      <c r="P1256" t="str">
        <f>IF(I1256&lt;&gt;"",INDEX(group!$L$1:$N$100,MATCH(I1256,group!L:L,1),3),"NA")</f>
        <v>0 - 9</v>
      </c>
      <c r="Q1256">
        <f t="shared" si="363"/>
        <v>1255</v>
      </c>
      <c r="R1256">
        <f t="shared" si="364"/>
        <v>0</v>
      </c>
      <c r="S1256">
        <f t="shared" si="365"/>
        <v>0</v>
      </c>
      <c r="T1256">
        <f t="shared" si="366"/>
        <v>1</v>
      </c>
      <c r="U1256">
        <f t="shared" si="367"/>
        <v>1</v>
      </c>
      <c r="V1256">
        <f t="shared" si="368"/>
        <v>0</v>
      </c>
      <c r="W1256">
        <f t="shared" si="369"/>
        <v>27</v>
      </c>
      <c r="X1256">
        <f t="shared" si="370"/>
        <v>0</v>
      </c>
      <c r="Y1256">
        <f t="shared" si="371"/>
        <v>0</v>
      </c>
      <c r="Z1256">
        <f t="shared" si="379"/>
        <v>0</v>
      </c>
      <c r="AA1256">
        <f t="shared" si="378"/>
        <v>0</v>
      </c>
      <c r="AB1256">
        <f t="shared" si="378"/>
        <v>0</v>
      </c>
      <c r="AC1256">
        <f t="shared" si="378"/>
        <v>0</v>
      </c>
      <c r="AD1256">
        <f t="shared" si="378"/>
        <v>1</v>
      </c>
      <c r="AE1256">
        <f t="shared" si="378"/>
        <v>0</v>
      </c>
      <c r="AF1256">
        <f t="shared" si="378"/>
        <v>0</v>
      </c>
      <c r="AG1256">
        <f t="shared" si="378"/>
        <v>0</v>
      </c>
      <c r="AH1256">
        <f t="shared" si="378"/>
        <v>0</v>
      </c>
      <c r="AI1256">
        <f t="shared" si="378"/>
        <v>0</v>
      </c>
      <c r="AJ1256">
        <f t="shared" si="378"/>
        <v>0</v>
      </c>
      <c r="AK1256">
        <f t="shared" si="378"/>
        <v>0</v>
      </c>
      <c r="AL1256">
        <f t="shared" si="378"/>
        <v>0</v>
      </c>
      <c r="AM1256">
        <f t="shared" si="372"/>
        <v>8.6624999999999996</v>
      </c>
      <c r="AN1256">
        <f t="shared" si="373"/>
        <v>0</v>
      </c>
      <c r="AO1256">
        <f t="shared" si="374"/>
        <v>0</v>
      </c>
      <c r="AP1256">
        <f t="shared" si="375"/>
        <v>1</v>
      </c>
      <c r="AQ1256" t="str">
        <f t="shared" si="376"/>
        <v/>
      </c>
    </row>
    <row r="1257" spans="1:43" x14ac:dyDescent="0.2">
      <c r="A1257">
        <v>1256</v>
      </c>
      <c r="B1257">
        <v>1</v>
      </c>
      <c r="C1257" t="s">
        <v>1667</v>
      </c>
      <c r="D1257" t="s">
        <v>17</v>
      </c>
      <c r="E1257">
        <v>25</v>
      </c>
      <c r="F1257">
        <v>1</v>
      </c>
      <c r="G1257">
        <v>0</v>
      </c>
      <c r="H1257">
        <v>11765</v>
      </c>
      <c r="I1257">
        <v>55.441699999999997</v>
      </c>
      <c r="J1257" t="s">
        <v>552</v>
      </c>
      <c r="K1257" t="s">
        <v>20</v>
      </c>
      <c r="M1257" t="b">
        <f t="shared" si="362"/>
        <v>0</v>
      </c>
      <c r="N1257" t="str">
        <f>IF(E1257&lt;&gt;"",INDEX(group!$A$1:$C$10,MATCH(E1257,group!A:A,1),3),"NA")</f>
        <v>20 - 29</v>
      </c>
      <c r="O1257" t="str">
        <f>VLOOKUP(H1257,group!E:F,2,0)</f>
        <v>numeric</v>
      </c>
      <c r="P1257" t="str">
        <f>IF(I1257&lt;&gt;"",INDEX(group!$L$1:$N$100,MATCH(I1257,group!L:L,1),3),"NA")</f>
        <v>50 - 59</v>
      </c>
      <c r="Q1257">
        <f t="shared" si="363"/>
        <v>1256</v>
      </c>
      <c r="R1257">
        <f t="shared" si="364"/>
        <v>1</v>
      </c>
      <c r="S1257">
        <f t="shared" si="365"/>
        <v>0</v>
      </c>
      <c r="T1257">
        <f t="shared" si="366"/>
        <v>0</v>
      </c>
      <c r="U1257">
        <f t="shared" si="367"/>
        <v>0</v>
      </c>
      <c r="V1257">
        <f t="shared" si="368"/>
        <v>1</v>
      </c>
      <c r="W1257">
        <f t="shared" si="369"/>
        <v>25</v>
      </c>
      <c r="X1257">
        <f t="shared" si="370"/>
        <v>1</v>
      </c>
      <c r="Y1257">
        <f t="shared" si="371"/>
        <v>0</v>
      </c>
      <c r="Z1257">
        <f t="shared" si="379"/>
        <v>0</v>
      </c>
      <c r="AA1257">
        <f t="shared" si="378"/>
        <v>0</v>
      </c>
      <c r="AB1257">
        <f t="shared" si="378"/>
        <v>0</v>
      </c>
      <c r="AC1257">
        <f t="shared" si="378"/>
        <v>0</v>
      </c>
      <c r="AD1257">
        <f t="shared" si="378"/>
        <v>1</v>
      </c>
      <c r="AE1257">
        <f t="shared" si="378"/>
        <v>0</v>
      </c>
      <c r="AF1257">
        <f t="shared" si="378"/>
        <v>0</v>
      </c>
      <c r="AG1257">
        <f t="shared" si="378"/>
        <v>0</v>
      </c>
      <c r="AH1257">
        <f t="shared" si="378"/>
        <v>0</v>
      </c>
      <c r="AI1257">
        <f t="shared" si="378"/>
        <v>0</v>
      </c>
      <c r="AJ1257">
        <f t="shared" si="378"/>
        <v>0</v>
      </c>
      <c r="AK1257">
        <f t="shared" si="378"/>
        <v>0</v>
      </c>
      <c r="AL1257">
        <f t="shared" si="378"/>
        <v>0</v>
      </c>
      <c r="AM1257">
        <f t="shared" si="372"/>
        <v>55.441699999999997</v>
      </c>
      <c r="AN1257">
        <f t="shared" si="373"/>
        <v>1</v>
      </c>
      <c r="AO1257">
        <f t="shared" si="374"/>
        <v>0</v>
      </c>
      <c r="AP1257">
        <f t="shared" si="375"/>
        <v>0</v>
      </c>
      <c r="AQ1257" t="str">
        <f t="shared" si="376"/>
        <v/>
      </c>
    </row>
    <row r="1258" spans="1:43" x14ac:dyDescent="0.2">
      <c r="A1258">
        <v>1257</v>
      </c>
      <c r="B1258">
        <v>3</v>
      </c>
      <c r="C1258" t="s">
        <v>1668</v>
      </c>
      <c r="D1258" t="s">
        <v>17</v>
      </c>
      <c r="F1258">
        <v>1</v>
      </c>
      <c r="G1258">
        <v>9</v>
      </c>
      <c r="H1258" t="s">
        <v>251</v>
      </c>
      <c r="I1258">
        <v>69.55</v>
      </c>
      <c r="K1258" t="s">
        <v>15</v>
      </c>
      <c r="M1258" t="b">
        <f t="shared" si="362"/>
        <v>1</v>
      </c>
      <c r="N1258" t="str">
        <f>IF(E1258&lt;&gt;"",INDEX(group!$A$1:$C$10,MATCH(E1258,group!A:A,1),3),"NA")</f>
        <v>NA</v>
      </c>
      <c r="O1258" t="str">
        <f>VLOOKUP(H1258,group!E:F,2,0)</f>
        <v>CA</v>
      </c>
      <c r="P1258" t="str">
        <f>IF(I1258&lt;&gt;"",INDEX(group!$L$1:$N$100,MATCH(I1258,group!L:L,1),3),"NA")</f>
        <v>60 - 69</v>
      </c>
      <c r="Q1258">
        <f t="shared" si="363"/>
        <v>1257</v>
      </c>
      <c r="R1258">
        <f t="shared" si="364"/>
        <v>0</v>
      </c>
      <c r="S1258">
        <f t="shared" si="365"/>
        <v>0</v>
      </c>
      <c r="T1258">
        <f t="shared" si="366"/>
        <v>1</v>
      </c>
      <c r="U1258">
        <f t="shared" si="367"/>
        <v>0</v>
      </c>
      <c r="V1258">
        <f t="shared" si="368"/>
        <v>1</v>
      </c>
      <c r="W1258">
        <f t="shared" si="369"/>
        <v>29.9</v>
      </c>
      <c r="X1258">
        <f t="shared" si="370"/>
        <v>1</v>
      </c>
      <c r="Y1258">
        <f t="shared" si="371"/>
        <v>9</v>
      </c>
      <c r="Z1258">
        <f t="shared" si="379"/>
        <v>0</v>
      </c>
      <c r="AA1258">
        <f t="shared" si="378"/>
        <v>0</v>
      </c>
      <c r="AB1258">
        <f t="shared" si="378"/>
        <v>1</v>
      </c>
      <c r="AC1258">
        <f t="shared" si="378"/>
        <v>0</v>
      </c>
      <c r="AD1258">
        <f t="shared" si="378"/>
        <v>0</v>
      </c>
      <c r="AE1258">
        <f t="shared" si="378"/>
        <v>0</v>
      </c>
      <c r="AF1258">
        <f t="shared" si="378"/>
        <v>0</v>
      </c>
      <c r="AG1258">
        <f t="shared" si="378"/>
        <v>0</v>
      </c>
      <c r="AH1258">
        <f t="shared" si="378"/>
        <v>0</v>
      </c>
      <c r="AI1258">
        <f t="shared" si="378"/>
        <v>0</v>
      </c>
      <c r="AJ1258">
        <f t="shared" si="378"/>
        <v>0</v>
      </c>
      <c r="AK1258">
        <f t="shared" si="378"/>
        <v>0</v>
      </c>
      <c r="AL1258">
        <f t="shared" si="378"/>
        <v>0</v>
      </c>
      <c r="AM1258">
        <f t="shared" si="372"/>
        <v>69.55</v>
      </c>
      <c r="AN1258">
        <f t="shared" si="373"/>
        <v>0</v>
      </c>
      <c r="AO1258">
        <f t="shared" si="374"/>
        <v>0</v>
      </c>
      <c r="AP1258">
        <f t="shared" si="375"/>
        <v>1</v>
      </c>
      <c r="AQ1258" t="str">
        <f t="shared" si="376"/>
        <v/>
      </c>
    </row>
    <row r="1259" spans="1:43" x14ac:dyDescent="0.2">
      <c r="A1259">
        <v>1258</v>
      </c>
      <c r="B1259">
        <v>3</v>
      </c>
      <c r="C1259" t="s">
        <v>1669</v>
      </c>
      <c r="D1259" t="s">
        <v>13</v>
      </c>
      <c r="F1259">
        <v>1</v>
      </c>
      <c r="G1259">
        <v>0</v>
      </c>
      <c r="H1259">
        <v>2689</v>
      </c>
      <c r="I1259">
        <v>14.458299999999999</v>
      </c>
      <c r="K1259" t="s">
        <v>20</v>
      </c>
      <c r="M1259" t="b">
        <f t="shared" si="362"/>
        <v>1</v>
      </c>
      <c r="N1259" t="str">
        <f>IF(E1259&lt;&gt;"",INDEX(group!$A$1:$C$10,MATCH(E1259,group!A:A,1),3),"NA")</f>
        <v>NA</v>
      </c>
      <c r="O1259" t="str">
        <f>VLOOKUP(H1259,group!E:F,2,0)</f>
        <v>numeric</v>
      </c>
      <c r="P1259" t="str">
        <f>IF(I1259&lt;&gt;"",INDEX(group!$L$1:$N$100,MATCH(I1259,group!L:L,1),3),"NA")</f>
        <v>10 - 19</v>
      </c>
      <c r="Q1259">
        <f t="shared" si="363"/>
        <v>1258</v>
      </c>
      <c r="R1259">
        <f t="shared" si="364"/>
        <v>0</v>
      </c>
      <c r="S1259">
        <f t="shared" si="365"/>
        <v>0</v>
      </c>
      <c r="T1259">
        <f t="shared" si="366"/>
        <v>1</v>
      </c>
      <c r="U1259">
        <f t="shared" si="367"/>
        <v>1</v>
      </c>
      <c r="V1259">
        <f t="shared" si="368"/>
        <v>0</v>
      </c>
      <c r="W1259">
        <f t="shared" si="369"/>
        <v>29.9</v>
      </c>
      <c r="X1259">
        <f t="shared" si="370"/>
        <v>1</v>
      </c>
      <c r="Y1259">
        <f t="shared" si="371"/>
        <v>0</v>
      </c>
      <c r="Z1259">
        <f t="shared" si="379"/>
        <v>0</v>
      </c>
      <c r="AA1259">
        <f t="shared" si="378"/>
        <v>0</v>
      </c>
      <c r="AB1259">
        <f t="shared" si="378"/>
        <v>0</v>
      </c>
      <c r="AC1259">
        <f t="shared" si="378"/>
        <v>0</v>
      </c>
      <c r="AD1259">
        <f t="shared" si="378"/>
        <v>1</v>
      </c>
      <c r="AE1259">
        <f t="shared" si="378"/>
        <v>0</v>
      </c>
      <c r="AF1259">
        <f t="shared" si="378"/>
        <v>0</v>
      </c>
      <c r="AG1259">
        <f t="shared" si="378"/>
        <v>0</v>
      </c>
      <c r="AH1259">
        <f t="shared" si="378"/>
        <v>0</v>
      </c>
      <c r="AI1259">
        <f t="shared" si="378"/>
        <v>0</v>
      </c>
      <c r="AJ1259">
        <f t="shared" si="378"/>
        <v>0</v>
      </c>
      <c r="AK1259">
        <f t="shared" si="378"/>
        <v>0</v>
      </c>
      <c r="AL1259">
        <f t="shared" si="378"/>
        <v>0</v>
      </c>
      <c r="AM1259">
        <f t="shared" si="372"/>
        <v>14.458299999999999</v>
      </c>
      <c r="AN1259">
        <f t="shared" si="373"/>
        <v>1</v>
      </c>
      <c r="AO1259">
        <f t="shared" si="374"/>
        <v>0</v>
      </c>
      <c r="AP1259">
        <f t="shared" si="375"/>
        <v>0</v>
      </c>
      <c r="AQ1259" t="str">
        <f t="shared" si="376"/>
        <v/>
      </c>
    </row>
    <row r="1260" spans="1:43" x14ac:dyDescent="0.2">
      <c r="A1260">
        <v>1259</v>
      </c>
      <c r="B1260">
        <v>3</v>
      </c>
      <c r="C1260" t="s">
        <v>1670</v>
      </c>
      <c r="D1260" t="s">
        <v>17</v>
      </c>
      <c r="E1260">
        <v>22</v>
      </c>
      <c r="F1260">
        <v>0</v>
      </c>
      <c r="G1260">
        <v>0</v>
      </c>
      <c r="H1260">
        <v>3101295</v>
      </c>
      <c r="I1260">
        <v>39.6875</v>
      </c>
      <c r="K1260" t="s">
        <v>15</v>
      </c>
      <c r="M1260" t="b">
        <f t="shared" si="362"/>
        <v>0</v>
      </c>
      <c r="N1260" t="str">
        <f>IF(E1260&lt;&gt;"",INDEX(group!$A$1:$C$10,MATCH(E1260,group!A:A,1),3),"NA")</f>
        <v>20 - 29</v>
      </c>
      <c r="O1260" t="str">
        <f>VLOOKUP(H1260,group!E:F,2,0)</f>
        <v>numeric</v>
      </c>
      <c r="P1260" t="str">
        <f>IF(I1260&lt;&gt;"",INDEX(group!$L$1:$N$100,MATCH(I1260,group!L:L,1),3),"NA")</f>
        <v>30 - 39</v>
      </c>
      <c r="Q1260">
        <f t="shared" si="363"/>
        <v>1259</v>
      </c>
      <c r="R1260">
        <f t="shared" si="364"/>
        <v>0</v>
      </c>
      <c r="S1260">
        <f t="shared" si="365"/>
        <v>0</v>
      </c>
      <c r="T1260">
        <f t="shared" si="366"/>
        <v>1</v>
      </c>
      <c r="U1260">
        <f t="shared" si="367"/>
        <v>0</v>
      </c>
      <c r="V1260">
        <f t="shared" si="368"/>
        <v>1</v>
      </c>
      <c r="W1260">
        <f t="shared" si="369"/>
        <v>22</v>
      </c>
      <c r="X1260">
        <f t="shared" si="370"/>
        <v>0</v>
      </c>
      <c r="Y1260">
        <f t="shared" si="371"/>
        <v>0</v>
      </c>
      <c r="Z1260">
        <f t="shared" si="379"/>
        <v>0</v>
      </c>
      <c r="AA1260">
        <f t="shared" si="378"/>
        <v>0</v>
      </c>
      <c r="AB1260">
        <f t="shared" si="378"/>
        <v>0</v>
      </c>
      <c r="AC1260">
        <f t="shared" si="378"/>
        <v>0</v>
      </c>
      <c r="AD1260">
        <f t="shared" si="378"/>
        <v>1</v>
      </c>
      <c r="AE1260">
        <f t="shared" si="378"/>
        <v>0</v>
      </c>
      <c r="AF1260">
        <f t="shared" si="378"/>
        <v>0</v>
      </c>
      <c r="AG1260">
        <f t="shared" si="378"/>
        <v>0</v>
      </c>
      <c r="AH1260">
        <f t="shared" si="378"/>
        <v>0</v>
      </c>
      <c r="AI1260">
        <f t="shared" si="378"/>
        <v>0</v>
      </c>
      <c r="AJ1260">
        <f t="shared" si="378"/>
        <v>0</v>
      </c>
      <c r="AK1260">
        <f t="shared" si="378"/>
        <v>0</v>
      </c>
      <c r="AL1260">
        <f t="shared" si="378"/>
        <v>0</v>
      </c>
      <c r="AM1260">
        <f t="shared" si="372"/>
        <v>39.6875</v>
      </c>
      <c r="AN1260">
        <f t="shared" si="373"/>
        <v>0</v>
      </c>
      <c r="AO1260">
        <f t="shared" si="374"/>
        <v>0</v>
      </c>
      <c r="AP1260">
        <f t="shared" si="375"/>
        <v>1</v>
      </c>
      <c r="AQ1260" t="str">
        <f t="shared" si="376"/>
        <v/>
      </c>
    </row>
    <row r="1261" spans="1:43" x14ac:dyDescent="0.2">
      <c r="A1261">
        <v>1260</v>
      </c>
      <c r="B1261">
        <v>1</v>
      </c>
      <c r="C1261" t="s">
        <v>1671</v>
      </c>
      <c r="D1261" t="s">
        <v>17</v>
      </c>
      <c r="E1261">
        <v>45</v>
      </c>
      <c r="F1261">
        <v>0</v>
      </c>
      <c r="G1261">
        <v>1</v>
      </c>
      <c r="H1261">
        <v>112378</v>
      </c>
      <c r="I1261">
        <v>59.4</v>
      </c>
      <c r="K1261" t="s">
        <v>20</v>
      </c>
      <c r="M1261" t="b">
        <f t="shared" si="362"/>
        <v>0</v>
      </c>
      <c r="N1261" t="str">
        <f>IF(E1261&lt;&gt;"",INDEX(group!$A$1:$C$10,MATCH(E1261,group!A:A,1),3),"NA")</f>
        <v>40 - 49</v>
      </c>
      <c r="O1261" t="str">
        <f>VLOOKUP(H1261,group!E:F,2,0)</f>
        <v>numeric</v>
      </c>
      <c r="P1261" t="str">
        <f>IF(I1261&lt;&gt;"",INDEX(group!$L$1:$N$100,MATCH(I1261,group!L:L,1),3),"NA")</f>
        <v>50 - 59</v>
      </c>
      <c r="Q1261">
        <f t="shared" si="363"/>
        <v>1260</v>
      </c>
      <c r="R1261">
        <f t="shared" si="364"/>
        <v>1</v>
      </c>
      <c r="S1261">
        <f t="shared" si="365"/>
        <v>0</v>
      </c>
      <c r="T1261">
        <f t="shared" si="366"/>
        <v>0</v>
      </c>
      <c r="U1261">
        <f t="shared" si="367"/>
        <v>0</v>
      </c>
      <c r="V1261">
        <f t="shared" si="368"/>
        <v>1</v>
      </c>
      <c r="W1261">
        <f t="shared" si="369"/>
        <v>45</v>
      </c>
      <c r="X1261">
        <f t="shared" si="370"/>
        <v>0</v>
      </c>
      <c r="Y1261">
        <f t="shared" si="371"/>
        <v>1</v>
      </c>
      <c r="Z1261">
        <f t="shared" si="379"/>
        <v>0</v>
      </c>
      <c r="AA1261">
        <f t="shared" si="378"/>
        <v>0</v>
      </c>
      <c r="AB1261">
        <f t="shared" si="378"/>
        <v>0</v>
      </c>
      <c r="AC1261">
        <f t="shared" si="378"/>
        <v>0</v>
      </c>
      <c r="AD1261">
        <f t="shared" si="378"/>
        <v>1</v>
      </c>
      <c r="AE1261">
        <f t="shared" si="378"/>
        <v>0</v>
      </c>
      <c r="AF1261">
        <f t="shared" si="378"/>
        <v>0</v>
      </c>
      <c r="AG1261">
        <f t="shared" si="378"/>
        <v>0</v>
      </c>
      <c r="AH1261">
        <f t="shared" si="378"/>
        <v>0</v>
      </c>
      <c r="AI1261">
        <f t="shared" si="378"/>
        <v>0</v>
      </c>
      <c r="AJ1261">
        <f t="shared" si="378"/>
        <v>0</v>
      </c>
      <c r="AK1261">
        <f t="shared" si="378"/>
        <v>0</v>
      </c>
      <c r="AL1261">
        <f t="shared" si="378"/>
        <v>0</v>
      </c>
      <c r="AM1261">
        <f t="shared" si="372"/>
        <v>59.4</v>
      </c>
      <c r="AN1261">
        <f t="shared" si="373"/>
        <v>1</v>
      </c>
      <c r="AO1261">
        <f t="shared" si="374"/>
        <v>0</v>
      </c>
      <c r="AP1261">
        <f t="shared" si="375"/>
        <v>0</v>
      </c>
      <c r="AQ1261" t="str">
        <f t="shared" si="376"/>
        <v/>
      </c>
    </row>
    <row r="1262" spans="1:43" x14ac:dyDescent="0.2">
      <c r="A1262">
        <v>1261</v>
      </c>
      <c r="B1262">
        <v>2</v>
      </c>
      <c r="C1262" t="s">
        <v>1672</v>
      </c>
      <c r="D1262" t="s">
        <v>13</v>
      </c>
      <c r="E1262">
        <v>29</v>
      </c>
      <c r="F1262">
        <v>0</v>
      </c>
      <c r="G1262">
        <v>0</v>
      </c>
      <c r="H1262" t="s">
        <v>1673</v>
      </c>
      <c r="I1262">
        <v>13.8583</v>
      </c>
      <c r="K1262" t="s">
        <v>20</v>
      </c>
      <c r="M1262" t="b">
        <f t="shared" si="362"/>
        <v>0</v>
      </c>
      <c r="N1262" t="str">
        <f>IF(E1262&lt;&gt;"",INDEX(group!$A$1:$C$10,MATCH(E1262,group!A:A,1),3),"NA")</f>
        <v>20 - 29</v>
      </c>
      <c r="O1262" t="str">
        <f>VLOOKUP(H1262,group!E:F,2,0)</f>
        <v>SC</v>
      </c>
      <c r="P1262" t="str">
        <f>IF(I1262&lt;&gt;"",INDEX(group!$L$1:$N$100,MATCH(I1262,group!L:L,1),3),"NA")</f>
        <v>10 - 19</v>
      </c>
      <c r="Q1262">
        <f t="shared" si="363"/>
        <v>1261</v>
      </c>
      <c r="R1262">
        <f t="shared" si="364"/>
        <v>0</v>
      </c>
      <c r="S1262">
        <f t="shared" si="365"/>
        <v>1</v>
      </c>
      <c r="T1262">
        <f t="shared" si="366"/>
        <v>0</v>
      </c>
      <c r="U1262">
        <f t="shared" si="367"/>
        <v>1</v>
      </c>
      <c r="V1262">
        <f t="shared" si="368"/>
        <v>0</v>
      </c>
      <c r="W1262">
        <f t="shared" si="369"/>
        <v>29</v>
      </c>
      <c r="X1262">
        <f t="shared" si="370"/>
        <v>0</v>
      </c>
      <c r="Y1262">
        <f t="shared" si="371"/>
        <v>0</v>
      </c>
      <c r="Z1262">
        <f t="shared" si="379"/>
        <v>0</v>
      </c>
      <c r="AA1262">
        <f t="shared" si="378"/>
        <v>0</v>
      </c>
      <c r="AB1262">
        <f t="shared" si="378"/>
        <v>0</v>
      </c>
      <c r="AC1262">
        <f t="shared" si="378"/>
        <v>0</v>
      </c>
      <c r="AD1262">
        <f t="shared" si="378"/>
        <v>0</v>
      </c>
      <c r="AE1262">
        <f t="shared" si="378"/>
        <v>0</v>
      </c>
      <c r="AF1262">
        <f t="shared" si="378"/>
        <v>0</v>
      </c>
      <c r="AG1262">
        <f t="shared" si="378"/>
        <v>0</v>
      </c>
      <c r="AH1262">
        <f t="shared" si="378"/>
        <v>1</v>
      </c>
      <c r="AI1262">
        <f t="shared" si="378"/>
        <v>0</v>
      </c>
      <c r="AJ1262">
        <f t="shared" si="378"/>
        <v>0</v>
      </c>
      <c r="AK1262">
        <f t="shared" si="378"/>
        <v>0</v>
      </c>
      <c r="AL1262">
        <f t="shared" si="378"/>
        <v>0</v>
      </c>
      <c r="AM1262">
        <f t="shared" si="372"/>
        <v>13.8583</v>
      </c>
      <c r="AN1262">
        <f t="shared" si="373"/>
        <v>1</v>
      </c>
      <c r="AO1262">
        <f t="shared" si="374"/>
        <v>0</v>
      </c>
      <c r="AP1262">
        <f t="shared" si="375"/>
        <v>0</v>
      </c>
      <c r="AQ1262" t="str">
        <f t="shared" si="376"/>
        <v/>
      </c>
    </row>
    <row r="1263" spans="1:43" x14ac:dyDescent="0.2">
      <c r="A1263">
        <v>1262</v>
      </c>
      <c r="B1263">
        <v>2</v>
      </c>
      <c r="C1263" t="s">
        <v>1674</v>
      </c>
      <c r="D1263" t="s">
        <v>13</v>
      </c>
      <c r="E1263">
        <v>21</v>
      </c>
      <c r="F1263">
        <v>1</v>
      </c>
      <c r="G1263">
        <v>0</v>
      </c>
      <c r="H1263">
        <v>28133</v>
      </c>
      <c r="I1263">
        <v>11.5</v>
      </c>
      <c r="K1263" t="s">
        <v>15</v>
      </c>
      <c r="M1263" t="b">
        <f t="shared" si="362"/>
        <v>0</v>
      </c>
      <c r="N1263" t="str">
        <f>IF(E1263&lt;&gt;"",INDEX(group!$A$1:$C$10,MATCH(E1263,group!A:A,1),3),"NA")</f>
        <v>20 - 29</v>
      </c>
      <c r="O1263" t="str">
        <f>VLOOKUP(H1263,group!E:F,2,0)</f>
        <v>numeric</v>
      </c>
      <c r="P1263" t="str">
        <f>IF(I1263&lt;&gt;"",INDEX(group!$L$1:$N$100,MATCH(I1263,group!L:L,1),3),"NA")</f>
        <v>10 - 19</v>
      </c>
      <c r="Q1263">
        <f t="shared" si="363"/>
        <v>1262</v>
      </c>
      <c r="R1263">
        <f t="shared" si="364"/>
        <v>0</v>
      </c>
      <c r="S1263">
        <f t="shared" si="365"/>
        <v>1</v>
      </c>
      <c r="T1263">
        <f t="shared" si="366"/>
        <v>0</v>
      </c>
      <c r="U1263">
        <f t="shared" si="367"/>
        <v>1</v>
      </c>
      <c r="V1263">
        <f t="shared" si="368"/>
        <v>0</v>
      </c>
      <c r="W1263">
        <f t="shared" si="369"/>
        <v>21</v>
      </c>
      <c r="X1263">
        <f t="shared" si="370"/>
        <v>1</v>
      </c>
      <c r="Y1263">
        <f t="shared" si="371"/>
        <v>0</v>
      </c>
      <c r="Z1263">
        <f t="shared" si="379"/>
        <v>0</v>
      </c>
      <c r="AA1263">
        <f t="shared" si="378"/>
        <v>0</v>
      </c>
      <c r="AB1263">
        <f t="shared" si="378"/>
        <v>0</v>
      </c>
      <c r="AC1263">
        <f t="shared" si="378"/>
        <v>0</v>
      </c>
      <c r="AD1263">
        <f t="shared" si="378"/>
        <v>1</v>
      </c>
      <c r="AE1263">
        <f t="shared" si="378"/>
        <v>0</v>
      </c>
      <c r="AF1263">
        <f t="shared" si="378"/>
        <v>0</v>
      </c>
      <c r="AG1263">
        <f t="shared" si="378"/>
        <v>0</v>
      </c>
      <c r="AH1263">
        <f t="shared" si="378"/>
        <v>0</v>
      </c>
      <c r="AI1263">
        <f t="shared" si="378"/>
        <v>0</v>
      </c>
      <c r="AJ1263">
        <f t="shared" si="378"/>
        <v>0</v>
      </c>
      <c r="AK1263">
        <f t="shared" si="378"/>
        <v>0</v>
      </c>
      <c r="AL1263">
        <f t="shared" si="378"/>
        <v>0</v>
      </c>
      <c r="AM1263">
        <f t="shared" si="372"/>
        <v>11.5</v>
      </c>
      <c r="AN1263">
        <f t="shared" si="373"/>
        <v>0</v>
      </c>
      <c r="AO1263">
        <f t="shared" si="374"/>
        <v>0</v>
      </c>
      <c r="AP1263">
        <f t="shared" si="375"/>
        <v>1</v>
      </c>
      <c r="AQ1263" t="str">
        <f t="shared" si="376"/>
        <v/>
      </c>
    </row>
    <row r="1264" spans="1:43" x14ac:dyDescent="0.2">
      <c r="A1264">
        <v>1263</v>
      </c>
      <c r="B1264">
        <v>1</v>
      </c>
      <c r="C1264" t="s">
        <v>1675</v>
      </c>
      <c r="D1264" t="s">
        <v>17</v>
      </c>
      <c r="E1264">
        <v>31</v>
      </c>
      <c r="F1264">
        <v>0</v>
      </c>
      <c r="G1264">
        <v>0</v>
      </c>
      <c r="H1264">
        <v>16966</v>
      </c>
      <c r="I1264">
        <v>134.5</v>
      </c>
      <c r="J1264" t="s">
        <v>1676</v>
      </c>
      <c r="K1264" t="s">
        <v>20</v>
      </c>
      <c r="M1264" t="b">
        <f t="shared" si="362"/>
        <v>0</v>
      </c>
      <c r="N1264" t="str">
        <f>IF(E1264&lt;&gt;"",INDEX(group!$A$1:$C$10,MATCH(E1264,group!A:A,1),3),"NA")</f>
        <v>30 - 39</v>
      </c>
      <c r="O1264" t="str">
        <f>VLOOKUP(H1264,group!E:F,2,0)</f>
        <v>numeric</v>
      </c>
      <c r="P1264" t="str">
        <f>IF(I1264&lt;&gt;"",INDEX(group!$L$1:$N$100,MATCH(I1264,group!L:L,1),3),"NA")</f>
        <v>130 - 149</v>
      </c>
      <c r="Q1264">
        <f t="shared" si="363"/>
        <v>1263</v>
      </c>
      <c r="R1264">
        <f t="shared" si="364"/>
        <v>1</v>
      </c>
      <c r="S1264">
        <f t="shared" si="365"/>
        <v>0</v>
      </c>
      <c r="T1264">
        <f t="shared" si="366"/>
        <v>0</v>
      </c>
      <c r="U1264">
        <f t="shared" si="367"/>
        <v>0</v>
      </c>
      <c r="V1264">
        <f t="shared" si="368"/>
        <v>1</v>
      </c>
      <c r="W1264">
        <f t="shared" si="369"/>
        <v>31</v>
      </c>
      <c r="X1264">
        <f t="shared" si="370"/>
        <v>0</v>
      </c>
      <c r="Y1264">
        <f t="shared" si="371"/>
        <v>0</v>
      </c>
      <c r="Z1264">
        <f t="shared" si="379"/>
        <v>0</v>
      </c>
      <c r="AA1264">
        <f t="shared" si="378"/>
        <v>0</v>
      </c>
      <c r="AB1264">
        <f t="shared" si="378"/>
        <v>0</v>
      </c>
      <c r="AC1264">
        <f t="shared" si="378"/>
        <v>0</v>
      </c>
      <c r="AD1264">
        <f t="shared" si="378"/>
        <v>1</v>
      </c>
      <c r="AE1264">
        <f t="shared" si="378"/>
        <v>0</v>
      </c>
      <c r="AF1264">
        <f t="shared" si="378"/>
        <v>0</v>
      </c>
      <c r="AG1264">
        <f t="shared" si="378"/>
        <v>0</v>
      </c>
      <c r="AH1264">
        <f t="shared" si="378"/>
        <v>0</v>
      </c>
      <c r="AI1264">
        <f t="shared" si="378"/>
        <v>0</v>
      </c>
      <c r="AJ1264">
        <f t="shared" si="378"/>
        <v>0</v>
      </c>
      <c r="AK1264">
        <f t="shared" si="378"/>
        <v>0</v>
      </c>
      <c r="AL1264">
        <f t="shared" si="378"/>
        <v>0</v>
      </c>
      <c r="AM1264">
        <f t="shared" si="372"/>
        <v>134.5</v>
      </c>
      <c r="AN1264">
        <f t="shared" si="373"/>
        <v>1</v>
      </c>
      <c r="AO1264">
        <f t="shared" si="374"/>
        <v>0</v>
      </c>
      <c r="AP1264">
        <f t="shared" si="375"/>
        <v>0</v>
      </c>
      <c r="AQ1264" t="str">
        <f t="shared" si="376"/>
        <v/>
      </c>
    </row>
    <row r="1265" spans="1:43" x14ac:dyDescent="0.2">
      <c r="A1265">
        <v>1264</v>
      </c>
      <c r="B1265">
        <v>1</v>
      </c>
      <c r="C1265" t="s">
        <v>1677</v>
      </c>
      <c r="D1265" t="s">
        <v>13</v>
      </c>
      <c r="E1265">
        <v>49</v>
      </c>
      <c r="F1265">
        <v>0</v>
      </c>
      <c r="G1265">
        <v>0</v>
      </c>
      <c r="H1265">
        <v>112058</v>
      </c>
      <c r="I1265">
        <v>0</v>
      </c>
      <c r="J1265" t="s">
        <v>1678</v>
      </c>
      <c r="K1265" t="s">
        <v>15</v>
      </c>
      <c r="M1265" t="b">
        <f t="shared" si="362"/>
        <v>0</v>
      </c>
      <c r="N1265" t="str">
        <f>IF(E1265&lt;&gt;"",INDEX(group!$A$1:$C$10,MATCH(E1265,group!A:A,1),3),"NA")</f>
        <v>40 - 49</v>
      </c>
      <c r="O1265" t="str">
        <f>VLOOKUP(H1265,group!E:F,2,0)</f>
        <v>numeric</v>
      </c>
      <c r="P1265" t="str">
        <f>IF(I1265&lt;&gt;"",INDEX(group!$L$1:$N$100,MATCH(I1265,group!L:L,1),3),"NA")</f>
        <v>0 - 9</v>
      </c>
      <c r="Q1265">
        <f t="shared" si="363"/>
        <v>1264</v>
      </c>
      <c r="R1265">
        <f t="shared" si="364"/>
        <v>1</v>
      </c>
      <c r="S1265">
        <f t="shared" si="365"/>
        <v>0</v>
      </c>
      <c r="T1265">
        <f t="shared" si="366"/>
        <v>0</v>
      </c>
      <c r="U1265">
        <f t="shared" si="367"/>
        <v>1</v>
      </c>
      <c r="V1265">
        <f t="shared" si="368"/>
        <v>0</v>
      </c>
      <c r="W1265">
        <f t="shared" si="369"/>
        <v>49</v>
      </c>
      <c r="X1265">
        <f t="shared" si="370"/>
        <v>0</v>
      </c>
      <c r="Y1265">
        <f t="shared" si="371"/>
        <v>0</v>
      </c>
      <c r="Z1265">
        <f t="shared" si="379"/>
        <v>0</v>
      </c>
      <c r="AA1265">
        <f t="shared" si="378"/>
        <v>0</v>
      </c>
      <c r="AB1265">
        <f t="shared" si="378"/>
        <v>0</v>
      </c>
      <c r="AC1265">
        <f t="shared" si="378"/>
        <v>0</v>
      </c>
      <c r="AD1265">
        <f t="shared" si="378"/>
        <v>1</v>
      </c>
      <c r="AE1265">
        <f t="shared" si="378"/>
        <v>0</v>
      </c>
      <c r="AF1265">
        <f t="shared" si="378"/>
        <v>0</v>
      </c>
      <c r="AG1265">
        <f t="shared" si="378"/>
        <v>0</v>
      </c>
      <c r="AH1265">
        <f t="shared" si="378"/>
        <v>0</v>
      </c>
      <c r="AI1265">
        <f t="shared" si="378"/>
        <v>0</v>
      </c>
      <c r="AJ1265">
        <f t="shared" si="378"/>
        <v>0</v>
      </c>
      <c r="AK1265">
        <f t="shared" si="378"/>
        <v>0</v>
      </c>
      <c r="AL1265">
        <f t="shared" si="378"/>
        <v>0</v>
      </c>
      <c r="AM1265">
        <f t="shared" si="372"/>
        <v>0</v>
      </c>
      <c r="AN1265">
        <f t="shared" si="373"/>
        <v>0</v>
      </c>
      <c r="AO1265">
        <f t="shared" si="374"/>
        <v>0</v>
      </c>
      <c r="AP1265">
        <f t="shared" si="375"/>
        <v>1</v>
      </c>
      <c r="AQ1265" t="str">
        <f t="shared" si="376"/>
        <v/>
      </c>
    </row>
    <row r="1266" spans="1:43" x14ac:dyDescent="0.2">
      <c r="A1266">
        <v>1265</v>
      </c>
      <c r="B1266">
        <v>2</v>
      </c>
      <c r="C1266" t="s">
        <v>1679</v>
      </c>
      <c r="D1266" t="s">
        <v>13</v>
      </c>
      <c r="E1266">
        <v>44</v>
      </c>
      <c r="F1266">
        <v>0</v>
      </c>
      <c r="G1266">
        <v>0</v>
      </c>
      <c r="H1266">
        <v>248746</v>
      </c>
      <c r="I1266">
        <v>13</v>
      </c>
      <c r="K1266" t="s">
        <v>15</v>
      </c>
      <c r="M1266" t="b">
        <f t="shared" si="362"/>
        <v>0</v>
      </c>
      <c r="N1266" t="str">
        <f>IF(E1266&lt;&gt;"",INDEX(group!$A$1:$C$10,MATCH(E1266,group!A:A,1),3),"NA")</f>
        <v>40 - 49</v>
      </c>
      <c r="O1266" t="str">
        <f>VLOOKUP(H1266,group!E:F,2,0)</f>
        <v>numeric</v>
      </c>
      <c r="P1266" t="str">
        <f>IF(I1266&lt;&gt;"",INDEX(group!$L$1:$N$100,MATCH(I1266,group!L:L,1),3),"NA")</f>
        <v>10 - 19</v>
      </c>
      <c r="Q1266">
        <f t="shared" si="363"/>
        <v>1265</v>
      </c>
      <c r="R1266">
        <f t="shared" si="364"/>
        <v>0</v>
      </c>
      <c r="S1266">
        <f t="shared" si="365"/>
        <v>1</v>
      </c>
      <c r="T1266">
        <f t="shared" si="366"/>
        <v>0</v>
      </c>
      <c r="U1266">
        <f t="shared" si="367"/>
        <v>1</v>
      </c>
      <c r="V1266">
        <f t="shared" si="368"/>
        <v>0</v>
      </c>
      <c r="W1266">
        <f t="shared" si="369"/>
        <v>44</v>
      </c>
      <c r="X1266">
        <f t="shared" si="370"/>
        <v>0</v>
      </c>
      <c r="Y1266">
        <f t="shared" si="371"/>
        <v>0</v>
      </c>
      <c r="Z1266">
        <f t="shared" si="379"/>
        <v>0</v>
      </c>
      <c r="AA1266">
        <f t="shared" si="378"/>
        <v>0</v>
      </c>
      <c r="AB1266">
        <f t="shared" si="378"/>
        <v>0</v>
      </c>
      <c r="AC1266">
        <f t="shared" si="378"/>
        <v>0</v>
      </c>
      <c r="AD1266">
        <f t="shared" si="378"/>
        <v>1</v>
      </c>
      <c r="AE1266">
        <f t="shared" si="378"/>
        <v>0</v>
      </c>
      <c r="AF1266">
        <f t="shared" si="378"/>
        <v>0</v>
      </c>
      <c r="AG1266">
        <f t="shared" si="378"/>
        <v>0</v>
      </c>
      <c r="AH1266">
        <f t="shared" si="378"/>
        <v>0</v>
      </c>
      <c r="AI1266">
        <f t="shared" si="378"/>
        <v>0</v>
      </c>
      <c r="AJ1266">
        <f t="shared" si="378"/>
        <v>0</v>
      </c>
      <c r="AK1266">
        <f t="shared" si="378"/>
        <v>0</v>
      </c>
      <c r="AL1266">
        <f t="shared" si="378"/>
        <v>0</v>
      </c>
      <c r="AM1266">
        <f t="shared" si="372"/>
        <v>13</v>
      </c>
      <c r="AN1266">
        <f t="shared" si="373"/>
        <v>0</v>
      </c>
      <c r="AO1266">
        <f t="shared" si="374"/>
        <v>0</v>
      </c>
      <c r="AP1266">
        <f t="shared" si="375"/>
        <v>1</v>
      </c>
      <c r="AQ1266" t="str">
        <f t="shared" si="376"/>
        <v/>
      </c>
    </row>
    <row r="1267" spans="1:43" x14ac:dyDescent="0.2">
      <c r="A1267">
        <v>1266</v>
      </c>
      <c r="B1267">
        <v>1</v>
      </c>
      <c r="C1267" t="s">
        <v>1680</v>
      </c>
      <c r="D1267" t="s">
        <v>17</v>
      </c>
      <c r="E1267">
        <v>54</v>
      </c>
      <c r="F1267">
        <v>1</v>
      </c>
      <c r="G1267">
        <v>1</v>
      </c>
      <c r="H1267">
        <v>33638</v>
      </c>
      <c r="I1267">
        <v>81.8583</v>
      </c>
      <c r="J1267" t="s">
        <v>644</v>
      </c>
      <c r="K1267" t="s">
        <v>15</v>
      </c>
      <c r="M1267" t="b">
        <f t="shared" si="362"/>
        <v>0</v>
      </c>
      <c r="N1267" t="str">
        <f>IF(E1267&lt;&gt;"",INDEX(group!$A$1:$C$10,MATCH(E1267,group!A:A,1),3),"NA")</f>
        <v>50 - 59</v>
      </c>
      <c r="O1267" t="str">
        <f>VLOOKUP(H1267,group!E:F,2,0)</f>
        <v>numeric</v>
      </c>
      <c r="P1267" t="str">
        <f>IF(I1267&lt;&gt;"",INDEX(group!$L$1:$N$100,MATCH(I1267,group!L:L,1),3),"NA")</f>
        <v>80 - 89</v>
      </c>
      <c r="Q1267">
        <f t="shared" si="363"/>
        <v>1266</v>
      </c>
      <c r="R1267">
        <f t="shared" si="364"/>
        <v>1</v>
      </c>
      <c r="S1267">
        <f t="shared" si="365"/>
        <v>0</v>
      </c>
      <c r="T1267">
        <f t="shared" si="366"/>
        <v>0</v>
      </c>
      <c r="U1267">
        <f t="shared" si="367"/>
        <v>0</v>
      </c>
      <c r="V1267">
        <f t="shared" si="368"/>
        <v>1</v>
      </c>
      <c r="W1267">
        <f t="shared" si="369"/>
        <v>54</v>
      </c>
      <c r="X1267">
        <f t="shared" si="370"/>
        <v>1</v>
      </c>
      <c r="Y1267">
        <f t="shared" si="371"/>
        <v>1</v>
      </c>
      <c r="Z1267">
        <f t="shared" si="379"/>
        <v>0</v>
      </c>
      <c r="AA1267">
        <f t="shared" si="378"/>
        <v>0</v>
      </c>
      <c r="AB1267">
        <f t="shared" si="378"/>
        <v>0</v>
      </c>
      <c r="AC1267">
        <f t="shared" si="378"/>
        <v>0</v>
      </c>
      <c r="AD1267">
        <f t="shared" si="378"/>
        <v>1</v>
      </c>
      <c r="AE1267">
        <f t="shared" si="378"/>
        <v>0</v>
      </c>
      <c r="AF1267">
        <f t="shared" si="378"/>
        <v>0</v>
      </c>
      <c r="AG1267">
        <f t="shared" si="378"/>
        <v>0</v>
      </c>
      <c r="AH1267">
        <f t="shared" si="378"/>
        <v>0</v>
      </c>
      <c r="AI1267">
        <f t="shared" si="378"/>
        <v>0</v>
      </c>
      <c r="AJ1267">
        <f t="shared" si="378"/>
        <v>0</v>
      </c>
      <c r="AK1267">
        <f t="shared" si="378"/>
        <v>0</v>
      </c>
      <c r="AL1267">
        <f t="shared" si="378"/>
        <v>0</v>
      </c>
      <c r="AM1267">
        <f t="shared" si="372"/>
        <v>81.8583</v>
      </c>
      <c r="AN1267">
        <f t="shared" si="373"/>
        <v>0</v>
      </c>
      <c r="AO1267">
        <f t="shared" si="374"/>
        <v>0</v>
      </c>
      <c r="AP1267">
        <f t="shared" si="375"/>
        <v>1</v>
      </c>
      <c r="AQ1267" t="str">
        <f t="shared" si="376"/>
        <v/>
      </c>
    </row>
    <row r="1268" spans="1:43" x14ac:dyDescent="0.2">
      <c r="A1268">
        <v>1267</v>
      </c>
      <c r="B1268">
        <v>1</v>
      </c>
      <c r="C1268" t="s">
        <v>1681</v>
      </c>
      <c r="D1268" t="s">
        <v>17</v>
      </c>
      <c r="E1268">
        <v>45</v>
      </c>
      <c r="F1268">
        <v>0</v>
      </c>
      <c r="G1268">
        <v>0</v>
      </c>
      <c r="H1268" t="s">
        <v>472</v>
      </c>
      <c r="I1268">
        <v>262.375</v>
      </c>
      <c r="K1268" t="s">
        <v>20</v>
      </c>
      <c r="M1268" t="b">
        <f t="shared" si="362"/>
        <v>0</v>
      </c>
      <c r="N1268" t="str">
        <f>IF(E1268&lt;&gt;"",INDEX(group!$A$1:$C$10,MATCH(E1268,group!A:A,1),3),"NA")</f>
        <v>40 - 49</v>
      </c>
      <c r="O1268" t="str">
        <f>VLOOKUP(H1268,group!E:F,2,0)</f>
        <v>PC</v>
      </c>
      <c r="P1268" t="str">
        <f>IF(I1268&lt;&gt;"",INDEX(group!$L$1:$N$100,MATCH(I1268,group!L:L,1),3),"NA")</f>
        <v>250 - 269</v>
      </c>
      <c r="Q1268">
        <f t="shared" si="363"/>
        <v>1267</v>
      </c>
      <c r="R1268">
        <f t="shared" si="364"/>
        <v>1</v>
      </c>
      <c r="S1268">
        <f t="shared" si="365"/>
        <v>0</v>
      </c>
      <c r="T1268">
        <f t="shared" si="366"/>
        <v>0</v>
      </c>
      <c r="U1268">
        <f t="shared" si="367"/>
        <v>0</v>
      </c>
      <c r="V1268">
        <f t="shared" si="368"/>
        <v>1</v>
      </c>
      <c r="W1268">
        <f t="shared" si="369"/>
        <v>45</v>
      </c>
      <c r="X1268">
        <f t="shared" si="370"/>
        <v>0</v>
      </c>
      <c r="Y1268">
        <f t="shared" si="371"/>
        <v>0</v>
      </c>
      <c r="Z1268">
        <f t="shared" si="379"/>
        <v>0</v>
      </c>
      <c r="AA1268">
        <f t="shared" si="378"/>
        <v>0</v>
      </c>
      <c r="AB1268">
        <f t="shared" si="378"/>
        <v>0</v>
      </c>
      <c r="AC1268">
        <f t="shared" si="378"/>
        <v>0</v>
      </c>
      <c r="AD1268">
        <f t="shared" si="378"/>
        <v>0</v>
      </c>
      <c r="AE1268">
        <f t="shared" si="378"/>
        <v>0</v>
      </c>
      <c r="AF1268">
        <f t="shared" si="378"/>
        <v>1</v>
      </c>
      <c r="AG1268">
        <f t="shared" si="378"/>
        <v>0</v>
      </c>
      <c r="AH1268">
        <f t="shared" si="378"/>
        <v>0</v>
      </c>
      <c r="AI1268">
        <f t="shared" si="378"/>
        <v>0</v>
      </c>
      <c r="AJ1268">
        <f t="shared" si="378"/>
        <v>0</v>
      </c>
      <c r="AK1268">
        <f t="shared" si="378"/>
        <v>0</v>
      </c>
      <c r="AL1268">
        <f t="shared" ref="AA1268:AL1290" si="380">IF($O1268&amp;"_ticket"=AL$1,1,0)</f>
        <v>0</v>
      </c>
      <c r="AM1268">
        <f t="shared" si="372"/>
        <v>262.375</v>
      </c>
      <c r="AN1268">
        <f t="shared" si="373"/>
        <v>1</v>
      </c>
      <c r="AO1268">
        <f t="shared" si="374"/>
        <v>0</v>
      </c>
      <c r="AP1268">
        <f t="shared" si="375"/>
        <v>0</v>
      </c>
      <c r="AQ1268" t="str">
        <f t="shared" si="376"/>
        <v/>
      </c>
    </row>
    <row r="1269" spans="1:43" x14ac:dyDescent="0.2">
      <c r="A1269">
        <v>1268</v>
      </c>
      <c r="B1269">
        <v>3</v>
      </c>
      <c r="C1269" t="s">
        <v>1682</v>
      </c>
      <c r="D1269" t="s">
        <v>17</v>
      </c>
      <c r="E1269">
        <v>22</v>
      </c>
      <c r="F1269">
        <v>2</v>
      </c>
      <c r="G1269">
        <v>0</v>
      </c>
      <c r="H1269">
        <v>315152</v>
      </c>
      <c r="I1269">
        <v>8.6624999999999996</v>
      </c>
      <c r="K1269" t="s">
        <v>15</v>
      </c>
      <c r="M1269" t="b">
        <f t="shared" si="362"/>
        <v>0</v>
      </c>
      <c r="N1269" t="str">
        <f>IF(E1269&lt;&gt;"",INDEX(group!$A$1:$C$10,MATCH(E1269,group!A:A,1),3),"NA")</f>
        <v>20 - 29</v>
      </c>
      <c r="O1269" t="str">
        <f>VLOOKUP(H1269,group!E:F,2,0)</f>
        <v>numeric</v>
      </c>
      <c r="P1269" t="str">
        <f>IF(I1269&lt;&gt;"",INDEX(group!$L$1:$N$100,MATCH(I1269,group!L:L,1),3),"NA")</f>
        <v>0 - 9</v>
      </c>
      <c r="Q1269">
        <f t="shared" si="363"/>
        <v>1268</v>
      </c>
      <c r="R1269">
        <f t="shared" si="364"/>
        <v>0</v>
      </c>
      <c r="S1269">
        <f t="shared" si="365"/>
        <v>0</v>
      </c>
      <c r="T1269">
        <f t="shared" si="366"/>
        <v>1</v>
      </c>
      <c r="U1269">
        <f t="shared" si="367"/>
        <v>0</v>
      </c>
      <c r="V1269">
        <f t="shared" si="368"/>
        <v>1</v>
      </c>
      <c r="W1269">
        <f t="shared" si="369"/>
        <v>22</v>
      </c>
      <c r="X1269">
        <f t="shared" si="370"/>
        <v>2</v>
      </c>
      <c r="Y1269">
        <f t="shared" si="371"/>
        <v>0</v>
      </c>
      <c r="Z1269">
        <f t="shared" si="379"/>
        <v>0</v>
      </c>
      <c r="AA1269">
        <f t="shared" si="380"/>
        <v>0</v>
      </c>
      <c r="AB1269">
        <f t="shared" si="380"/>
        <v>0</v>
      </c>
      <c r="AC1269">
        <f t="shared" si="380"/>
        <v>0</v>
      </c>
      <c r="AD1269">
        <f t="shared" si="380"/>
        <v>1</v>
      </c>
      <c r="AE1269">
        <f t="shared" si="380"/>
        <v>0</v>
      </c>
      <c r="AF1269">
        <f t="shared" si="380"/>
        <v>0</v>
      </c>
      <c r="AG1269">
        <f t="shared" si="380"/>
        <v>0</v>
      </c>
      <c r="AH1269">
        <f t="shared" si="380"/>
        <v>0</v>
      </c>
      <c r="AI1269">
        <f t="shared" si="380"/>
        <v>0</v>
      </c>
      <c r="AJ1269">
        <f t="shared" si="380"/>
        <v>0</v>
      </c>
      <c r="AK1269">
        <f t="shared" si="380"/>
        <v>0</v>
      </c>
      <c r="AL1269">
        <f t="shared" si="380"/>
        <v>0</v>
      </c>
      <c r="AM1269">
        <f t="shared" si="372"/>
        <v>8.6624999999999996</v>
      </c>
      <c r="AN1269">
        <f t="shared" si="373"/>
        <v>0</v>
      </c>
      <c r="AO1269">
        <f t="shared" si="374"/>
        <v>0</v>
      </c>
      <c r="AP1269">
        <f t="shared" si="375"/>
        <v>1</v>
      </c>
      <c r="AQ1269" t="str">
        <f t="shared" si="376"/>
        <v/>
      </c>
    </row>
    <row r="1270" spans="1:43" x14ac:dyDescent="0.2">
      <c r="A1270">
        <v>1269</v>
      </c>
      <c r="B1270">
        <v>2</v>
      </c>
      <c r="C1270" t="s">
        <v>1683</v>
      </c>
      <c r="D1270" t="s">
        <v>13</v>
      </c>
      <c r="E1270">
        <v>21</v>
      </c>
      <c r="F1270">
        <v>0</v>
      </c>
      <c r="G1270">
        <v>0</v>
      </c>
      <c r="H1270">
        <v>29107</v>
      </c>
      <c r="I1270">
        <v>11.5</v>
      </c>
      <c r="K1270" t="s">
        <v>15</v>
      </c>
      <c r="M1270" t="b">
        <f t="shared" si="362"/>
        <v>0</v>
      </c>
      <c r="N1270" t="str">
        <f>IF(E1270&lt;&gt;"",INDEX(group!$A$1:$C$10,MATCH(E1270,group!A:A,1),3),"NA")</f>
        <v>20 - 29</v>
      </c>
      <c r="O1270" t="str">
        <f>VLOOKUP(H1270,group!E:F,2,0)</f>
        <v>numeric</v>
      </c>
      <c r="P1270" t="str">
        <f>IF(I1270&lt;&gt;"",INDEX(group!$L$1:$N$100,MATCH(I1270,group!L:L,1),3),"NA")</f>
        <v>10 - 19</v>
      </c>
      <c r="Q1270">
        <f t="shared" si="363"/>
        <v>1269</v>
      </c>
      <c r="R1270">
        <f t="shared" si="364"/>
        <v>0</v>
      </c>
      <c r="S1270">
        <f t="shared" si="365"/>
        <v>1</v>
      </c>
      <c r="T1270">
        <f t="shared" si="366"/>
        <v>0</v>
      </c>
      <c r="U1270">
        <f t="shared" si="367"/>
        <v>1</v>
      </c>
      <c r="V1270">
        <f t="shared" si="368"/>
        <v>0</v>
      </c>
      <c r="W1270">
        <f t="shared" si="369"/>
        <v>21</v>
      </c>
      <c r="X1270">
        <f t="shared" si="370"/>
        <v>0</v>
      </c>
      <c r="Y1270">
        <f t="shared" si="371"/>
        <v>0</v>
      </c>
      <c r="Z1270">
        <f t="shared" si="379"/>
        <v>0</v>
      </c>
      <c r="AA1270">
        <f t="shared" si="380"/>
        <v>0</v>
      </c>
      <c r="AB1270">
        <f t="shared" si="380"/>
        <v>0</v>
      </c>
      <c r="AC1270">
        <f t="shared" si="380"/>
        <v>0</v>
      </c>
      <c r="AD1270">
        <f t="shared" si="380"/>
        <v>1</v>
      </c>
      <c r="AE1270">
        <f t="shared" si="380"/>
        <v>0</v>
      </c>
      <c r="AF1270">
        <f t="shared" si="380"/>
        <v>0</v>
      </c>
      <c r="AG1270">
        <f t="shared" si="380"/>
        <v>0</v>
      </c>
      <c r="AH1270">
        <f t="shared" si="380"/>
        <v>0</v>
      </c>
      <c r="AI1270">
        <f t="shared" si="380"/>
        <v>0</v>
      </c>
      <c r="AJ1270">
        <f t="shared" si="380"/>
        <v>0</v>
      </c>
      <c r="AK1270">
        <f t="shared" si="380"/>
        <v>0</v>
      </c>
      <c r="AL1270">
        <f t="shared" si="380"/>
        <v>0</v>
      </c>
      <c r="AM1270">
        <f t="shared" si="372"/>
        <v>11.5</v>
      </c>
      <c r="AN1270">
        <f t="shared" si="373"/>
        <v>0</v>
      </c>
      <c r="AO1270">
        <f t="shared" si="374"/>
        <v>0</v>
      </c>
      <c r="AP1270">
        <f t="shared" si="375"/>
        <v>1</v>
      </c>
      <c r="AQ1270" t="str">
        <f t="shared" si="376"/>
        <v/>
      </c>
    </row>
    <row r="1271" spans="1:43" x14ac:dyDescent="0.2">
      <c r="A1271">
        <v>1270</v>
      </c>
      <c r="B1271">
        <v>1</v>
      </c>
      <c r="C1271" t="s">
        <v>1684</v>
      </c>
      <c r="D1271" t="s">
        <v>13</v>
      </c>
      <c r="E1271">
        <v>55</v>
      </c>
      <c r="F1271">
        <v>0</v>
      </c>
      <c r="G1271">
        <v>0</v>
      </c>
      <c r="H1271">
        <v>680</v>
      </c>
      <c r="I1271">
        <v>50</v>
      </c>
      <c r="J1271" t="s">
        <v>1685</v>
      </c>
      <c r="K1271" t="s">
        <v>15</v>
      </c>
      <c r="M1271" t="b">
        <f t="shared" si="362"/>
        <v>0</v>
      </c>
      <c r="N1271" t="str">
        <f>IF(E1271&lt;&gt;"",INDEX(group!$A$1:$C$10,MATCH(E1271,group!A:A,1),3),"NA")</f>
        <v>50 - 59</v>
      </c>
      <c r="O1271" t="str">
        <f>VLOOKUP(H1271,group!E:F,2,0)</f>
        <v>numeric</v>
      </c>
      <c r="P1271" t="str">
        <f>IF(I1271&lt;&gt;"",INDEX(group!$L$1:$N$100,MATCH(I1271,group!L:L,1),3),"NA")</f>
        <v>50 - 59</v>
      </c>
      <c r="Q1271">
        <f t="shared" si="363"/>
        <v>1270</v>
      </c>
      <c r="R1271">
        <f t="shared" si="364"/>
        <v>1</v>
      </c>
      <c r="S1271">
        <f t="shared" si="365"/>
        <v>0</v>
      </c>
      <c r="T1271">
        <f t="shared" si="366"/>
        <v>0</v>
      </c>
      <c r="U1271">
        <f t="shared" si="367"/>
        <v>1</v>
      </c>
      <c r="V1271">
        <f t="shared" si="368"/>
        <v>0</v>
      </c>
      <c r="W1271">
        <f t="shared" si="369"/>
        <v>55</v>
      </c>
      <c r="X1271">
        <f t="shared" si="370"/>
        <v>0</v>
      </c>
      <c r="Y1271">
        <f t="shared" si="371"/>
        <v>0</v>
      </c>
      <c r="Z1271">
        <f t="shared" si="379"/>
        <v>0</v>
      </c>
      <c r="AA1271">
        <f t="shared" si="380"/>
        <v>0</v>
      </c>
      <c r="AB1271">
        <f t="shared" si="380"/>
        <v>0</v>
      </c>
      <c r="AC1271">
        <f t="shared" si="380"/>
        <v>0</v>
      </c>
      <c r="AD1271">
        <f t="shared" si="380"/>
        <v>1</v>
      </c>
      <c r="AE1271">
        <f t="shared" si="380"/>
        <v>0</v>
      </c>
      <c r="AF1271">
        <f t="shared" si="380"/>
        <v>0</v>
      </c>
      <c r="AG1271">
        <f t="shared" si="380"/>
        <v>0</v>
      </c>
      <c r="AH1271">
        <f t="shared" si="380"/>
        <v>0</v>
      </c>
      <c r="AI1271">
        <f t="shared" si="380"/>
        <v>0</v>
      </c>
      <c r="AJ1271">
        <f t="shared" si="380"/>
        <v>0</v>
      </c>
      <c r="AK1271">
        <f t="shared" si="380"/>
        <v>0</v>
      </c>
      <c r="AL1271">
        <f t="shared" si="380"/>
        <v>0</v>
      </c>
      <c r="AM1271">
        <f t="shared" si="372"/>
        <v>50</v>
      </c>
      <c r="AN1271">
        <f t="shared" si="373"/>
        <v>0</v>
      </c>
      <c r="AO1271">
        <f t="shared" si="374"/>
        <v>0</v>
      </c>
      <c r="AP1271">
        <f t="shared" si="375"/>
        <v>1</v>
      </c>
      <c r="AQ1271" t="str">
        <f t="shared" si="376"/>
        <v/>
      </c>
    </row>
    <row r="1272" spans="1:43" x14ac:dyDescent="0.2">
      <c r="A1272">
        <v>1271</v>
      </c>
      <c r="B1272">
        <v>3</v>
      </c>
      <c r="C1272" t="s">
        <v>1686</v>
      </c>
      <c r="D1272" t="s">
        <v>13</v>
      </c>
      <c r="E1272">
        <v>5</v>
      </c>
      <c r="F1272">
        <v>4</v>
      </c>
      <c r="G1272">
        <v>2</v>
      </c>
      <c r="H1272">
        <v>347077</v>
      </c>
      <c r="I1272">
        <v>31.387499999999999</v>
      </c>
      <c r="K1272" t="s">
        <v>15</v>
      </c>
      <c r="M1272" t="b">
        <f t="shared" si="362"/>
        <v>0</v>
      </c>
      <c r="N1272" t="str">
        <f>IF(E1272&lt;&gt;"",INDEX(group!$A$1:$C$10,MATCH(E1272,group!A:A,1),3),"NA")</f>
        <v>0 - 9</v>
      </c>
      <c r="O1272" t="str">
        <f>VLOOKUP(H1272,group!E:F,2,0)</f>
        <v>numeric</v>
      </c>
      <c r="P1272" t="str">
        <f>IF(I1272&lt;&gt;"",INDEX(group!$L$1:$N$100,MATCH(I1272,group!L:L,1),3),"NA")</f>
        <v>30 - 39</v>
      </c>
      <c r="Q1272">
        <f t="shared" si="363"/>
        <v>1271</v>
      </c>
      <c r="R1272">
        <f t="shared" si="364"/>
        <v>0</v>
      </c>
      <c r="S1272">
        <f t="shared" si="365"/>
        <v>0</v>
      </c>
      <c r="T1272">
        <f t="shared" si="366"/>
        <v>1</v>
      </c>
      <c r="U1272">
        <f t="shared" si="367"/>
        <v>1</v>
      </c>
      <c r="V1272">
        <f t="shared" si="368"/>
        <v>0</v>
      </c>
      <c r="W1272">
        <f t="shared" si="369"/>
        <v>5</v>
      </c>
      <c r="X1272">
        <f t="shared" si="370"/>
        <v>4</v>
      </c>
      <c r="Y1272">
        <f t="shared" si="371"/>
        <v>2</v>
      </c>
      <c r="Z1272">
        <f t="shared" si="379"/>
        <v>0</v>
      </c>
      <c r="AA1272">
        <f t="shared" si="380"/>
        <v>0</v>
      </c>
      <c r="AB1272">
        <f t="shared" si="380"/>
        <v>0</v>
      </c>
      <c r="AC1272">
        <f t="shared" si="380"/>
        <v>0</v>
      </c>
      <c r="AD1272">
        <f t="shared" si="380"/>
        <v>1</v>
      </c>
      <c r="AE1272">
        <f t="shared" si="380"/>
        <v>0</v>
      </c>
      <c r="AF1272">
        <f t="shared" si="380"/>
        <v>0</v>
      </c>
      <c r="AG1272">
        <f t="shared" si="380"/>
        <v>0</v>
      </c>
      <c r="AH1272">
        <f t="shared" si="380"/>
        <v>0</v>
      </c>
      <c r="AI1272">
        <f t="shared" si="380"/>
        <v>0</v>
      </c>
      <c r="AJ1272">
        <f t="shared" si="380"/>
        <v>0</v>
      </c>
      <c r="AK1272">
        <f t="shared" si="380"/>
        <v>0</v>
      </c>
      <c r="AL1272">
        <f t="shared" si="380"/>
        <v>0</v>
      </c>
      <c r="AM1272">
        <f t="shared" si="372"/>
        <v>31.387499999999999</v>
      </c>
      <c r="AN1272">
        <f t="shared" si="373"/>
        <v>0</v>
      </c>
      <c r="AO1272">
        <f t="shared" si="374"/>
        <v>0</v>
      </c>
      <c r="AP1272">
        <f t="shared" si="375"/>
        <v>1</v>
      </c>
      <c r="AQ1272" t="str">
        <f t="shared" si="376"/>
        <v/>
      </c>
    </row>
    <row r="1273" spans="1:43" x14ac:dyDescent="0.2">
      <c r="A1273">
        <v>1272</v>
      </c>
      <c r="B1273">
        <v>3</v>
      </c>
      <c r="C1273" t="s">
        <v>1687</v>
      </c>
      <c r="D1273" t="s">
        <v>13</v>
      </c>
      <c r="F1273">
        <v>0</v>
      </c>
      <c r="G1273">
        <v>0</v>
      </c>
      <c r="H1273">
        <v>366713</v>
      </c>
      <c r="I1273">
        <v>7.75</v>
      </c>
      <c r="K1273" t="s">
        <v>27</v>
      </c>
      <c r="M1273" t="b">
        <f t="shared" si="362"/>
        <v>1</v>
      </c>
      <c r="N1273" t="str">
        <f>IF(E1273&lt;&gt;"",INDEX(group!$A$1:$C$10,MATCH(E1273,group!A:A,1),3),"NA")</f>
        <v>NA</v>
      </c>
      <c r="O1273" t="str">
        <f>VLOOKUP(H1273,group!E:F,2,0)</f>
        <v>numeric</v>
      </c>
      <c r="P1273" t="str">
        <f>IF(I1273&lt;&gt;"",INDEX(group!$L$1:$N$100,MATCH(I1273,group!L:L,1),3),"NA")</f>
        <v>0 - 9</v>
      </c>
      <c r="Q1273">
        <f t="shared" si="363"/>
        <v>1272</v>
      </c>
      <c r="R1273">
        <f t="shared" si="364"/>
        <v>0</v>
      </c>
      <c r="S1273">
        <f t="shared" si="365"/>
        <v>0</v>
      </c>
      <c r="T1273">
        <f t="shared" si="366"/>
        <v>1</v>
      </c>
      <c r="U1273">
        <f t="shared" si="367"/>
        <v>1</v>
      </c>
      <c r="V1273">
        <f t="shared" si="368"/>
        <v>0</v>
      </c>
      <c r="W1273">
        <f t="shared" si="369"/>
        <v>29.9</v>
      </c>
      <c r="X1273">
        <f t="shared" si="370"/>
        <v>0</v>
      </c>
      <c r="Y1273">
        <f t="shared" si="371"/>
        <v>0</v>
      </c>
      <c r="Z1273">
        <f t="shared" si="379"/>
        <v>0</v>
      </c>
      <c r="AA1273">
        <f t="shared" si="380"/>
        <v>0</v>
      </c>
      <c r="AB1273">
        <f t="shared" si="380"/>
        <v>0</v>
      </c>
      <c r="AC1273">
        <f t="shared" si="380"/>
        <v>0</v>
      </c>
      <c r="AD1273">
        <f t="shared" si="380"/>
        <v>1</v>
      </c>
      <c r="AE1273">
        <f t="shared" si="380"/>
        <v>0</v>
      </c>
      <c r="AF1273">
        <f t="shared" si="380"/>
        <v>0</v>
      </c>
      <c r="AG1273">
        <f t="shared" si="380"/>
        <v>0</v>
      </c>
      <c r="AH1273">
        <f t="shared" si="380"/>
        <v>0</v>
      </c>
      <c r="AI1273">
        <f t="shared" si="380"/>
        <v>0</v>
      </c>
      <c r="AJ1273">
        <f t="shared" si="380"/>
        <v>0</v>
      </c>
      <c r="AK1273">
        <f t="shared" si="380"/>
        <v>0</v>
      </c>
      <c r="AL1273">
        <f t="shared" si="380"/>
        <v>0</v>
      </c>
      <c r="AM1273">
        <f t="shared" si="372"/>
        <v>7.75</v>
      </c>
      <c r="AN1273">
        <f t="shared" si="373"/>
        <v>0</v>
      </c>
      <c r="AO1273">
        <f t="shared" si="374"/>
        <v>1</v>
      </c>
      <c r="AP1273">
        <f t="shared" si="375"/>
        <v>0</v>
      </c>
      <c r="AQ1273" t="str">
        <f t="shared" si="376"/>
        <v/>
      </c>
    </row>
    <row r="1274" spans="1:43" x14ac:dyDescent="0.2">
      <c r="A1274">
        <v>1273</v>
      </c>
      <c r="B1274">
        <v>3</v>
      </c>
      <c r="C1274" t="s">
        <v>1688</v>
      </c>
      <c r="D1274" t="s">
        <v>13</v>
      </c>
      <c r="E1274">
        <v>26</v>
      </c>
      <c r="F1274">
        <v>0</v>
      </c>
      <c r="G1274">
        <v>0</v>
      </c>
      <c r="H1274">
        <v>330910</v>
      </c>
      <c r="I1274">
        <v>7.8792</v>
      </c>
      <c r="K1274" t="s">
        <v>27</v>
      </c>
      <c r="M1274" t="b">
        <f t="shared" si="362"/>
        <v>0</v>
      </c>
      <c r="N1274" t="str">
        <f>IF(E1274&lt;&gt;"",INDEX(group!$A$1:$C$10,MATCH(E1274,group!A:A,1),3),"NA")</f>
        <v>20 - 29</v>
      </c>
      <c r="O1274" t="str">
        <f>VLOOKUP(H1274,group!E:F,2,0)</f>
        <v>numeric</v>
      </c>
      <c r="P1274" t="str">
        <f>IF(I1274&lt;&gt;"",INDEX(group!$L$1:$N$100,MATCH(I1274,group!L:L,1),3),"NA")</f>
        <v>0 - 9</v>
      </c>
      <c r="Q1274">
        <f t="shared" si="363"/>
        <v>1273</v>
      </c>
      <c r="R1274">
        <f t="shared" si="364"/>
        <v>0</v>
      </c>
      <c r="S1274">
        <f t="shared" si="365"/>
        <v>0</v>
      </c>
      <c r="T1274">
        <f t="shared" si="366"/>
        <v>1</v>
      </c>
      <c r="U1274">
        <f t="shared" si="367"/>
        <v>1</v>
      </c>
      <c r="V1274">
        <f t="shared" si="368"/>
        <v>0</v>
      </c>
      <c r="W1274">
        <f t="shared" si="369"/>
        <v>26</v>
      </c>
      <c r="X1274">
        <f t="shared" si="370"/>
        <v>0</v>
      </c>
      <c r="Y1274">
        <f t="shared" si="371"/>
        <v>0</v>
      </c>
      <c r="Z1274">
        <f t="shared" si="379"/>
        <v>0</v>
      </c>
      <c r="AA1274">
        <f t="shared" si="380"/>
        <v>0</v>
      </c>
      <c r="AB1274">
        <f t="shared" si="380"/>
        <v>0</v>
      </c>
      <c r="AC1274">
        <f t="shared" si="380"/>
        <v>0</v>
      </c>
      <c r="AD1274">
        <f t="shared" si="380"/>
        <v>1</v>
      </c>
      <c r="AE1274">
        <f t="shared" si="380"/>
        <v>0</v>
      </c>
      <c r="AF1274">
        <f t="shared" si="380"/>
        <v>0</v>
      </c>
      <c r="AG1274">
        <f t="shared" si="380"/>
        <v>0</v>
      </c>
      <c r="AH1274">
        <f t="shared" si="380"/>
        <v>0</v>
      </c>
      <c r="AI1274">
        <f t="shared" si="380"/>
        <v>0</v>
      </c>
      <c r="AJ1274">
        <f t="shared" si="380"/>
        <v>0</v>
      </c>
      <c r="AK1274">
        <f t="shared" si="380"/>
        <v>0</v>
      </c>
      <c r="AL1274">
        <f t="shared" si="380"/>
        <v>0</v>
      </c>
      <c r="AM1274">
        <f t="shared" si="372"/>
        <v>7.8792</v>
      </c>
      <c r="AN1274">
        <f t="shared" si="373"/>
        <v>0</v>
      </c>
      <c r="AO1274">
        <f t="shared" si="374"/>
        <v>1</v>
      </c>
      <c r="AP1274">
        <f t="shared" si="375"/>
        <v>0</v>
      </c>
      <c r="AQ1274" t="str">
        <f t="shared" si="376"/>
        <v/>
      </c>
    </row>
    <row r="1275" spans="1:43" x14ac:dyDescent="0.2">
      <c r="A1275">
        <v>1274</v>
      </c>
      <c r="B1275">
        <v>3</v>
      </c>
      <c r="C1275" t="s">
        <v>1689</v>
      </c>
      <c r="D1275" t="s">
        <v>17</v>
      </c>
      <c r="F1275">
        <v>0</v>
      </c>
      <c r="G1275">
        <v>0</v>
      </c>
      <c r="H1275">
        <v>364498</v>
      </c>
      <c r="I1275">
        <v>14.5</v>
      </c>
      <c r="K1275" t="s">
        <v>15</v>
      </c>
      <c r="M1275" t="b">
        <f t="shared" si="362"/>
        <v>1</v>
      </c>
      <c r="N1275" t="str">
        <f>IF(E1275&lt;&gt;"",INDEX(group!$A$1:$C$10,MATCH(E1275,group!A:A,1),3),"NA")</f>
        <v>NA</v>
      </c>
      <c r="O1275" t="str">
        <f>VLOOKUP(H1275,group!E:F,2,0)</f>
        <v>numeric</v>
      </c>
      <c r="P1275" t="str">
        <f>IF(I1275&lt;&gt;"",INDEX(group!$L$1:$N$100,MATCH(I1275,group!L:L,1),3),"NA")</f>
        <v>10 - 19</v>
      </c>
      <c r="Q1275">
        <f t="shared" si="363"/>
        <v>1274</v>
      </c>
      <c r="R1275">
        <f t="shared" si="364"/>
        <v>0</v>
      </c>
      <c r="S1275">
        <f t="shared" si="365"/>
        <v>0</v>
      </c>
      <c r="T1275">
        <f t="shared" si="366"/>
        <v>1</v>
      </c>
      <c r="U1275">
        <f t="shared" si="367"/>
        <v>0</v>
      </c>
      <c r="V1275">
        <f t="shared" si="368"/>
        <v>1</v>
      </c>
      <c r="W1275">
        <f t="shared" si="369"/>
        <v>29.9</v>
      </c>
      <c r="X1275">
        <f t="shared" si="370"/>
        <v>0</v>
      </c>
      <c r="Y1275">
        <f t="shared" si="371"/>
        <v>0</v>
      </c>
      <c r="Z1275">
        <f t="shared" si="379"/>
        <v>0</v>
      </c>
      <c r="AA1275">
        <f t="shared" si="380"/>
        <v>0</v>
      </c>
      <c r="AB1275">
        <f t="shared" si="380"/>
        <v>0</v>
      </c>
      <c r="AC1275">
        <f t="shared" si="380"/>
        <v>0</v>
      </c>
      <c r="AD1275">
        <f t="shared" si="380"/>
        <v>1</v>
      </c>
      <c r="AE1275">
        <f t="shared" si="380"/>
        <v>0</v>
      </c>
      <c r="AF1275">
        <f t="shared" si="380"/>
        <v>0</v>
      </c>
      <c r="AG1275">
        <f t="shared" si="380"/>
        <v>0</v>
      </c>
      <c r="AH1275">
        <f t="shared" si="380"/>
        <v>0</v>
      </c>
      <c r="AI1275">
        <f t="shared" si="380"/>
        <v>0</v>
      </c>
      <c r="AJ1275">
        <f t="shared" si="380"/>
        <v>0</v>
      </c>
      <c r="AK1275">
        <f t="shared" si="380"/>
        <v>0</v>
      </c>
      <c r="AL1275">
        <f t="shared" si="380"/>
        <v>0</v>
      </c>
      <c r="AM1275">
        <f t="shared" si="372"/>
        <v>14.5</v>
      </c>
      <c r="AN1275">
        <f t="shared" si="373"/>
        <v>0</v>
      </c>
      <c r="AO1275">
        <f t="shared" si="374"/>
        <v>0</v>
      </c>
      <c r="AP1275">
        <f t="shared" si="375"/>
        <v>1</v>
      </c>
      <c r="AQ1275" t="str">
        <f t="shared" si="376"/>
        <v/>
      </c>
    </row>
    <row r="1276" spans="1:43" x14ac:dyDescent="0.2">
      <c r="A1276">
        <v>1275</v>
      </c>
      <c r="B1276">
        <v>3</v>
      </c>
      <c r="C1276" t="s">
        <v>1690</v>
      </c>
      <c r="D1276" t="s">
        <v>17</v>
      </c>
      <c r="E1276">
        <v>19</v>
      </c>
      <c r="F1276">
        <v>1</v>
      </c>
      <c r="G1276">
        <v>0</v>
      </c>
      <c r="H1276">
        <v>376566</v>
      </c>
      <c r="I1276">
        <v>16.100000000000001</v>
      </c>
      <c r="K1276" t="s">
        <v>15</v>
      </c>
      <c r="M1276" t="b">
        <f t="shared" si="362"/>
        <v>0</v>
      </c>
      <c r="N1276" t="str">
        <f>IF(E1276&lt;&gt;"",INDEX(group!$A$1:$C$10,MATCH(E1276,group!A:A,1),3),"NA")</f>
        <v>10 - 19</v>
      </c>
      <c r="O1276" t="str">
        <f>VLOOKUP(H1276,group!E:F,2,0)</f>
        <v>numeric</v>
      </c>
      <c r="P1276" t="str">
        <f>IF(I1276&lt;&gt;"",INDEX(group!$L$1:$N$100,MATCH(I1276,group!L:L,1),3),"NA")</f>
        <v>10 - 19</v>
      </c>
      <c r="Q1276">
        <f t="shared" si="363"/>
        <v>1275</v>
      </c>
      <c r="R1276">
        <f t="shared" si="364"/>
        <v>0</v>
      </c>
      <c r="S1276">
        <f t="shared" si="365"/>
        <v>0</v>
      </c>
      <c r="T1276">
        <f t="shared" si="366"/>
        <v>1</v>
      </c>
      <c r="U1276">
        <f t="shared" si="367"/>
        <v>0</v>
      </c>
      <c r="V1276">
        <f t="shared" si="368"/>
        <v>1</v>
      </c>
      <c r="W1276">
        <f t="shared" si="369"/>
        <v>19</v>
      </c>
      <c r="X1276">
        <f t="shared" si="370"/>
        <v>1</v>
      </c>
      <c r="Y1276">
        <f t="shared" si="371"/>
        <v>0</v>
      </c>
      <c r="Z1276">
        <f t="shared" si="379"/>
        <v>0</v>
      </c>
      <c r="AA1276">
        <f t="shared" si="380"/>
        <v>0</v>
      </c>
      <c r="AB1276">
        <f t="shared" si="380"/>
        <v>0</v>
      </c>
      <c r="AC1276">
        <f t="shared" si="380"/>
        <v>0</v>
      </c>
      <c r="AD1276">
        <f t="shared" si="380"/>
        <v>1</v>
      </c>
      <c r="AE1276">
        <f t="shared" si="380"/>
        <v>0</v>
      </c>
      <c r="AF1276">
        <f t="shared" si="380"/>
        <v>0</v>
      </c>
      <c r="AG1276">
        <f t="shared" si="380"/>
        <v>0</v>
      </c>
      <c r="AH1276">
        <f t="shared" si="380"/>
        <v>0</v>
      </c>
      <c r="AI1276">
        <f t="shared" si="380"/>
        <v>0</v>
      </c>
      <c r="AJ1276">
        <f t="shared" si="380"/>
        <v>0</v>
      </c>
      <c r="AK1276">
        <f t="shared" si="380"/>
        <v>0</v>
      </c>
      <c r="AL1276">
        <f t="shared" si="380"/>
        <v>0</v>
      </c>
      <c r="AM1276">
        <f t="shared" si="372"/>
        <v>16.100000000000001</v>
      </c>
      <c r="AN1276">
        <f t="shared" si="373"/>
        <v>0</v>
      </c>
      <c r="AO1276">
        <f t="shared" si="374"/>
        <v>0</v>
      </c>
      <c r="AP1276">
        <f t="shared" si="375"/>
        <v>1</v>
      </c>
      <c r="AQ1276" t="str">
        <f t="shared" si="376"/>
        <v/>
      </c>
    </row>
    <row r="1277" spans="1:43" x14ac:dyDescent="0.2">
      <c r="A1277">
        <v>1276</v>
      </c>
      <c r="B1277">
        <v>2</v>
      </c>
      <c r="C1277" t="s">
        <v>1691</v>
      </c>
      <c r="D1277" t="s">
        <v>13</v>
      </c>
      <c r="F1277">
        <v>0</v>
      </c>
      <c r="G1277">
        <v>0</v>
      </c>
      <c r="H1277" t="s">
        <v>1692</v>
      </c>
      <c r="I1277">
        <v>12.875</v>
      </c>
      <c r="K1277" t="s">
        <v>15</v>
      </c>
      <c r="M1277" t="b">
        <f t="shared" si="362"/>
        <v>1</v>
      </c>
      <c r="N1277" t="str">
        <f>IF(E1277&lt;&gt;"",INDEX(group!$A$1:$C$10,MATCH(E1277,group!A:A,1),3),"NA")</f>
        <v>NA</v>
      </c>
      <c r="O1277" t="str">
        <f>VLOOKUP(H1277,group!E:F,2,0)</f>
        <v>SC</v>
      </c>
      <c r="P1277" t="str">
        <f>IF(I1277&lt;&gt;"",INDEX(group!$L$1:$N$100,MATCH(I1277,group!L:L,1),3),"NA")</f>
        <v>10 - 19</v>
      </c>
      <c r="Q1277">
        <f t="shared" si="363"/>
        <v>1276</v>
      </c>
      <c r="R1277">
        <f t="shared" si="364"/>
        <v>0</v>
      </c>
      <c r="S1277">
        <f t="shared" si="365"/>
        <v>1</v>
      </c>
      <c r="T1277">
        <f t="shared" si="366"/>
        <v>0</v>
      </c>
      <c r="U1277">
        <f t="shared" si="367"/>
        <v>1</v>
      </c>
      <c r="V1277">
        <f t="shared" si="368"/>
        <v>0</v>
      </c>
      <c r="W1277">
        <f t="shared" si="369"/>
        <v>29.9</v>
      </c>
      <c r="X1277">
        <f t="shared" si="370"/>
        <v>0</v>
      </c>
      <c r="Y1277">
        <f t="shared" si="371"/>
        <v>0</v>
      </c>
      <c r="Z1277">
        <f t="shared" si="379"/>
        <v>0</v>
      </c>
      <c r="AA1277">
        <f t="shared" si="380"/>
        <v>0</v>
      </c>
      <c r="AB1277">
        <f t="shared" si="380"/>
        <v>0</v>
      </c>
      <c r="AC1277">
        <f t="shared" si="380"/>
        <v>0</v>
      </c>
      <c r="AD1277">
        <f t="shared" si="380"/>
        <v>0</v>
      </c>
      <c r="AE1277">
        <f t="shared" si="380"/>
        <v>0</v>
      </c>
      <c r="AF1277">
        <f t="shared" si="380"/>
        <v>0</v>
      </c>
      <c r="AG1277">
        <f t="shared" si="380"/>
        <v>0</v>
      </c>
      <c r="AH1277">
        <f t="shared" si="380"/>
        <v>1</v>
      </c>
      <c r="AI1277">
        <f t="shared" si="380"/>
        <v>0</v>
      </c>
      <c r="AJ1277">
        <f t="shared" si="380"/>
        <v>0</v>
      </c>
      <c r="AK1277">
        <f t="shared" si="380"/>
        <v>0</v>
      </c>
      <c r="AL1277">
        <f t="shared" si="380"/>
        <v>0</v>
      </c>
      <c r="AM1277">
        <f t="shared" si="372"/>
        <v>12.875</v>
      </c>
      <c r="AN1277">
        <f t="shared" si="373"/>
        <v>0</v>
      </c>
      <c r="AO1277">
        <f t="shared" si="374"/>
        <v>0</v>
      </c>
      <c r="AP1277">
        <f t="shared" si="375"/>
        <v>1</v>
      </c>
      <c r="AQ1277" t="str">
        <f t="shared" si="376"/>
        <v/>
      </c>
    </row>
    <row r="1278" spans="1:43" x14ac:dyDescent="0.2">
      <c r="A1278">
        <v>1277</v>
      </c>
      <c r="B1278">
        <v>2</v>
      </c>
      <c r="C1278" t="s">
        <v>1693</v>
      </c>
      <c r="D1278" t="s">
        <v>17</v>
      </c>
      <c r="E1278">
        <v>24</v>
      </c>
      <c r="F1278">
        <v>1</v>
      </c>
      <c r="G1278">
        <v>2</v>
      </c>
      <c r="H1278">
        <v>220845</v>
      </c>
      <c r="I1278">
        <v>65</v>
      </c>
      <c r="K1278" t="s">
        <v>15</v>
      </c>
      <c r="M1278" t="b">
        <f t="shared" si="362"/>
        <v>0</v>
      </c>
      <c r="N1278" t="str">
        <f>IF(E1278&lt;&gt;"",INDEX(group!$A$1:$C$10,MATCH(E1278,group!A:A,1),3),"NA")</f>
        <v>20 - 29</v>
      </c>
      <c r="O1278" t="str">
        <f>VLOOKUP(H1278,group!E:F,2,0)</f>
        <v>numeric</v>
      </c>
      <c r="P1278" t="str">
        <f>IF(I1278&lt;&gt;"",INDEX(group!$L$1:$N$100,MATCH(I1278,group!L:L,1),3),"NA")</f>
        <v>60 - 69</v>
      </c>
      <c r="Q1278">
        <f t="shared" si="363"/>
        <v>1277</v>
      </c>
      <c r="R1278">
        <f t="shared" si="364"/>
        <v>0</v>
      </c>
      <c r="S1278">
        <f t="shared" si="365"/>
        <v>1</v>
      </c>
      <c r="T1278">
        <f t="shared" si="366"/>
        <v>0</v>
      </c>
      <c r="U1278">
        <f t="shared" si="367"/>
        <v>0</v>
      </c>
      <c r="V1278">
        <f t="shared" si="368"/>
        <v>1</v>
      </c>
      <c r="W1278">
        <f t="shared" si="369"/>
        <v>24</v>
      </c>
      <c r="X1278">
        <f t="shared" si="370"/>
        <v>1</v>
      </c>
      <c r="Y1278">
        <f t="shared" si="371"/>
        <v>2</v>
      </c>
      <c r="Z1278">
        <f t="shared" si="379"/>
        <v>0</v>
      </c>
      <c r="AA1278">
        <f t="shared" si="380"/>
        <v>0</v>
      </c>
      <c r="AB1278">
        <f t="shared" si="380"/>
        <v>0</v>
      </c>
      <c r="AC1278">
        <f t="shared" si="380"/>
        <v>0</v>
      </c>
      <c r="AD1278">
        <f t="shared" si="380"/>
        <v>1</v>
      </c>
      <c r="AE1278">
        <f t="shared" si="380"/>
        <v>0</v>
      </c>
      <c r="AF1278">
        <f t="shared" si="380"/>
        <v>0</v>
      </c>
      <c r="AG1278">
        <f t="shared" si="380"/>
        <v>0</v>
      </c>
      <c r="AH1278">
        <f t="shared" si="380"/>
        <v>0</v>
      </c>
      <c r="AI1278">
        <f t="shared" si="380"/>
        <v>0</v>
      </c>
      <c r="AJ1278">
        <f t="shared" si="380"/>
        <v>0</v>
      </c>
      <c r="AK1278">
        <f t="shared" si="380"/>
        <v>0</v>
      </c>
      <c r="AL1278">
        <f t="shared" si="380"/>
        <v>0</v>
      </c>
      <c r="AM1278">
        <f t="shared" si="372"/>
        <v>65</v>
      </c>
      <c r="AN1278">
        <f t="shared" si="373"/>
        <v>0</v>
      </c>
      <c r="AO1278">
        <f t="shared" si="374"/>
        <v>0</v>
      </c>
      <c r="AP1278">
        <f t="shared" si="375"/>
        <v>1</v>
      </c>
      <c r="AQ1278" t="str">
        <f t="shared" si="376"/>
        <v/>
      </c>
    </row>
    <row r="1279" spans="1:43" x14ac:dyDescent="0.2">
      <c r="A1279">
        <v>1278</v>
      </c>
      <c r="B1279">
        <v>3</v>
      </c>
      <c r="C1279" t="s">
        <v>1694</v>
      </c>
      <c r="D1279" t="s">
        <v>13</v>
      </c>
      <c r="E1279">
        <v>24</v>
      </c>
      <c r="F1279">
        <v>0</v>
      </c>
      <c r="G1279">
        <v>0</v>
      </c>
      <c r="H1279">
        <v>349911</v>
      </c>
      <c r="I1279">
        <v>7.7750000000000004</v>
      </c>
      <c r="K1279" t="s">
        <v>15</v>
      </c>
      <c r="M1279" t="b">
        <f t="shared" si="362"/>
        <v>0</v>
      </c>
      <c r="N1279" t="str">
        <f>IF(E1279&lt;&gt;"",INDEX(group!$A$1:$C$10,MATCH(E1279,group!A:A,1),3),"NA")</f>
        <v>20 - 29</v>
      </c>
      <c r="O1279" t="str">
        <f>VLOOKUP(H1279,group!E:F,2,0)</f>
        <v>numeric</v>
      </c>
      <c r="P1279" t="str">
        <f>IF(I1279&lt;&gt;"",INDEX(group!$L$1:$N$100,MATCH(I1279,group!L:L,1),3),"NA")</f>
        <v>0 - 9</v>
      </c>
      <c r="Q1279">
        <f t="shared" si="363"/>
        <v>1278</v>
      </c>
      <c r="R1279">
        <f t="shared" si="364"/>
        <v>0</v>
      </c>
      <c r="S1279">
        <f t="shared" si="365"/>
        <v>0</v>
      </c>
      <c r="T1279">
        <f t="shared" si="366"/>
        <v>1</v>
      </c>
      <c r="U1279">
        <f t="shared" si="367"/>
        <v>1</v>
      </c>
      <c r="V1279">
        <f t="shared" si="368"/>
        <v>0</v>
      </c>
      <c r="W1279">
        <f t="shared" si="369"/>
        <v>24</v>
      </c>
      <c r="X1279">
        <f t="shared" si="370"/>
        <v>0</v>
      </c>
      <c r="Y1279">
        <f t="shared" si="371"/>
        <v>0</v>
      </c>
      <c r="Z1279">
        <f t="shared" si="379"/>
        <v>0</v>
      </c>
      <c r="AA1279">
        <f t="shared" si="380"/>
        <v>0</v>
      </c>
      <c r="AB1279">
        <f t="shared" si="380"/>
        <v>0</v>
      </c>
      <c r="AC1279">
        <f t="shared" si="380"/>
        <v>0</v>
      </c>
      <c r="AD1279">
        <f t="shared" si="380"/>
        <v>1</v>
      </c>
      <c r="AE1279">
        <f t="shared" si="380"/>
        <v>0</v>
      </c>
      <c r="AF1279">
        <f t="shared" si="380"/>
        <v>0</v>
      </c>
      <c r="AG1279">
        <f t="shared" si="380"/>
        <v>0</v>
      </c>
      <c r="AH1279">
        <f t="shared" si="380"/>
        <v>0</v>
      </c>
      <c r="AI1279">
        <f t="shared" si="380"/>
        <v>0</v>
      </c>
      <c r="AJ1279">
        <f t="shared" si="380"/>
        <v>0</v>
      </c>
      <c r="AK1279">
        <f t="shared" si="380"/>
        <v>0</v>
      </c>
      <c r="AL1279">
        <f t="shared" si="380"/>
        <v>0</v>
      </c>
      <c r="AM1279">
        <f t="shared" si="372"/>
        <v>7.7750000000000004</v>
      </c>
      <c r="AN1279">
        <f t="shared" si="373"/>
        <v>0</v>
      </c>
      <c r="AO1279">
        <f t="shared" si="374"/>
        <v>0</v>
      </c>
      <c r="AP1279">
        <f t="shared" si="375"/>
        <v>1</v>
      </c>
      <c r="AQ1279" t="str">
        <f t="shared" si="376"/>
        <v/>
      </c>
    </row>
    <row r="1280" spans="1:43" x14ac:dyDescent="0.2">
      <c r="A1280">
        <v>1279</v>
      </c>
      <c r="B1280">
        <v>2</v>
      </c>
      <c r="C1280" t="s">
        <v>1695</v>
      </c>
      <c r="D1280" t="s">
        <v>13</v>
      </c>
      <c r="E1280">
        <v>57</v>
      </c>
      <c r="F1280">
        <v>0</v>
      </c>
      <c r="G1280">
        <v>0</v>
      </c>
      <c r="H1280">
        <v>244346</v>
      </c>
      <c r="I1280">
        <v>13</v>
      </c>
      <c r="K1280" t="s">
        <v>15</v>
      </c>
      <c r="M1280" t="b">
        <f t="shared" si="362"/>
        <v>0</v>
      </c>
      <c r="N1280" t="str">
        <f>IF(E1280&lt;&gt;"",INDEX(group!$A$1:$C$10,MATCH(E1280,group!A:A,1),3),"NA")</f>
        <v>50 - 59</v>
      </c>
      <c r="O1280" t="str">
        <f>VLOOKUP(H1280,group!E:F,2,0)</f>
        <v>numeric</v>
      </c>
      <c r="P1280" t="str">
        <f>IF(I1280&lt;&gt;"",INDEX(group!$L$1:$N$100,MATCH(I1280,group!L:L,1),3),"NA")</f>
        <v>10 - 19</v>
      </c>
      <c r="Q1280">
        <f t="shared" si="363"/>
        <v>1279</v>
      </c>
      <c r="R1280">
        <f t="shared" si="364"/>
        <v>0</v>
      </c>
      <c r="S1280">
        <f t="shared" si="365"/>
        <v>1</v>
      </c>
      <c r="T1280">
        <f t="shared" si="366"/>
        <v>0</v>
      </c>
      <c r="U1280">
        <f t="shared" si="367"/>
        <v>1</v>
      </c>
      <c r="V1280">
        <f t="shared" si="368"/>
        <v>0</v>
      </c>
      <c r="W1280">
        <f t="shared" si="369"/>
        <v>57</v>
      </c>
      <c r="X1280">
        <f t="shared" si="370"/>
        <v>0</v>
      </c>
      <c r="Y1280">
        <f t="shared" si="371"/>
        <v>0</v>
      </c>
      <c r="Z1280">
        <f t="shared" si="379"/>
        <v>0</v>
      </c>
      <c r="AA1280">
        <f t="shared" si="380"/>
        <v>0</v>
      </c>
      <c r="AB1280">
        <f t="shared" si="380"/>
        <v>0</v>
      </c>
      <c r="AC1280">
        <f t="shared" si="380"/>
        <v>0</v>
      </c>
      <c r="AD1280">
        <f t="shared" si="380"/>
        <v>1</v>
      </c>
      <c r="AE1280">
        <f t="shared" si="380"/>
        <v>0</v>
      </c>
      <c r="AF1280">
        <f t="shared" si="380"/>
        <v>0</v>
      </c>
      <c r="AG1280">
        <f t="shared" si="380"/>
        <v>0</v>
      </c>
      <c r="AH1280">
        <f t="shared" si="380"/>
        <v>0</v>
      </c>
      <c r="AI1280">
        <f t="shared" si="380"/>
        <v>0</v>
      </c>
      <c r="AJ1280">
        <f t="shared" si="380"/>
        <v>0</v>
      </c>
      <c r="AK1280">
        <f t="shared" si="380"/>
        <v>0</v>
      </c>
      <c r="AL1280">
        <f t="shared" si="380"/>
        <v>0</v>
      </c>
      <c r="AM1280">
        <f t="shared" si="372"/>
        <v>13</v>
      </c>
      <c r="AN1280">
        <f t="shared" si="373"/>
        <v>0</v>
      </c>
      <c r="AO1280">
        <f t="shared" si="374"/>
        <v>0</v>
      </c>
      <c r="AP1280">
        <f t="shared" si="375"/>
        <v>1</v>
      </c>
      <c r="AQ1280" t="str">
        <f t="shared" si="376"/>
        <v/>
      </c>
    </row>
    <row r="1281" spans="1:43" x14ac:dyDescent="0.2">
      <c r="A1281">
        <v>1280</v>
      </c>
      <c r="B1281">
        <v>3</v>
      </c>
      <c r="C1281" t="s">
        <v>1696</v>
      </c>
      <c r="D1281" t="s">
        <v>13</v>
      </c>
      <c r="E1281">
        <v>21</v>
      </c>
      <c r="F1281">
        <v>0</v>
      </c>
      <c r="G1281">
        <v>0</v>
      </c>
      <c r="H1281">
        <v>364858</v>
      </c>
      <c r="I1281">
        <v>7.75</v>
      </c>
      <c r="K1281" t="s">
        <v>27</v>
      </c>
      <c r="M1281" t="b">
        <f t="shared" si="362"/>
        <v>0</v>
      </c>
      <c r="N1281" t="str">
        <f>IF(E1281&lt;&gt;"",INDEX(group!$A$1:$C$10,MATCH(E1281,group!A:A,1),3),"NA")</f>
        <v>20 - 29</v>
      </c>
      <c r="O1281" t="str">
        <f>VLOOKUP(H1281,group!E:F,2,0)</f>
        <v>numeric</v>
      </c>
      <c r="P1281" t="str">
        <f>IF(I1281&lt;&gt;"",INDEX(group!$L$1:$N$100,MATCH(I1281,group!L:L,1),3),"NA")</f>
        <v>0 - 9</v>
      </c>
      <c r="Q1281">
        <f t="shared" si="363"/>
        <v>1280</v>
      </c>
      <c r="R1281">
        <f t="shared" si="364"/>
        <v>0</v>
      </c>
      <c r="S1281">
        <f t="shared" si="365"/>
        <v>0</v>
      </c>
      <c r="T1281">
        <f t="shared" si="366"/>
        <v>1</v>
      </c>
      <c r="U1281">
        <f t="shared" si="367"/>
        <v>1</v>
      </c>
      <c r="V1281">
        <f t="shared" si="368"/>
        <v>0</v>
      </c>
      <c r="W1281">
        <f t="shared" si="369"/>
        <v>21</v>
      </c>
      <c r="X1281">
        <f t="shared" si="370"/>
        <v>0</v>
      </c>
      <c r="Y1281">
        <f t="shared" si="371"/>
        <v>0</v>
      </c>
      <c r="Z1281">
        <f t="shared" si="379"/>
        <v>0</v>
      </c>
      <c r="AA1281">
        <f t="shared" si="380"/>
        <v>0</v>
      </c>
      <c r="AB1281">
        <f t="shared" si="380"/>
        <v>0</v>
      </c>
      <c r="AC1281">
        <f t="shared" si="380"/>
        <v>0</v>
      </c>
      <c r="AD1281">
        <f t="shared" si="380"/>
        <v>1</v>
      </c>
      <c r="AE1281">
        <f t="shared" si="380"/>
        <v>0</v>
      </c>
      <c r="AF1281">
        <f t="shared" si="380"/>
        <v>0</v>
      </c>
      <c r="AG1281">
        <f t="shared" si="380"/>
        <v>0</v>
      </c>
      <c r="AH1281">
        <f t="shared" si="380"/>
        <v>0</v>
      </c>
      <c r="AI1281">
        <f t="shared" si="380"/>
        <v>0</v>
      </c>
      <c r="AJ1281">
        <f t="shared" si="380"/>
        <v>0</v>
      </c>
      <c r="AK1281">
        <f t="shared" si="380"/>
        <v>0</v>
      </c>
      <c r="AL1281">
        <f t="shared" si="380"/>
        <v>0</v>
      </c>
      <c r="AM1281">
        <f t="shared" si="372"/>
        <v>7.75</v>
      </c>
      <c r="AN1281">
        <f t="shared" si="373"/>
        <v>0</v>
      </c>
      <c r="AO1281">
        <f t="shared" si="374"/>
        <v>1</v>
      </c>
      <c r="AP1281">
        <f t="shared" si="375"/>
        <v>0</v>
      </c>
      <c r="AQ1281" t="str">
        <f t="shared" si="376"/>
        <v/>
      </c>
    </row>
    <row r="1282" spans="1:43" x14ac:dyDescent="0.2">
      <c r="A1282">
        <v>1281</v>
      </c>
      <c r="B1282">
        <v>3</v>
      </c>
      <c r="C1282" t="s">
        <v>1697</v>
      </c>
      <c r="D1282" t="s">
        <v>13</v>
      </c>
      <c r="E1282">
        <v>6</v>
      </c>
      <c r="F1282">
        <v>3</v>
      </c>
      <c r="G1282">
        <v>1</v>
      </c>
      <c r="H1282">
        <v>349909</v>
      </c>
      <c r="I1282">
        <v>21.074999999999999</v>
      </c>
      <c r="K1282" t="s">
        <v>15</v>
      </c>
      <c r="M1282" t="b">
        <f t="shared" si="362"/>
        <v>0</v>
      </c>
      <c r="N1282" t="str">
        <f>IF(E1282&lt;&gt;"",INDEX(group!$A$1:$C$10,MATCH(E1282,group!A:A,1),3),"NA")</f>
        <v>0 - 9</v>
      </c>
      <c r="O1282" t="str">
        <f>VLOOKUP(H1282,group!E:F,2,0)</f>
        <v>numeric</v>
      </c>
      <c r="P1282" t="str">
        <f>IF(I1282&lt;&gt;"",INDEX(group!$L$1:$N$100,MATCH(I1282,group!L:L,1),3),"NA")</f>
        <v>20 - 29</v>
      </c>
      <c r="Q1282">
        <f t="shared" si="363"/>
        <v>1281</v>
      </c>
      <c r="R1282">
        <f t="shared" si="364"/>
        <v>0</v>
      </c>
      <c r="S1282">
        <f t="shared" si="365"/>
        <v>0</v>
      </c>
      <c r="T1282">
        <f t="shared" si="366"/>
        <v>1</v>
      </c>
      <c r="U1282">
        <f t="shared" si="367"/>
        <v>1</v>
      </c>
      <c r="V1282">
        <f t="shared" si="368"/>
        <v>0</v>
      </c>
      <c r="W1282">
        <f t="shared" si="369"/>
        <v>6</v>
      </c>
      <c r="X1282">
        <f t="shared" si="370"/>
        <v>3</v>
      </c>
      <c r="Y1282">
        <f t="shared" si="371"/>
        <v>1</v>
      </c>
      <c r="Z1282">
        <f t="shared" si="379"/>
        <v>0</v>
      </c>
      <c r="AA1282">
        <f t="shared" si="380"/>
        <v>0</v>
      </c>
      <c r="AB1282">
        <f t="shared" si="380"/>
        <v>0</v>
      </c>
      <c r="AC1282">
        <f t="shared" si="380"/>
        <v>0</v>
      </c>
      <c r="AD1282">
        <f t="shared" si="380"/>
        <v>1</v>
      </c>
      <c r="AE1282">
        <f t="shared" si="380"/>
        <v>0</v>
      </c>
      <c r="AF1282">
        <f t="shared" si="380"/>
        <v>0</v>
      </c>
      <c r="AG1282">
        <f t="shared" si="380"/>
        <v>0</v>
      </c>
      <c r="AH1282">
        <f t="shared" si="380"/>
        <v>0</v>
      </c>
      <c r="AI1282">
        <f t="shared" si="380"/>
        <v>0</v>
      </c>
      <c r="AJ1282">
        <f t="shared" si="380"/>
        <v>0</v>
      </c>
      <c r="AK1282">
        <f t="shared" si="380"/>
        <v>0</v>
      </c>
      <c r="AL1282">
        <f t="shared" si="380"/>
        <v>0</v>
      </c>
      <c r="AM1282">
        <f t="shared" si="372"/>
        <v>21.074999999999999</v>
      </c>
      <c r="AN1282">
        <f t="shared" si="373"/>
        <v>0</v>
      </c>
      <c r="AO1282">
        <f t="shared" si="374"/>
        <v>0</v>
      </c>
      <c r="AP1282">
        <f t="shared" si="375"/>
        <v>1</v>
      </c>
      <c r="AQ1282" t="str">
        <f t="shared" si="376"/>
        <v/>
      </c>
    </row>
    <row r="1283" spans="1:43" x14ac:dyDescent="0.2">
      <c r="A1283">
        <v>1282</v>
      </c>
      <c r="B1283">
        <v>1</v>
      </c>
      <c r="C1283" t="s">
        <v>1698</v>
      </c>
      <c r="D1283" t="s">
        <v>13</v>
      </c>
      <c r="E1283">
        <v>23</v>
      </c>
      <c r="F1283">
        <v>0</v>
      </c>
      <c r="G1283">
        <v>0</v>
      </c>
      <c r="H1283">
        <v>12749</v>
      </c>
      <c r="I1283">
        <v>93.5</v>
      </c>
      <c r="J1283" t="s">
        <v>1699</v>
      </c>
      <c r="K1283" t="s">
        <v>15</v>
      </c>
      <c r="M1283" t="b">
        <f t="shared" ref="M1283:M1310" si="381">COUNTA(A1283:I1283,K1283)&lt;10</f>
        <v>0</v>
      </c>
      <c r="N1283" t="str">
        <f>IF(E1283&lt;&gt;"",INDEX(group!$A$1:$C$10,MATCH(E1283,group!A:A,1),3),"NA")</f>
        <v>20 - 29</v>
      </c>
      <c r="O1283" t="str">
        <f>VLOOKUP(H1283,group!E:F,2,0)</f>
        <v>numeric</v>
      </c>
      <c r="P1283" t="str">
        <f>IF(I1283&lt;&gt;"",INDEX(group!$L$1:$N$100,MATCH(I1283,group!L:L,1),3),"NA")</f>
        <v>90 - 99</v>
      </c>
      <c r="Q1283">
        <f t="shared" ref="Q1283:Q1310" si="382">A1283</f>
        <v>1282</v>
      </c>
      <c r="R1283">
        <f t="shared" ref="R1283:R1310" si="383">IF(B1283=1,1,0)</f>
        <v>1</v>
      </c>
      <c r="S1283">
        <f t="shared" ref="S1283:S1310" si="384">IF(B1283=2,1,0)</f>
        <v>0</v>
      </c>
      <c r="T1283">
        <f t="shared" ref="T1283:T1310" si="385">IF(B1283=3,1,0)</f>
        <v>0</v>
      </c>
      <c r="U1283">
        <f t="shared" ref="U1283:U1310" si="386">IF(D1283="male",1,0)</f>
        <v>1</v>
      </c>
      <c r="V1283">
        <f t="shared" ref="V1283:V1310" si="387">IF(D1283="female",1,0)</f>
        <v>0</v>
      </c>
      <c r="W1283">
        <f t="shared" ref="W1283:W1310" si="388">IF(E1283&lt;&gt;"",E1283,29.9)</f>
        <v>23</v>
      </c>
      <c r="X1283">
        <f t="shared" ref="X1283:X1310" si="389">F1283</f>
        <v>0</v>
      </c>
      <c r="Y1283">
        <f t="shared" ref="Y1283:Y1310" si="390">G1283</f>
        <v>0</v>
      </c>
      <c r="Z1283">
        <f t="shared" si="379"/>
        <v>0</v>
      </c>
      <c r="AA1283">
        <f t="shared" si="380"/>
        <v>0</v>
      </c>
      <c r="AB1283">
        <f t="shared" si="380"/>
        <v>0</v>
      </c>
      <c r="AC1283">
        <f t="shared" si="380"/>
        <v>0</v>
      </c>
      <c r="AD1283">
        <f t="shared" si="380"/>
        <v>1</v>
      </c>
      <c r="AE1283">
        <f t="shared" si="380"/>
        <v>0</v>
      </c>
      <c r="AF1283">
        <f t="shared" si="380"/>
        <v>0</v>
      </c>
      <c r="AG1283">
        <f t="shared" si="380"/>
        <v>0</v>
      </c>
      <c r="AH1283">
        <f t="shared" si="380"/>
        <v>0</v>
      </c>
      <c r="AI1283">
        <f t="shared" si="380"/>
        <v>0</v>
      </c>
      <c r="AJ1283">
        <f t="shared" si="380"/>
        <v>0</v>
      </c>
      <c r="AK1283">
        <f t="shared" si="380"/>
        <v>0</v>
      </c>
      <c r="AL1283">
        <f t="shared" si="380"/>
        <v>0</v>
      </c>
      <c r="AM1283">
        <f t="shared" ref="AM1283:AM1310" si="391">I1283</f>
        <v>93.5</v>
      </c>
      <c r="AN1283">
        <f t="shared" ref="AN1283:AN1310" si="392">IF(K1283="C",1,0)</f>
        <v>0</v>
      </c>
      <c r="AO1283">
        <f t="shared" ref="AO1283:AO1310" si="393">IF(K1283="Q",1,0)</f>
        <v>0</v>
      </c>
      <c r="AP1283">
        <f t="shared" ref="AP1283:AP1310" si="394">IF(K1283="S",1,0)</f>
        <v>1</v>
      </c>
      <c r="AQ1283" t="str">
        <f t="shared" ref="AQ1283:AQ1310" si="395">IF(L1283&lt;&gt;"",L1283,"")</f>
        <v/>
      </c>
    </row>
    <row r="1284" spans="1:43" x14ac:dyDescent="0.2">
      <c r="A1284">
        <v>1283</v>
      </c>
      <c r="B1284">
        <v>1</v>
      </c>
      <c r="C1284" t="s">
        <v>1700</v>
      </c>
      <c r="D1284" t="s">
        <v>17</v>
      </c>
      <c r="E1284">
        <v>51</v>
      </c>
      <c r="F1284">
        <v>0</v>
      </c>
      <c r="G1284">
        <v>1</v>
      </c>
      <c r="H1284" t="s">
        <v>1174</v>
      </c>
      <c r="I1284">
        <v>39.4</v>
      </c>
      <c r="J1284" t="s">
        <v>1175</v>
      </c>
      <c r="K1284" t="s">
        <v>15</v>
      </c>
      <c r="M1284" t="b">
        <f t="shared" si="381"/>
        <v>0</v>
      </c>
      <c r="N1284" t="str">
        <f>IF(E1284&lt;&gt;"",INDEX(group!$A$1:$C$10,MATCH(E1284,group!A:A,1),3),"NA")</f>
        <v>50 - 59</v>
      </c>
      <c r="O1284" t="str">
        <f>VLOOKUP(H1284,group!E:F,2,0)</f>
        <v>PC</v>
      </c>
      <c r="P1284" t="str">
        <f>IF(I1284&lt;&gt;"",INDEX(group!$L$1:$N$100,MATCH(I1284,group!L:L,1),3),"NA")</f>
        <v>30 - 39</v>
      </c>
      <c r="Q1284">
        <f t="shared" si="382"/>
        <v>1283</v>
      </c>
      <c r="R1284">
        <f t="shared" si="383"/>
        <v>1</v>
      </c>
      <c r="S1284">
        <f t="shared" si="384"/>
        <v>0</v>
      </c>
      <c r="T1284">
        <f t="shared" si="385"/>
        <v>0</v>
      </c>
      <c r="U1284">
        <f t="shared" si="386"/>
        <v>0</v>
      </c>
      <c r="V1284">
        <f t="shared" si="387"/>
        <v>1</v>
      </c>
      <c r="W1284">
        <f t="shared" si="388"/>
        <v>51</v>
      </c>
      <c r="X1284">
        <f t="shared" si="389"/>
        <v>0</v>
      </c>
      <c r="Y1284">
        <f t="shared" si="390"/>
        <v>1</v>
      </c>
      <c r="Z1284">
        <f t="shared" si="379"/>
        <v>0</v>
      </c>
      <c r="AA1284">
        <f t="shared" si="380"/>
        <v>0</v>
      </c>
      <c r="AB1284">
        <f t="shared" si="380"/>
        <v>0</v>
      </c>
      <c r="AC1284">
        <f t="shared" si="380"/>
        <v>0</v>
      </c>
      <c r="AD1284">
        <f t="shared" si="380"/>
        <v>0</v>
      </c>
      <c r="AE1284">
        <f t="shared" si="380"/>
        <v>0</v>
      </c>
      <c r="AF1284">
        <f t="shared" si="380"/>
        <v>1</v>
      </c>
      <c r="AG1284">
        <f t="shared" si="380"/>
        <v>0</v>
      </c>
      <c r="AH1284">
        <f t="shared" si="380"/>
        <v>0</v>
      </c>
      <c r="AI1284">
        <f t="shared" si="380"/>
        <v>0</v>
      </c>
      <c r="AJ1284">
        <f t="shared" si="380"/>
        <v>0</v>
      </c>
      <c r="AK1284">
        <f t="shared" si="380"/>
        <v>0</v>
      </c>
      <c r="AL1284">
        <f t="shared" si="380"/>
        <v>0</v>
      </c>
      <c r="AM1284">
        <f t="shared" si="391"/>
        <v>39.4</v>
      </c>
      <c r="AN1284">
        <f t="shared" si="392"/>
        <v>0</v>
      </c>
      <c r="AO1284">
        <f t="shared" si="393"/>
        <v>0</v>
      </c>
      <c r="AP1284">
        <f t="shared" si="394"/>
        <v>1</v>
      </c>
      <c r="AQ1284" t="str">
        <f t="shared" si="395"/>
        <v/>
      </c>
    </row>
    <row r="1285" spans="1:43" x14ac:dyDescent="0.2">
      <c r="A1285">
        <v>1284</v>
      </c>
      <c r="B1285">
        <v>3</v>
      </c>
      <c r="C1285" t="s">
        <v>1701</v>
      </c>
      <c r="D1285" t="s">
        <v>13</v>
      </c>
      <c r="E1285">
        <v>13</v>
      </c>
      <c r="F1285">
        <v>0</v>
      </c>
      <c r="G1285">
        <v>2</v>
      </c>
      <c r="H1285" t="s">
        <v>424</v>
      </c>
      <c r="I1285">
        <v>20.25</v>
      </c>
      <c r="K1285" t="s">
        <v>15</v>
      </c>
      <c r="M1285" t="b">
        <f t="shared" si="381"/>
        <v>0</v>
      </c>
      <c r="N1285" t="str">
        <f>IF(E1285&lt;&gt;"",INDEX(group!$A$1:$C$10,MATCH(E1285,group!A:A,1),3),"NA")</f>
        <v>10 - 19</v>
      </c>
      <c r="O1285" t="str">
        <f>VLOOKUP(H1285,group!E:F,2,0)</f>
        <v>CA</v>
      </c>
      <c r="P1285" t="str">
        <f>IF(I1285&lt;&gt;"",INDEX(group!$L$1:$N$100,MATCH(I1285,group!L:L,1),3),"NA")</f>
        <v>20 - 29</v>
      </c>
      <c r="Q1285">
        <f t="shared" si="382"/>
        <v>1284</v>
      </c>
      <c r="R1285">
        <f t="shared" si="383"/>
        <v>0</v>
      </c>
      <c r="S1285">
        <f t="shared" si="384"/>
        <v>0</v>
      </c>
      <c r="T1285">
        <f t="shared" si="385"/>
        <v>1</v>
      </c>
      <c r="U1285">
        <f t="shared" si="386"/>
        <v>1</v>
      </c>
      <c r="V1285">
        <f t="shared" si="387"/>
        <v>0</v>
      </c>
      <c r="W1285">
        <f t="shared" si="388"/>
        <v>13</v>
      </c>
      <c r="X1285">
        <f t="shared" si="389"/>
        <v>0</v>
      </c>
      <c r="Y1285">
        <f t="shared" si="390"/>
        <v>2</v>
      </c>
      <c r="Z1285">
        <f t="shared" si="379"/>
        <v>0</v>
      </c>
      <c r="AA1285">
        <f t="shared" si="380"/>
        <v>0</v>
      </c>
      <c r="AB1285">
        <f t="shared" si="380"/>
        <v>1</v>
      </c>
      <c r="AC1285">
        <f t="shared" si="380"/>
        <v>0</v>
      </c>
      <c r="AD1285">
        <f t="shared" si="380"/>
        <v>0</v>
      </c>
      <c r="AE1285">
        <f t="shared" si="380"/>
        <v>0</v>
      </c>
      <c r="AF1285">
        <f t="shared" si="380"/>
        <v>0</v>
      </c>
      <c r="AG1285">
        <f t="shared" si="380"/>
        <v>0</v>
      </c>
      <c r="AH1285">
        <f t="shared" si="380"/>
        <v>0</v>
      </c>
      <c r="AI1285">
        <f t="shared" si="380"/>
        <v>0</v>
      </c>
      <c r="AJ1285">
        <f t="shared" si="380"/>
        <v>0</v>
      </c>
      <c r="AK1285">
        <f t="shared" si="380"/>
        <v>0</v>
      </c>
      <c r="AL1285">
        <f t="shared" si="380"/>
        <v>0</v>
      </c>
      <c r="AM1285">
        <f t="shared" si="391"/>
        <v>20.25</v>
      </c>
      <c r="AN1285">
        <f t="shared" si="392"/>
        <v>0</v>
      </c>
      <c r="AO1285">
        <f t="shared" si="393"/>
        <v>0</v>
      </c>
      <c r="AP1285">
        <f t="shared" si="394"/>
        <v>1</v>
      </c>
      <c r="AQ1285" t="str">
        <f t="shared" si="395"/>
        <v/>
      </c>
    </row>
    <row r="1286" spans="1:43" x14ac:dyDescent="0.2">
      <c r="A1286">
        <v>1285</v>
      </c>
      <c r="B1286">
        <v>2</v>
      </c>
      <c r="C1286" t="s">
        <v>1702</v>
      </c>
      <c r="D1286" t="s">
        <v>13</v>
      </c>
      <c r="E1286">
        <v>47</v>
      </c>
      <c r="F1286">
        <v>0</v>
      </c>
      <c r="G1286">
        <v>0</v>
      </c>
      <c r="H1286" t="s">
        <v>1703</v>
      </c>
      <c r="I1286">
        <v>10.5</v>
      </c>
      <c r="K1286" t="s">
        <v>15</v>
      </c>
      <c r="M1286" t="b">
        <f t="shared" si="381"/>
        <v>0</v>
      </c>
      <c r="N1286" t="str">
        <f>IF(E1286&lt;&gt;"",INDEX(group!$A$1:$C$10,MATCH(E1286,group!A:A,1),3),"NA")</f>
        <v>40 - 49</v>
      </c>
      <c r="O1286" t="str">
        <f>VLOOKUP(H1286,group!E:F,2,0)</f>
        <v>CA</v>
      </c>
      <c r="P1286" t="str">
        <f>IF(I1286&lt;&gt;"",INDEX(group!$L$1:$N$100,MATCH(I1286,group!L:L,1),3),"NA")</f>
        <v>10 - 19</v>
      </c>
      <c r="Q1286">
        <f t="shared" si="382"/>
        <v>1285</v>
      </c>
      <c r="R1286">
        <f t="shared" si="383"/>
        <v>0</v>
      </c>
      <c r="S1286">
        <f t="shared" si="384"/>
        <v>1</v>
      </c>
      <c r="T1286">
        <f t="shared" si="385"/>
        <v>0</v>
      </c>
      <c r="U1286">
        <f t="shared" si="386"/>
        <v>1</v>
      </c>
      <c r="V1286">
        <f t="shared" si="387"/>
        <v>0</v>
      </c>
      <c r="W1286">
        <f t="shared" si="388"/>
        <v>47</v>
      </c>
      <c r="X1286">
        <f t="shared" si="389"/>
        <v>0</v>
      </c>
      <c r="Y1286">
        <f t="shared" si="390"/>
        <v>0</v>
      </c>
      <c r="Z1286">
        <f t="shared" si="379"/>
        <v>0</v>
      </c>
      <c r="AA1286">
        <f t="shared" si="380"/>
        <v>0</v>
      </c>
      <c r="AB1286">
        <f t="shared" si="380"/>
        <v>1</v>
      </c>
      <c r="AC1286">
        <f t="shared" si="380"/>
        <v>0</v>
      </c>
      <c r="AD1286">
        <f t="shared" si="380"/>
        <v>0</v>
      </c>
      <c r="AE1286">
        <f t="shared" si="380"/>
        <v>0</v>
      </c>
      <c r="AF1286">
        <f t="shared" si="380"/>
        <v>0</v>
      </c>
      <c r="AG1286">
        <f t="shared" si="380"/>
        <v>0</v>
      </c>
      <c r="AH1286">
        <f t="shared" si="380"/>
        <v>0</v>
      </c>
      <c r="AI1286">
        <f t="shared" si="380"/>
        <v>0</v>
      </c>
      <c r="AJ1286">
        <f t="shared" si="380"/>
        <v>0</v>
      </c>
      <c r="AK1286">
        <f t="shared" si="380"/>
        <v>0</v>
      </c>
      <c r="AL1286">
        <f t="shared" si="380"/>
        <v>0</v>
      </c>
      <c r="AM1286">
        <f t="shared" si="391"/>
        <v>10.5</v>
      </c>
      <c r="AN1286">
        <f t="shared" si="392"/>
        <v>0</v>
      </c>
      <c r="AO1286">
        <f t="shared" si="393"/>
        <v>0</v>
      </c>
      <c r="AP1286">
        <f t="shared" si="394"/>
        <v>1</v>
      </c>
      <c r="AQ1286" t="str">
        <f t="shared" si="395"/>
        <v/>
      </c>
    </row>
    <row r="1287" spans="1:43" x14ac:dyDescent="0.2">
      <c r="A1287">
        <v>1286</v>
      </c>
      <c r="B1287">
        <v>3</v>
      </c>
      <c r="C1287" t="s">
        <v>1704</v>
      </c>
      <c r="D1287" t="s">
        <v>13</v>
      </c>
      <c r="E1287">
        <v>29</v>
      </c>
      <c r="F1287">
        <v>3</v>
      </c>
      <c r="G1287">
        <v>1</v>
      </c>
      <c r="H1287">
        <v>315153</v>
      </c>
      <c r="I1287">
        <v>22.024999999999999</v>
      </c>
      <c r="K1287" t="s">
        <v>15</v>
      </c>
      <c r="M1287" t="b">
        <f t="shared" si="381"/>
        <v>0</v>
      </c>
      <c r="N1287" t="str">
        <f>IF(E1287&lt;&gt;"",INDEX(group!$A$1:$C$10,MATCH(E1287,group!A:A,1),3),"NA")</f>
        <v>20 - 29</v>
      </c>
      <c r="O1287" t="str">
        <f>VLOOKUP(H1287,group!E:F,2,0)</f>
        <v>numeric</v>
      </c>
      <c r="P1287" t="str">
        <f>IF(I1287&lt;&gt;"",INDEX(group!$L$1:$N$100,MATCH(I1287,group!L:L,1),3),"NA")</f>
        <v>20 - 29</v>
      </c>
      <c r="Q1287">
        <f t="shared" si="382"/>
        <v>1286</v>
      </c>
      <c r="R1287">
        <f t="shared" si="383"/>
        <v>0</v>
      </c>
      <c r="S1287">
        <f t="shared" si="384"/>
        <v>0</v>
      </c>
      <c r="T1287">
        <f t="shared" si="385"/>
        <v>1</v>
      </c>
      <c r="U1287">
        <f t="shared" si="386"/>
        <v>1</v>
      </c>
      <c r="V1287">
        <f t="shared" si="387"/>
        <v>0</v>
      </c>
      <c r="W1287">
        <f t="shared" si="388"/>
        <v>29</v>
      </c>
      <c r="X1287">
        <f t="shared" si="389"/>
        <v>3</v>
      </c>
      <c r="Y1287">
        <f t="shared" si="390"/>
        <v>1</v>
      </c>
      <c r="Z1287">
        <f t="shared" si="379"/>
        <v>0</v>
      </c>
      <c r="AA1287">
        <f t="shared" si="380"/>
        <v>0</v>
      </c>
      <c r="AB1287">
        <f t="shared" si="380"/>
        <v>0</v>
      </c>
      <c r="AC1287">
        <f t="shared" si="380"/>
        <v>0</v>
      </c>
      <c r="AD1287">
        <f t="shared" si="380"/>
        <v>1</v>
      </c>
      <c r="AE1287">
        <f t="shared" si="380"/>
        <v>0</v>
      </c>
      <c r="AF1287">
        <f t="shared" si="380"/>
        <v>0</v>
      </c>
      <c r="AG1287">
        <f t="shared" si="380"/>
        <v>0</v>
      </c>
      <c r="AH1287">
        <f t="shared" si="380"/>
        <v>0</v>
      </c>
      <c r="AI1287">
        <f t="shared" si="380"/>
        <v>0</v>
      </c>
      <c r="AJ1287">
        <f t="shared" si="380"/>
        <v>0</v>
      </c>
      <c r="AK1287">
        <f t="shared" si="380"/>
        <v>0</v>
      </c>
      <c r="AL1287">
        <f t="shared" si="380"/>
        <v>0</v>
      </c>
      <c r="AM1287">
        <f t="shared" si="391"/>
        <v>22.024999999999999</v>
      </c>
      <c r="AN1287">
        <f t="shared" si="392"/>
        <v>0</v>
      </c>
      <c r="AO1287">
        <f t="shared" si="393"/>
        <v>0</v>
      </c>
      <c r="AP1287">
        <f t="shared" si="394"/>
        <v>1</v>
      </c>
      <c r="AQ1287" t="str">
        <f t="shared" si="395"/>
        <v/>
      </c>
    </row>
    <row r="1288" spans="1:43" x14ac:dyDescent="0.2">
      <c r="A1288">
        <v>1287</v>
      </c>
      <c r="B1288">
        <v>1</v>
      </c>
      <c r="C1288" t="s">
        <v>1705</v>
      </c>
      <c r="D1288" t="s">
        <v>17</v>
      </c>
      <c r="E1288">
        <v>18</v>
      </c>
      <c r="F1288">
        <v>1</v>
      </c>
      <c r="G1288">
        <v>0</v>
      </c>
      <c r="H1288">
        <v>13695</v>
      </c>
      <c r="I1288">
        <v>60</v>
      </c>
      <c r="J1288" t="s">
        <v>1283</v>
      </c>
      <c r="K1288" t="s">
        <v>15</v>
      </c>
      <c r="M1288" t="b">
        <f t="shared" si="381"/>
        <v>0</v>
      </c>
      <c r="N1288" t="str">
        <f>IF(E1288&lt;&gt;"",INDEX(group!$A$1:$C$10,MATCH(E1288,group!A:A,1),3),"NA")</f>
        <v>10 - 19</v>
      </c>
      <c r="O1288" t="str">
        <f>VLOOKUP(H1288,group!E:F,2,0)</f>
        <v>numeric</v>
      </c>
      <c r="P1288" t="str">
        <f>IF(I1288&lt;&gt;"",INDEX(group!$L$1:$N$100,MATCH(I1288,group!L:L,1),3),"NA")</f>
        <v>60 - 69</v>
      </c>
      <c r="Q1288">
        <f t="shared" si="382"/>
        <v>1287</v>
      </c>
      <c r="R1288">
        <f t="shared" si="383"/>
        <v>1</v>
      </c>
      <c r="S1288">
        <f t="shared" si="384"/>
        <v>0</v>
      </c>
      <c r="T1288">
        <f t="shared" si="385"/>
        <v>0</v>
      </c>
      <c r="U1288">
        <f t="shared" si="386"/>
        <v>0</v>
      </c>
      <c r="V1288">
        <f t="shared" si="387"/>
        <v>1</v>
      </c>
      <c r="W1288">
        <f t="shared" si="388"/>
        <v>18</v>
      </c>
      <c r="X1288">
        <f t="shared" si="389"/>
        <v>1</v>
      </c>
      <c r="Y1288">
        <f t="shared" si="390"/>
        <v>0</v>
      </c>
      <c r="Z1288">
        <f t="shared" si="379"/>
        <v>0</v>
      </c>
      <c r="AA1288">
        <f t="shared" si="380"/>
        <v>0</v>
      </c>
      <c r="AB1288">
        <f t="shared" si="380"/>
        <v>0</v>
      </c>
      <c r="AC1288">
        <f t="shared" si="380"/>
        <v>0</v>
      </c>
      <c r="AD1288">
        <f t="shared" si="380"/>
        <v>1</v>
      </c>
      <c r="AE1288">
        <f t="shared" si="380"/>
        <v>0</v>
      </c>
      <c r="AF1288">
        <f t="shared" si="380"/>
        <v>0</v>
      </c>
      <c r="AG1288">
        <f t="shared" si="380"/>
        <v>0</v>
      </c>
      <c r="AH1288">
        <f t="shared" si="380"/>
        <v>0</v>
      </c>
      <c r="AI1288">
        <f t="shared" si="380"/>
        <v>0</v>
      </c>
      <c r="AJ1288">
        <f t="shared" si="380"/>
        <v>0</v>
      </c>
      <c r="AK1288">
        <f t="shared" si="380"/>
        <v>0</v>
      </c>
      <c r="AL1288">
        <f t="shared" si="380"/>
        <v>0</v>
      </c>
      <c r="AM1288">
        <f t="shared" si="391"/>
        <v>60</v>
      </c>
      <c r="AN1288">
        <f t="shared" si="392"/>
        <v>0</v>
      </c>
      <c r="AO1288">
        <f t="shared" si="393"/>
        <v>0</v>
      </c>
      <c r="AP1288">
        <f t="shared" si="394"/>
        <v>1</v>
      </c>
      <c r="AQ1288" t="str">
        <f t="shared" si="395"/>
        <v/>
      </c>
    </row>
    <row r="1289" spans="1:43" x14ac:dyDescent="0.2">
      <c r="A1289">
        <v>1288</v>
      </c>
      <c r="B1289">
        <v>3</v>
      </c>
      <c r="C1289" t="s">
        <v>1706</v>
      </c>
      <c r="D1289" t="s">
        <v>13</v>
      </c>
      <c r="E1289">
        <v>24</v>
      </c>
      <c r="F1289">
        <v>0</v>
      </c>
      <c r="G1289">
        <v>0</v>
      </c>
      <c r="H1289">
        <v>371109</v>
      </c>
      <c r="I1289">
        <v>7.25</v>
      </c>
      <c r="K1289" t="s">
        <v>27</v>
      </c>
      <c r="M1289" t="b">
        <f t="shared" si="381"/>
        <v>0</v>
      </c>
      <c r="N1289" t="str">
        <f>IF(E1289&lt;&gt;"",INDEX(group!$A$1:$C$10,MATCH(E1289,group!A:A,1),3),"NA")</f>
        <v>20 - 29</v>
      </c>
      <c r="O1289" t="str">
        <f>VLOOKUP(H1289,group!E:F,2,0)</f>
        <v>numeric</v>
      </c>
      <c r="P1289" t="str">
        <f>IF(I1289&lt;&gt;"",INDEX(group!$L$1:$N$100,MATCH(I1289,group!L:L,1),3),"NA")</f>
        <v>0 - 9</v>
      </c>
      <c r="Q1289">
        <f t="shared" si="382"/>
        <v>1288</v>
      </c>
      <c r="R1289">
        <f t="shared" si="383"/>
        <v>0</v>
      </c>
      <c r="S1289">
        <f t="shared" si="384"/>
        <v>0</v>
      </c>
      <c r="T1289">
        <f t="shared" si="385"/>
        <v>1</v>
      </c>
      <c r="U1289">
        <f t="shared" si="386"/>
        <v>1</v>
      </c>
      <c r="V1289">
        <f t="shared" si="387"/>
        <v>0</v>
      </c>
      <c r="W1289">
        <f t="shared" si="388"/>
        <v>24</v>
      </c>
      <c r="X1289">
        <f t="shared" si="389"/>
        <v>0</v>
      </c>
      <c r="Y1289">
        <f t="shared" si="390"/>
        <v>0</v>
      </c>
      <c r="Z1289">
        <f t="shared" si="379"/>
        <v>0</v>
      </c>
      <c r="AA1289">
        <f t="shared" si="380"/>
        <v>0</v>
      </c>
      <c r="AB1289">
        <f t="shared" si="380"/>
        <v>0</v>
      </c>
      <c r="AC1289">
        <f t="shared" si="380"/>
        <v>0</v>
      </c>
      <c r="AD1289">
        <f t="shared" si="380"/>
        <v>1</v>
      </c>
      <c r="AE1289">
        <f t="shared" si="380"/>
        <v>0</v>
      </c>
      <c r="AF1289">
        <f t="shared" si="380"/>
        <v>0</v>
      </c>
      <c r="AG1289">
        <f t="shared" si="380"/>
        <v>0</v>
      </c>
      <c r="AH1289">
        <f t="shared" si="380"/>
        <v>0</v>
      </c>
      <c r="AI1289">
        <f t="shared" si="380"/>
        <v>0</v>
      </c>
      <c r="AJ1289">
        <f t="shared" si="380"/>
        <v>0</v>
      </c>
      <c r="AK1289">
        <f t="shared" si="380"/>
        <v>0</v>
      </c>
      <c r="AL1289">
        <f t="shared" si="380"/>
        <v>0</v>
      </c>
      <c r="AM1289">
        <f t="shared" si="391"/>
        <v>7.25</v>
      </c>
      <c r="AN1289">
        <f t="shared" si="392"/>
        <v>0</v>
      </c>
      <c r="AO1289">
        <f t="shared" si="393"/>
        <v>1</v>
      </c>
      <c r="AP1289">
        <f t="shared" si="394"/>
        <v>0</v>
      </c>
      <c r="AQ1289" t="str">
        <f t="shared" si="395"/>
        <v/>
      </c>
    </row>
    <row r="1290" spans="1:43" x14ac:dyDescent="0.2">
      <c r="A1290">
        <v>1289</v>
      </c>
      <c r="B1290">
        <v>1</v>
      </c>
      <c r="C1290" t="s">
        <v>1707</v>
      </c>
      <c r="D1290" t="s">
        <v>17</v>
      </c>
      <c r="E1290">
        <v>48</v>
      </c>
      <c r="F1290">
        <v>1</v>
      </c>
      <c r="G1290">
        <v>1</v>
      </c>
      <c r="H1290">
        <v>13567</v>
      </c>
      <c r="I1290">
        <v>79.2</v>
      </c>
      <c r="J1290" t="s">
        <v>841</v>
      </c>
      <c r="K1290" t="s">
        <v>20</v>
      </c>
      <c r="M1290" t="b">
        <f t="shared" si="381"/>
        <v>0</v>
      </c>
      <c r="N1290" t="str">
        <f>IF(E1290&lt;&gt;"",INDEX(group!$A$1:$C$10,MATCH(E1290,group!A:A,1),3),"NA")</f>
        <v>40 - 49</v>
      </c>
      <c r="O1290" t="str">
        <f>VLOOKUP(H1290,group!E:F,2,0)</f>
        <v>numeric</v>
      </c>
      <c r="P1290" t="str">
        <f>IF(I1290&lt;&gt;"",INDEX(group!$L$1:$N$100,MATCH(I1290,group!L:L,1),3),"NA")</f>
        <v>70 - 79</v>
      </c>
      <c r="Q1290">
        <f t="shared" si="382"/>
        <v>1289</v>
      </c>
      <c r="R1290">
        <f t="shared" si="383"/>
        <v>1</v>
      </c>
      <c r="S1290">
        <f t="shared" si="384"/>
        <v>0</v>
      </c>
      <c r="T1290">
        <f t="shared" si="385"/>
        <v>0</v>
      </c>
      <c r="U1290">
        <f t="shared" si="386"/>
        <v>0</v>
      </c>
      <c r="V1290">
        <f t="shared" si="387"/>
        <v>1</v>
      </c>
      <c r="W1290">
        <f t="shared" si="388"/>
        <v>48</v>
      </c>
      <c r="X1290">
        <f t="shared" si="389"/>
        <v>1</v>
      </c>
      <c r="Y1290">
        <f t="shared" si="390"/>
        <v>1</v>
      </c>
      <c r="Z1290">
        <f t="shared" si="379"/>
        <v>0</v>
      </c>
      <c r="AA1290">
        <f t="shared" si="380"/>
        <v>0</v>
      </c>
      <c r="AB1290">
        <f t="shared" si="380"/>
        <v>0</v>
      </c>
      <c r="AC1290">
        <f t="shared" ref="AA1290:AL1310" si="396">IF($O1290&amp;"_ticket"=AC$1,1,0)</f>
        <v>0</v>
      </c>
      <c r="AD1290">
        <f t="shared" si="396"/>
        <v>1</v>
      </c>
      <c r="AE1290">
        <f t="shared" si="396"/>
        <v>0</v>
      </c>
      <c r="AF1290">
        <f t="shared" si="396"/>
        <v>0</v>
      </c>
      <c r="AG1290">
        <f t="shared" si="396"/>
        <v>0</v>
      </c>
      <c r="AH1290">
        <f t="shared" si="396"/>
        <v>0</v>
      </c>
      <c r="AI1290">
        <f t="shared" si="396"/>
        <v>0</v>
      </c>
      <c r="AJ1290">
        <f t="shared" si="396"/>
        <v>0</v>
      </c>
      <c r="AK1290">
        <f t="shared" si="396"/>
        <v>0</v>
      </c>
      <c r="AL1290">
        <f t="shared" si="396"/>
        <v>0</v>
      </c>
      <c r="AM1290">
        <f t="shared" si="391"/>
        <v>79.2</v>
      </c>
      <c r="AN1290">
        <f t="shared" si="392"/>
        <v>1</v>
      </c>
      <c r="AO1290">
        <f t="shared" si="393"/>
        <v>0</v>
      </c>
      <c r="AP1290">
        <f t="shared" si="394"/>
        <v>0</v>
      </c>
      <c r="AQ1290" t="str">
        <f t="shared" si="395"/>
        <v/>
      </c>
    </row>
    <row r="1291" spans="1:43" x14ac:dyDescent="0.2">
      <c r="A1291">
        <v>1290</v>
      </c>
      <c r="B1291">
        <v>3</v>
      </c>
      <c r="C1291" t="s">
        <v>1708</v>
      </c>
      <c r="D1291" t="s">
        <v>13</v>
      </c>
      <c r="E1291">
        <v>22</v>
      </c>
      <c r="F1291">
        <v>0</v>
      </c>
      <c r="G1291">
        <v>0</v>
      </c>
      <c r="H1291">
        <v>347065</v>
      </c>
      <c r="I1291">
        <v>7.7750000000000004</v>
      </c>
      <c r="K1291" t="s">
        <v>15</v>
      </c>
      <c r="M1291" t="b">
        <f t="shared" si="381"/>
        <v>0</v>
      </c>
      <c r="N1291" t="str">
        <f>IF(E1291&lt;&gt;"",INDEX(group!$A$1:$C$10,MATCH(E1291,group!A:A,1),3),"NA")</f>
        <v>20 - 29</v>
      </c>
      <c r="O1291" t="str">
        <f>VLOOKUP(H1291,group!E:F,2,0)</f>
        <v>numeric</v>
      </c>
      <c r="P1291" t="str">
        <f>IF(I1291&lt;&gt;"",INDEX(group!$L$1:$N$100,MATCH(I1291,group!L:L,1),3),"NA")</f>
        <v>0 - 9</v>
      </c>
      <c r="Q1291">
        <f t="shared" si="382"/>
        <v>1290</v>
      </c>
      <c r="R1291">
        <f t="shared" si="383"/>
        <v>0</v>
      </c>
      <c r="S1291">
        <f t="shared" si="384"/>
        <v>0</v>
      </c>
      <c r="T1291">
        <f t="shared" si="385"/>
        <v>1</v>
      </c>
      <c r="U1291">
        <f t="shared" si="386"/>
        <v>1</v>
      </c>
      <c r="V1291">
        <f t="shared" si="387"/>
        <v>0</v>
      </c>
      <c r="W1291">
        <f t="shared" si="388"/>
        <v>22</v>
      </c>
      <c r="X1291">
        <f t="shared" si="389"/>
        <v>0</v>
      </c>
      <c r="Y1291">
        <f t="shared" si="390"/>
        <v>0</v>
      </c>
      <c r="Z1291">
        <f t="shared" si="379"/>
        <v>0</v>
      </c>
      <c r="AA1291">
        <f t="shared" si="396"/>
        <v>0</v>
      </c>
      <c r="AB1291">
        <f t="shared" si="396"/>
        <v>0</v>
      </c>
      <c r="AC1291">
        <f t="shared" si="396"/>
        <v>0</v>
      </c>
      <c r="AD1291">
        <f t="shared" si="396"/>
        <v>1</v>
      </c>
      <c r="AE1291">
        <f t="shared" si="396"/>
        <v>0</v>
      </c>
      <c r="AF1291">
        <f t="shared" si="396"/>
        <v>0</v>
      </c>
      <c r="AG1291">
        <f t="shared" si="396"/>
        <v>0</v>
      </c>
      <c r="AH1291">
        <f t="shared" si="396"/>
        <v>0</v>
      </c>
      <c r="AI1291">
        <f t="shared" si="396"/>
        <v>0</v>
      </c>
      <c r="AJ1291">
        <f t="shared" si="396"/>
        <v>0</v>
      </c>
      <c r="AK1291">
        <f t="shared" si="396"/>
        <v>0</v>
      </c>
      <c r="AL1291">
        <f t="shared" si="396"/>
        <v>0</v>
      </c>
      <c r="AM1291">
        <f t="shared" si="391"/>
        <v>7.7750000000000004</v>
      </c>
      <c r="AN1291">
        <f t="shared" si="392"/>
        <v>0</v>
      </c>
      <c r="AO1291">
        <f t="shared" si="393"/>
        <v>0</v>
      </c>
      <c r="AP1291">
        <f t="shared" si="394"/>
        <v>1</v>
      </c>
      <c r="AQ1291" t="str">
        <f t="shared" si="395"/>
        <v/>
      </c>
    </row>
    <row r="1292" spans="1:43" x14ac:dyDescent="0.2">
      <c r="A1292">
        <v>1291</v>
      </c>
      <c r="B1292">
        <v>3</v>
      </c>
      <c r="C1292" t="s">
        <v>1709</v>
      </c>
      <c r="D1292" t="s">
        <v>13</v>
      </c>
      <c r="E1292">
        <v>31</v>
      </c>
      <c r="F1292">
        <v>0</v>
      </c>
      <c r="G1292">
        <v>0</v>
      </c>
      <c r="H1292">
        <v>21332</v>
      </c>
      <c r="I1292">
        <v>7.7332999999999998</v>
      </c>
      <c r="K1292" t="s">
        <v>27</v>
      </c>
      <c r="M1292" t="b">
        <f t="shared" si="381"/>
        <v>0</v>
      </c>
      <c r="N1292" t="str">
        <f>IF(E1292&lt;&gt;"",INDEX(group!$A$1:$C$10,MATCH(E1292,group!A:A,1),3),"NA")</f>
        <v>30 - 39</v>
      </c>
      <c r="O1292" t="str">
        <f>VLOOKUP(H1292,group!E:F,2,0)</f>
        <v>numeric</v>
      </c>
      <c r="P1292" t="str">
        <f>IF(I1292&lt;&gt;"",INDEX(group!$L$1:$N$100,MATCH(I1292,group!L:L,1),3),"NA")</f>
        <v>0 - 9</v>
      </c>
      <c r="Q1292">
        <f t="shared" si="382"/>
        <v>1291</v>
      </c>
      <c r="R1292">
        <f t="shared" si="383"/>
        <v>0</v>
      </c>
      <c r="S1292">
        <f t="shared" si="384"/>
        <v>0</v>
      </c>
      <c r="T1292">
        <f t="shared" si="385"/>
        <v>1</v>
      </c>
      <c r="U1292">
        <f t="shared" si="386"/>
        <v>1</v>
      </c>
      <c r="V1292">
        <f t="shared" si="387"/>
        <v>0</v>
      </c>
      <c r="W1292">
        <f t="shared" si="388"/>
        <v>31</v>
      </c>
      <c r="X1292">
        <f t="shared" si="389"/>
        <v>0</v>
      </c>
      <c r="Y1292">
        <f t="shared" si="390"/>
        <v>0</v>
      </c>
      <c r="Z1292">
        <f t="shared" si="379"/>
        <v>0</v>
      </c>
      <c r="AA1292">
        <f t="shared" si="396"/>
        <v>0</v>
      </c>
      <c r="AB1292">
        <f t="shared" si="396"/>
        <v>0</v>
      </c>
      <c r="AC1292">
        <f t="shared" si="396"/>
        <v>0</v>
      </c>
      <c r="AD1292">
        <f t="shared" si="396"/>
        <v>1</v>
      </c>
      <c r="AE1292">
        <f t="shared" si="396"/>
        <v>0</v>
      </c>
      <c r="AF1292">
        <f t="shared" si="396"/>
        <v>0</v>
      </c>
      <c r="AG1292">
        <f t="shared" si="396"/>
        <v>0</v>
      </c>
      <c r="AH1292">
        <f t="shared" si="396"/>
        <v>0</v>
      </c>
      <c r="AI1292">
        <f t="shared" si="396"/>
        <v>0</v>
      </c>
      <c r="AJ1292">
        <f t="shared" si="396"/>
        <v>0</v>
      </c>
      <c r="AK1292">
        <f t="shared" si="396"/>
        <v>0</v>
      </c>
      <c r="AL1292">
        <f t="shared" si="396"/>
        <v>0</v>
      </c>
      <c r="AM1292">
        <f t="shared" si="391"/>
        <v>7.7332999999999998</v>
      </c>
      <c r="AN1292">
        <f t="shared" si="392"/>
        <v>0</v>
      </c>
      <c r="AO1292">
        <f t="shared" si="393"/>
        <v>1</v>
      </c>
      <c r="AP1292">
        <f t="shared" si="394"/>
        <v>0</v>
      </c>
      <c r="AQ1292" t="str">
        <f t="shared" si="395"/>
        <v/>
      </c>
    </row>
    <row r="1293" spans="1:43" x14ac:dyDescent="0.2">
      <c r="A1293">
        <v>1292</v>
      </c>
      <c r="B1293">
        <v>1</v>
      </c>
      <c r="C1293" t="s">
        <v>1710</v>
      </c>
      <c r="D1293" t="s">
        <v>17</v>
      </c>
      <c r="E1293">
        <v>30</v>
      </c>
      <c r="F1293">
        <v>0</v>
      </c>
      <c r="G1293">
        <v>0</v>
      </c>
      <c r="H1293">
        <v>36928</v>
      </c>
      <c r="I1293">
        <v>164.86670000000001</v>
      </c>
      <c r="J1293" t="s">
        <v>482</v>
      </c>
      <c r="K1293" t="s">
        <v>15</v>
      </c>
      <c r="M1293" t="b">
        <f t="shared" si="381"/>
        <v>0</v>
      </c>
      <c r="N1293" t="str">
        <f>IF(E1293&lt;&gt;"",INDEX(group!$A$1:$C$10,MATCH(E1293,group!A:A,1),3),"NA")</f>
        <v>30 - 39</v>
      </c>
      <c r="O1293" t="str">
        <f>VLOOKUP(H1293,group!E:F,2,0)</f>
        <v>numeric</v>
      </c>
      <c r="P1293" t="str">
        <f>IF(I1293&lt;&gt;"",INDEX(group!$L$1:$N$100,MATCH(I1293,group!L:L,1),3),"NA")</f>
        <v>150 - 169</v>
      </c>
      <c r="Q1293">
        <f t="shared" si="382"/>
        <v>1292</v>
      </c>
      <c r="R1293">
        <f t="shared" si="383"/>
        <v>1</v>
      </c>
      <c r="S1293">
        <f t="shared" si="384"/>
        <v>0</v>
      </c>
      <c r="T1293">
        <f t="shared" si="385"/>
        <v>0</v>
      </c>
      <c r="U1293">
        <f t="shared" si="386"/>
        <v>0</v>
      </c>
      <c r="V1293">
        <f t="shared" si="387"/>
        <v>1</v>
      </c>
      <c r="W1293">
        <f t="shared" si="388"/>
        <v>30</v>
      </c>
      <c r="X1293">
        <f t="shared" si="389"/>
        <v>0</v>
      </c>
      <c r="Y1293">
        <f t="shared" si="390"/>
        <v>0</v>
      </c>
      <c r="Z1293">
        <f t="shared" si="379"/>
        <v>0</v>
      </c>
      <c r="AA1293">
        <f t="shared" si="396"/>
        <v>0</v>
      </c>
      <c r="AB1293">
        <f t="shared" si="396"/>
        <v>0</v>
      </c>
      <c r="AC1293">
        <f t="shared" si="396"/>
        <v>0</v>
      </c>
      <c r="AD1293">
        <f t="shared" si="396"/>
        <v>1</v>
      </c>
      <c r="AE1293">
        <f t="shared" si="396"/>
        <v>0</v>
      </c>
      <c r="AF1293">
        <f t="shared" si="396"/>
        <v>0</v>
      </c>
      <c r="AG1293">
        <f t="shared" si="396"/>
        <v>0</v>
      </c>
      <c r="AH1293">
        <f t="shared" si="396"/>
        <v>0</v>
      </c>
      <c r="AI1293">
        <f t="shared" si="396"/>
        <v>0</v>
      </c>
      <c r="AJ1293">
        <f t="shared" si="396"/>
        <v>0</v>
      </c>
      <c r="AK1293">
        <f t="shared" si="396"/>
        <v>0</v>
      </c>
      <c r="AL1293">
        <f t="shared" si="396"/>
        <v>0</v>
      </c>
      <c r="AM1293">
        <f t="shared" si="391"/>
        <v>164.86670000000001</v>
      </c>
      <c r="AN1293">
        <f t="shared" si="392"/>
        <v>0</v>
      </c>
      <c r="AO1293">
        <f t="shared" si="393"/>
        <v>0</v>
      </c>
      <c r="AP1293">
        <f t="shared" si="394"/>
        <v>1</v>
      </c>
      <c r="AQ1293" t="str">
        <f t="shared" si="395"/>
        <v/>
      </c>
    </row>
    <row r="1294" spans="1:43" x14ac:dyDescent="0.2">
      <c r="A1294">
        <v>1293</v>
      </c>
      <c r="B1294">
        <v>2</v>
      </c>
      <c r="C1294" t="s">
        <v>1711</v>
      </c>
      <c r="D1294" t="s">
        <v>13</v>
      </c>
      <c r="E1294">
        <v>38</v>
      </c>
      <c r="F1294">
        <v>1</v>
      </c>
      <c r="G1294">
        <v>0</v>
      </c>
      <c r="H1294">
        <v>28664</v>
      </c>
      <c r="I1294">
        <v>21</v>
      </c>
      <c r="K1294" t="s">
        <v>15</v>
      </c>
      <c r="M1294" t="b">
        <f t="shared" si="381"/>
        <v>0</v>
      </c>
      <c r="N1294" t="str">
        <f>IF(E1294&lt;&gt;"",INDEX(group!$A$1:$C$10,MATCH(E1294,group!A:A,1),3),"NA")</f>
        <v>30 - 39</v>
      </c>
      <c r="O1294" t="str">
        <f>VLOOKUP(H1294,group!E:F,2,0)</f>
        <v>numeric</v>
      </c>
      <c r="P1294" t="str">
        <f>IF(I1294&lt;&gt;"",INDEX(group!$L$1:$N$100,MATCH(I1294,group!L:L,1),3),"NA")</f>
        <v>20 - 29</v>
      </c>
      <c r="Q1294">
        <f t="shared" si="382"/>
        <v>1293</v>
      </c>
      <c r="R1294">
        <f t="shared" si="383"/>
        <v>0</v>
      </c>
      <c r="S1294">
        <f t="shared" si="384"/>
        <v>1</v>
      </c>
      <c r="T1294">
        <f t="shared" si="385"/>
        <v>0</v>
      </c>
      <c r="U1294">
        <f t="shared" si="386"/>
        <v>1</v>
      </c>
      <c r="V1294">
        <f t="shared" si="387"/>
        <v>0</v>
      </c>
      <c r="W1294">
        <f t="shared" si="388"/>
        <v>38</v>
      </c>
      <c r="X1294">
        <f t="shared" si="389"/>
        <v>1</v>
      </c>
      <c r="Y1294">
        <f t="shared" si="390"/>
        <v>0</v>
      </c>
      <c r="Z1294">
        <f t="shared" si="379"/>
        <v>0</v>
      </c>
      <c r="AA1294">
        <f t="shared" si="396"/>
        <v>0</v>
      </c>
      <c r="AB1294">
        <f t="shared" si="396"/>
        <v>0</v>
      </c>
      <c r="AC1294">
        <f t="shared" si="396"/>
        <v>0</v>
      </c>
      <c r="AD1294">
        <f t="shared" si="396"/>
        <v>1</v>
      </c>
      <c r="AE1294">
        <f t="shared" si="396"/>
        <v>0</v>
      </c>
      <c r="AF1294">
        <f t="shared" si="396"/>
        <v>0</v>
      </c>
      <c r="AG1294">
        <f t="shared" si="396"/>
        <v>0</v>
      </c>
      <c r="AH1294">
        <f t="shared" si="396"/>
        <v>0</v>
      </c>
      <c r="AI1294">
        <f t="shared" si="396"/>
        <v>0</v>
      </c>
      <c r="AJ1294">
        <f t="shared" si="396"/>
        <v>0</v>
      </c>
      <c r="AK1294">
        <f t="shared" si="396"/>
        <v>0</v>
      </c>
      <c r="AL1294">
        <f t="shared" si="396"/>
        <v>0</v>
      </c>
      <c r="AM1294">
        <f t="shared" si="391"/>
        <v>21</v>
      </c>
      <c r="AN1294">
        <f t="shared" si="392"/>
        <v>0</v>
      </c>
      <c r="AO1294">
        <f t="shared" si="393"/>
        <v>0</v>
      </c>
      <c r="AP1294">
        <f t="shared" si="394"/>
        <v>1</v>
      </c>
      <c r="AQ1294" t="str">
        <f t="shared" si="395"/>
        <v/>
      </c>
    </row>
    <row r="1295" spans="1:43" x14ac:dyDescent="0.2">
      <c r="A1295">
        <v>1294</v>
      </c>
      <c r="B1295">
        <v>1</v>
      </c>
      <c r="C1295" t="s">
        <v>1712</v>
      </c>
      <c r="D1295" t="s">
        <v>17</v>
      </c>
      <c r="E1295">
        <v>22</v>
      </c>
      <c r="F1295">
        <v>0</v>
      </c>
      <c r="G1295">
        <v>1</v>
      </c>
      <c r="H1295">
        <v>112378</v>
      </c>
      <c r="I1295">
        <v>59.4</v>
      </c>
      <c r="K1295" t="s">
        <v>20</v>
      </c>
      <c r="M1295" t="b">
        <f t="shared" si="381"/>
        <v>0</v>
      </c>
      <c r="N1295" t="str">
        <f>IF(E1295&lt;&gt;"",INDEX(group!$A$1:$C$10,MATCH(E1295,group!A:A,1),3),"NA")</f>
        <v>20 - 29</v>
      </c>
      <c r="O1295" t="str">
        <f>VLOOKUP(H1295,group!E:F,2,0)</f>
        <v>numeric</v>
      </c>
      <c r="P1295" t="str">
        <f>IF(I1295&lt;&gt;"",INDEX(group!$L$1:$N$100,MATCH(I1295,group!L:L,1),3),"NA")</f>
        <v>50 - 59</v>
      </c>
      <c r="Q1295">
        <f t="shared" si="382"/>
        <v>1294</v>
      </c>
      <c r="R1295">
        <f t="shared" si="383"/>
        <v>1</v>
      </c>
      <c r="S1295">
        <f t="shared" si="384"/>
        <v>0</v>
      </c>
      <c r="T1295">
        <f t="shared" si="385"/>
        <v>0</v>
      </c>
      <c r="U1295">
        <f t="shared" si="386"/>
        <v>0</v>
      </c>
      <c r="V1295">
        <f t="shared" si="387"/>
        <v>1</v>
      </c>
      <c r="W1295">
        <f t="shared" si="388"/>
        <v>22</v>
      </c>
      <c r="X1295">
        <f t="shared" si="389"/>
        <v>0</v>
      </c>
      <c r="Y1295">
        <f t="shared" si="390"/>
        <v>1</v>
      </c>
      <c r="Z1295">
        <f t="shared" si="379"/>
        <v>0</v>
      </c>
      <c r="AA1295">
        <f t="shared" si="396"/>
        <v>0</v>
      </c>
      <c r="AB1295">
        <f t="shared" si="396"/>
        <v>0</v>
      </c>
      <c r="AC1295">
        <f t="shared" si="396"/>
        <v>0</v>
      </c>
      <c r="AD1295">
        <f t="shared" si="396"/>
        <v>1</v>
      </c>
      <c r="AE1295">
        <f t="shared" si="396"/>
        <v>0</v>
      </c>
      <c r="AF1295">
        <f t="shared" si="396"/>
        <v>0</v>
      </c>
      <c r="AG1295">
        <f t="shared" si="396"/>
        <v>0</v>
      </c>
      <c r="AH1295">
        <f t="shared" si="396"/>
        <v>0</v>
      </c>
      <c r="AI1295">
        <f t="shared" si="396"/>
        <v>0</v>
      </c>
      <c r="AJ1295">
        <f t="shared" si="396"/>
        <v>0</v>
      </c>
      <c r="AK1295">
        <f t="shared" si="396"/>
        <v>0</v>
      </c>
      <c r="AL1295">
        <f t="shared" si="396"/>
        <v>0</v>
      </c>
      <c r="AM1295">
        <f t="shared" si="391"/>
        <v>59.4</v>
      </c>
      <c r="AN1295">
        <f t="shared" si="392"/>
        <v>1</v>
      </c>
      <c r="AO1295">
        <f t="shared" si="393"/>
        <v>0</v>
      </c>
      <c r="AP1295">
        <f t="shared" si="394"/>
        <v>0</v>
      </c>
      <c r="AQ1295" t="str">
        <f t="shared" si="395"/>
        <v/>
      </c>
    </row>
    <row r="1296" spans="1:43" x14ac:dyDescent="0.2">
      <c r="A1296">
        <v>1295</v>
      </c>
      <c r="B1296">
        <v>1</v>
      </c>
      <c r="C1296" t="s">
        <v>1713</v>
      </c>
      <c r="D1296" t="s">
        <v>13</v>
      </c>
      <c r="E1296">
        <v>17</v>
      </c>
      <c r="F1296">
        <v>0</v>
      </c>
      <c r="G1296">
        <v>0</v>
      </c>
      <c r="H1296">
        <v>113059</v>
      </c>
      <c r="I1296">
        <v>47.1</v>
      </c>
      <c r="K1296" t="s">
        <v>15</v>
      </c>
      <c r="M1296" t="b">
        <f t="shared" si="381"/>
        <v>0</v>
      </c>
      <c r="N1296" t="str">
        <f>IF(E1296&lt;&gt;"",INDEX(group!$A$1:$C$10,MATCH(E1296,group!A:A,1),3),"NA")</f>
        <v>10 - 19</v>
      </c>
      <c r="O1296" t="str">
        <f>VLOOKUP(H1296,group!E:F,2,0)</f>
        <v>numeric</v>
      </c>
      <c r="P1296" t="str">
        <f>IF(I1296&lt;&gt;"",INDEX(group!$L$1:$N$100,MATCH(I1296,group!L:L,1),3),"NA")</f>
        <v>40 - 49</v>
      </c>
      <c r="Q1296">
        <f t="shared" si="382"/>
        <v>1295</v>
      </c>
      <c r="R1296">
        <f t="shared" si="383"/>
        <v>1</v>
      </c>
      <c r="S1296">
        <f t="shared" si="384"/>
        <v>0</v>
      </c>
      <c r="T1296">
        <f t="shared" si="385"/>
        <v>0</v>
      </c>
      <c r="U1296">
        <f t="shared" si="386"/>
        <v>1</v>
      </c>
      <c r="V1296">
        <f t="shared" si="387"/>
        <v>0</v>
      </c>
      <c r="W1296">
        <f t="shared" si="388"/>
        <v>17</v>
      </c>
      <c r="X1296">
        <f t="shared" si="389"/>
        <v>0</v>
      </c>
      <c r="Y1296">
        <f t="shared" si="390"/>
        <v>0</v>
      </c>
      <c r="Z1296">
        <f t="shared" si="379"/>
        <v>0</v>
      </c>
      <c r="AA1296">
        <f t="shared" si="396"/>
        <v>0</v>
      </c>
      <c r="AB1296">
        <f t="shared" si="396"/>
        <v>0</v>
      </c>
      <c r="AC1296">
        <f t="shared" si="396"/>
        <v>0</v>
      </c>
      <c r="AD1296">
        <f t="shared" si="396"/>
        <v>1</v>
      </c>
      <c r="AE1296">
        <f t="shared" si="396"/>
        <v>0</v>
      </c>
      <c r="AF1296">
        <f t="shared" si="396"/>
        <v>0</v>
      </c>
      <c r="AG1296">
        <f t="shared" si="396"/>
        <v>0</v>
      </c>
      <c r="AH1296">
        <f t="shared" si="396"/>
        <v>0</v>
      </c>
      <c r="AI1296">
        <f t="shared" si="396"/>
        <v>0</v>
      </c>
      <c r="AJ1296">
        <f t="shared" si="396"/>
        <v>0</v>
      </c>
      <c r="AK1296">
        <f t="shared" si="396"/>
        <v>0</v>
      </c>
      <c r="AL1296">
        <f t="shared" si="396"/>
        <v>0</v>
      </c>
      <c r="AM1296">
        <f t="shared" si="391"/>
        <v>47.1</v>
      </c>
      <c r="AN1296">
        <f t="shared" si="392"/>
        <v>0</v>
      </c>
      <c r="AO1296">
        <f t="shared" si="393"/>
        <v>0</v>
      </c>
      <c r="AP1296">
        <f t="shared" si="394"/>
        <v>1</v>
      </c>
      <c r="AQ1296" t="str">
        <f t="shared" si="395"/>
        <v/>
      </c>
    </row>
    <row r="1297" spans="1:43" x14ac:dyDescent="0.2">
      <c r="A1297">
        <v>1296</v>
      </c>
      <c r="B1297">
        <v>1</v>
      </c>
      <c r="C1297" t="s">
        <v>1714</v>
      </c>
      <c r="D1297" t="s">
        <v>13</v>
      </c>
      <c r="E1297">
        <v>43</v>
      </c>
      <c r="F1297">
        <v>1</v>
      </c>
      <c r="G1297">
        <v>0</v>
      </c>
      <c r="H1297">
        <v>17765</v>
      </c>
      <c r="I1297">
        <v>27.720800000000001</v>
      </c>
      <c r="J1297" t="s">
        <v>1715</v>
      </c>
      <c r="K1297" t="s">
        <v>20</v>
      </c>
      <c r="M1297" t="b">
        <f t="shared" si="381"/>
        <v>0</v>
      </c>
      <c r="N1297" t="str">
        <f>IF(E1297&lt;&gt;"",INDEX(group!$A$1:$C$10,MATCH(E1297,group!A:A,1),3),"NA")</f>
        <v>40 - 49</v>
      </c>
      <c r="O1297" t="str">
        <f>VLOOKUP(H1297,group!E:F,2,0)</f>
        <v>numeric</v>
      </c>
      <c r="P1297" t="str">
        <f>IF(I1297&lt;&gt;"",INDEX(group!$L$1:$N$100,MATCH(I1297,group!L:L,1),3),"NA")</f>
        <v>20 - 29</v>
      </c>
      <c r="Q1297">
        <f t="shared" si="382"/>
        <v>1296</v>
      </c>
      <c r="R1297">
        <f t="shared" si="383"/>
        <v>1</v>
      </c>
      <c r="S1297">
        <f t="shared" si="384"/>
        <v>0</v>
      </c>
      <c r="T1297">
        <f t="shared" si="385"/>
        <v>0</v>
      </c>
      <c r="U1297">
        <f t="shared" si="386"/>
        <v>1</v>
      </c>
      <c r="V1297">
        <f t="shared" si="387"/>
        <v>0</v>
      </c>
      <c r="W1297">
        <f t="shared" si="388"/>
        <v>43</v>
      </c>
      <c r="X1297">
        <f t="shared" si="389"/>
        <v>1</v>
      </c>
      <c r="Y1297">
        <f t="shared" si="390"/>
        <v>0</v>
      </c>
      <c r="Z1297">
        <f t="shared" si="379"/>
        <v>0</v>
      </c>
      <c r="AA1297">
        <f t="shared" si="396"/>
        <v>0</v>
      </c>
      <c r="AB1297">
        <f t="shared" si="396"/>
        <v>0</v>
      </c>
      <c r="AC1297">
        <f t="shared" si="396"/>
        <v>0</v>
      </c>
      <c r="AD1297">
        <f t="shared" si="396"/>
        <v>1</v>
      </c>
      <c r="AE1297">
        <f t="shared" si="396"/>
        <v>0</v>
      </c>
      <c r="AF1297">
        <f t="shared" si="396"/>
        <v>0</v>
      </c>
      <c r="AG1297">
        <f t="shared" si="396"/>
        <v>0</v>
      </c>
      <c r="AH1297">
        <f t="shared" si="396"/>
        <v>0</v>
      </c>
      <c r="AI1297">
        <f t="shared" si="396"/>
        <v>0</v>
      </c>
      <c r="AJ1297">
        <f t="shared" si="396"/>
        <v>0</v>
      </c>
      <c r="AK1297">
        <f t="shared" si="396"/>
        <v>0</v>
      </c>
      <c r="AL1297">
        <f t="shared" si="396"/>
        <v>0</v>
      </c>
      <c r="AM1297">
        <f t="shared" si="391"/>
        <v>27.720800000000001</v>
      </c>
      <c r="AN1297">
        <f t="shared" si="392"/>
        <v>1</v>
      </c>
      <c r="AO1297">
        <f t="shared" si="393"/>
        <v>0</v>
      </c>
      <c r="AP1297">
        <f t="shared" si="394"/>
        <v>0</v>
      </c>
      <c r="AQ1297" t="str">
        <f t="shared" si="395"/>
        <v/>
      </c>
    </row>
    <row r="1298" spans="1:43" x14ac:dyDescent="0.2">
      <c r="A1298">
        <v>1297</v>
      </c>
      <c r="B1298">
        <v>2</v>
      </c>
      <c r="C1298" t="s">
        <v>1716</v>
      </c>
      <c r="D1298" t="s">
        <v>13</v>
      </c>
      <c r="E1298">
        <v>20</v>
      </c>
      <c r="F1298">
        <v>0</v>
      </c>
      <c r="G1298">
        <v>0</v>
      </c>
      <c r="H1298" t="s">
        <v>1717</v>
      </c>
      <c r="I1298">
        <v>13.862500000000001</v>
      </c>
      <c r="J1298" t="s">
        <v>1718</v>
      </c>
      <c r="K1298" t="s">
        <v>20</v>
      </c>
      <c r="M1298" t="b">
        <f t="shared" si="381"/>
        <v>0</v>
      </c>
      <c r="N1298" t="str">
        <f>IF(E1298&lt;&gt;"",INDEX(group!$A$1:$C$10,MATCH(E1298,group!A:A,1),3),"NA")</f>
        <v>20 - 29</v>
      </c>
      <c r="O1298" t="str">
        <f>VLOOKUP(H1298,group!E:F,2,0)</f>
        <v>SC</v>
      </c>
      <c r="P1298" t="str">
        <f>IF(I1298&lt;&gt;"",INDEX(group!$L$1:$N$100,MATCH(I1298,group!L:L,1),3),"NA")</f>
        <v>10 - 19</v>
      </c>
      <c r="Q1298">
        <f t="shared" si="382"/>
        <v>1297</v>
      </c>
      <c r="R1298">
        <f t="shared" si="383"/>
        <v>0</v>
      </c>
      <c r="S1298">
        <f t="shared" si="384"/>
        <v>1</v>
      </c>
      <c r="T1298">
        <f t="shared" si="385"/>
        <v>0</v>
      </c>
      <c r="U1298">
        <f t="shared" si="386"/>
        <v>1</v>
      </c>
      <c r="V1298">
        <f t="shared" si="387"/>
        <v>0</v>
      </c>
      <c r="W1298">
        <f t="shared" si="388"/>
        <v>20</v>
      </c>
      <c r="X1298">
        <f t="shared" si="389"/>
        <v>0</v>
      </c>
      <c r="Y1298">
        <f t="shared" si="390"/>
        <v>0</v>
      </c>
      <c r="Z1298">
        <f t="shared" si="379"/>
        <v>0</v>
      </c>
      <c r="AA1298">
        <f t="shared" si="396"/>
        <v>0</v>
      </c>
      <c r="AB1298">
        <f t="shared" si="396"/>
        <v>0</v>
      </c>
      <c r="AC1298">
        <f t="shared" si="396"/>
        <v>0</v>
      </c>
      <c r="AD1298">
        <f t="shared" si="396"/>
        <v>0</v>
      </c>
      <c r="AE1298">
        <f t="shared" si="396"/>
        <v>0</v>
      </c>
      <c r="AF1298">
        <f t="shared" si="396"/>
        <v>0</v>
      </c>
      <c r="AG1298">
        <f t="shared" si="396"/>
        <v>0</v>
      </c>
      <c r="AH1298">
        <f t="shared" si="396"/>
        <v>1</v>
      </c>
      <c r="AI1298">
        <f t="shared" si="396"/>
        <v>0</v>
      </c>
      <c r="AJ1298">
        <f t="shared" si="396"/>
        <v>0</v>
      </c>
      <c r="AK1298">
        <f t="shared" si="396"/>
        <v>0</v>
      </c>
      <c r="AL1298">
        <f t="shared" si="396"/>
        <v>0</v>
      </c>
      <c r="AM1298">
        <f t="shared" si="391"/>
        <v>13.862500000000001</v>
      </c>
      <c r="AN1298">
        <f t="shared" si="392"/>
        <v>1</v>
      </c>
      <c r="AO1298">
        <f t="shared" si="393"/>
        <v>0</v>
      </c>
      <c r="AP1298">
        <f t="shared" si="394"/>
        <v>0</v>
      </c>
      <c r="AQ1298" t="str">
        <f t="shared" si="395"/>
        <v/>
      </c>
    </row>
    <row r="1299" spans="1:43" x14ac:dyDescent="0.2">
      <c r="A1299">
        <v>1298</v>
      </c>
      <c r="B1299">
        <v>2</v>
      </c>
      <c r="C1299" t="s">
        <v>1719</v>
      </c>
      <c r="D1299" t="s">
        <v>13</v>
      </c>
      <c r="E1299">
        <v>23</v>
      </c>
      <c r="F1299">
        <v>1</v>
      </c>
      <c r="G1299">
        <v>0</v>
      </c>
      <c r="H1299">
        <v>28666</v>
      </c>
      <c r="I1299">
        <v>10.5</v>
      </c>
      <c r="K1299" t="s">
        <v>15</v>
      </c>
      <c r="M1299" t="b">
        <f t="shared" si="381"/>
        <v>0</v>
      </c>
      <c r="N1299" t="str">
        <f>IF(E1299&lt;&gt;"",INDEX(group!$A$1:$C$10,MATCH(E1299,group!A:A,1),3),"NA")</f>
        <v>20 - 29</v>
      </c>
      <c r="O1299" t="str">
        <f>VLOOKUP(H1299,group!E:F,2,0)</f>
        <v>numeric</v>
      </c>
      <c r="P1299" t="str">
        <f>IF(I1299&lt;&gt;"",INDEX(group!$L$1:$N$100,MATCH(I1299,group!L:L,1),3),"NA")</f>
        <v>10 - 19</v>
      </c>
      <c r="Q1299">
        <f t="shared" si="382"/>
        <v>1298</v>
      </c>
      <c r="R1299">
        <f t="shared" si="383"/>
        <v>0</v>
      </c>
      <c r="S1299">
        <f t="shared" si="384"/>
        <v>1</v>
      </c>
      <c r="T1299">
        <f t="shared" si="385"/>
        <v>0</v>
      </c>
      <c r="U1299">
        <f t="shared" si="386"/>
        <v>1</v>
      </c>
      <c r="V1299">
        <f t="shared" si="387"/>
        <v>0</v>
      </c>
      <c r="W1299">
        <f t="shared" si="388"/>
        <v>23</v>
      </c>
      <c r="X1299">
        <f t="shared" si="389"/>
        <v>1</v>
      </c>
      <c r="Y1299">
        <f t="shared" si="390"/>
        <v>0</v>
      </c>
      <c r="Z1299">
        <f t="shared" si="379"/>
        <v>0</v>
      </c>
      <c r="AA1299">
        <f t="shared" si="396"/>
        <v>0</v>
      </c>
      <c r="AB1299">
        <f t="shared" si="396"/>
        <v>0</v>
      </c>
      <c r="AC1299">
        <f t="shared" si="396"/>
        <v>0</v>
      </c>
      <c r="AD1299">
        <f t="shared" si="396"/>
        <v>1</v>
      </c>
      <c r="AE1299">
        <f t="shared" si="396"/>
        <v>0</v>
      </c>
      <c r="AF1299">
        <f t="shared" si="396"/>
        <v>0</v>
      </c>
      <c r="AG1299">
        <f t="shared" si="396"/>
        <v>0</v>
      </c>
      <c r="AH1299">
        <f t="shared" si="396"/>
        <v>0</v>
      </c>
      <c r="AI1299">
        <f t="shared" si="396"/>
        <v>0</v>
      </c>
      <c r="AJ1299">
        <f t="shared" si="396"/>
        <v>0</v>
      </c>
      <c r="AK1299">
        <f t="shared" si="396"/>
        <v>0</v>
      </c>
      <c r="AL1299">
        <f t="shared" si="396"/>
        <v>0</v>
      </c>
      <c r="AM1299">
        <f t="shared" si="391"/>
        <v>10.5</v>
      </c>
      <c r="AN1299">
        <f t="shared" si="392"/>
        <v>0</v>
      </c>
      <c r="AO1299">
        <f t="shared" si="393"/>
        <v>0</v>
      </c>
      <c r="AP1299">
        <f t="shared" si="394"/>
        <v>1</v>
      </c>
      <c r="AQ1299" t="str">
        <f t="shared" si="395"/>
        <v/>
      </c>
    </row>
    <row r="1300" spans="1:43" x14ac:dyDescent="0.2">
      <c r="A1300">
        <v>1299</v>
      </c>
      <c r="B1300">
        <v>1</v>
      </c>
      <c r="C1300" t="s">
        <v>1720</v>
      </c>
      <c r="D1300" t="s">
        <v>13</v>
      </c>
      <c r="E1300">
        <v>50</v>
      </c>
      <c r="F1300">
        <v>1</v>
      </c>
      <c r="G1300">
        <v>1</v>
      </c>
      <c r="H1300">
        <v>113503</v>
      </c>
      <c r="I1300">
        <v>211.5</v>
      </c>
      <c r="J1300" t="s">
        <v>1493</v>
      </c>
      <c r="K1300" t="s">
        <v>20</v>
      </c>
      <c r="M1300" t="b">
        <f t="shared" si="381"/>
        <v>0</v>
      </c>
      <c r="N1300" t="str">
        <f>IF(E1300&lt;&gt;"",INDEX(group!$A$1:$C$10,MATCH(E1300,group!A:A,1),3),"NA")</f>
        <v>50 - 59</v>
      </c>
      <c r="O1300" t="str">
        <f>VLOOKUP(H1300,group!E:F,2,0)</f>
        <v>numeric</v>
      </c>
      <c r="P1300" t="str">
        <f>IF(I1300&lt;&gt;"",INDEX(group!$L$1:$N$100,MATCH(I1300,group!L:L,1),3),"NA")</f>
        <v>210 - 229</v>
      </c>
      <c r="Q1300">
        <f t="shared" si="382"/>
        <v>1299</v>
      </c>
      <c r="R1300">
        <f t="shared" si="383"/>
        <v>1</v>
      </c>
      <c r="S1300">
        <f t="shared" si="384"/>
        <v>0</v>
      </c>
      <c r="T1300">
        <f t="shared" si="385"/>
        <v>0</v>
      </c>
      <c r="U1300">
        <f t="shared" si="386"/>
        <v>1</v>
      </c>
      <c r="V1300">
        <f t="shared" si="387"/>
        <v>0</v>
      </c>
      <c r="W1300">
        <f t="shared" si="388"/>
        <v>50</v>
      </c>
      <c r="X1300">
        <f t="shared" si="389"/>
        <v>1</v>
      </c>
      <c r="Y1300">
        <f t="shared" si="390"/>
        <v>1</v>
      </c>
      <c r="Z1300">
        <f t="shared" si="379"/>
        <v>0</v>
      </c>
      <c r="AA1300">
        <f t="shared" si="396"/>
        <v>0</v>
      </c>
      <c r="AB1300">
        <f t="shared" si="396"/>
        <v>0</v>
      </c>
      <c r="AC1300">
        <f t="shared" si="396"/>
        <v>0</v>
      </c>
      <c r="AD1300">
        <f t="shared" si="396"/>
        <v>1</v>
      </c>
      <c r="AE1300">
        <f t="shared" si="396"/>
        <v>0</v>
      </c>
      <c r="AF1300">
        <f t="shared" si="396"/>
        <v>0</v>
      </c>
      <c r="AG1300">
        <f t="shared" si="396"/>
        <v>0</v>
      </c>
      <c r="AH1300">
        <f t="shared" si="396"/>
        <v>0</v>
      </c>
      <c r="AI1300">
        <f t="shared" si="396"/>
        <v>0</v>
      </c>
      <c r="AJ1300">
        <f t="shared" si="396"/>
        <v>0</v>
      </c>
      <c r="AK1300">
        <f t="shared" si="396"/>
        <v>0</v>
      </c>
      <c r="AL1300">
        <f t="shared" si="396"/>
        <v>0</v>
      </c>
      <c r="AM1300">
        <f t="shared" si="391"/>
        <v>211.5</v>
      </c>
      <c r="AN1300">
        <f t="shared" si="392"/>
        <v>1</v>
      </c>
      <c r="AO1300">
        <f t="shared" si="393"/>
        <v>0</v>
      </c>
      <c r="AP1300">
        <f t="shared" si="394"/>
        <v>0</v>
      </c>
      <c r="AQ1300" t="str">
        <f t="shared" si="395"/>
        <v/>
      </c>
    </row>
    <row r="1301" spans="1:43" x14ac:dyDescent="0.2">
      <c r="A1301">
        <v>1300</v>
      </c>
      <c r="B1301">
        <v>3</v>
      </c>
      <c r="C1301" t="s">
        <v>1721</v>
      </c>
      <c r="D1301" t="s">
        <v>17</v>
      </c>
      <c r="F1301">
        <v>0</v>
      </c>
      <c r="G1301">
        <v>0</v>
      </c>
      <c r="H1301">
        <v>334915</v>
      </c>
      <c r="I1301">
        <v>7.7207999999999997</v>
      </c>
      <c r="K1301" t="s">
        <v>27</v>
      </c>
      <c r="M1301" t="b">
        <f t="shared" si="381"/>
        <v>1</v>
      </c>
      <c r="N1301" t="str">
        <f>IF(E1301&lt;&gt;"",INDEX(group!$A$1:$C$10,MATCH(E1301,group!A:A,1),3),"NA")</f>
        <v>NA</v>
      </c>
      <c r="O1301" t="str">
        <f>VLOOKUP(H1301,group!E:F,2,0)</f>
        <v>numeric</v>
      </c>
      <c r="P1301" t="str">
        <f>IF(I1301&lt;&gt;"",INDEX(group!$L$1:$N$100,MATCH(I1301,group!L:L,1),3),"NA")</f>
        <v>0 - 9</v>
      </c>
      <c r="Q1301">
        <f t="shared" si="382"/>
        <v>1300</v>
      </c>
      <c r="R1301">
        <f t="shared" si="383"/>
        <v>0</v>
      </c>
      <c r="S1301">
        <f t="shared" si="384"/>
        <v>0</v>
      </c>
      <c r="T1301">
        <f t="shared" si="385"/>
        <v>1</v>
      </c>
      <c r="U1301">
        <f t="shared" si="386"/>
        <v>0</v>
      </c>
      <c r="V1301">
        <f t="shared" si="387"/>
        <v>1</v>
      </c>
      <c r="W1301">
        <f t="shared" si="388"/>
        <v>29.9</v>
      </c>
      <c r="X1301">
        <f t="shared" si="389"/>
        <v>0</v>
      </c>
      <c r="Y1301">
        <f t="shared" si="390"/>
        <v>0</v>
      </c>
      <c r="Z1301">
        <f t="shared" si="379"/>
        <v>0</v>
      </c>
      <c r="AA1301">
        <f t="shared" si="396"/>
        <v>0</v>
      </c>
      <c r="AB1301">
        <f t="shared" si="396"/>
        <v>0</v>
      </c>
      <c r="AC1301">
        <f t="shared" si="396"/>
        <v>0</v>
      </c>
      <c r="AD1301">
        <f t="shared" si="396"/>
        <v>1</v>
      </c>
      <c r="AE1301">
        <f t="shared" si="396"/>
        <v>0</v>
      </c>
      <c r="AF1301">
        <f t="shared" si="396"/>
        <v>0</v>
      </c>
      <c r="AG1301">
        <f t="shared" si="396"/>
        <v>0</v>
      </c>
      <c r="AH1301">
        <f t="shared" si="396"/>
        <v>0</v>
      </c>
      <c r="AI1301">
        <f t="shared" si="396"/>
        <v>0</v>
      </c>
      <c r="AJ1301">
        <f t="shared" si="396"/>
        <v>0</v>
      </c>
      <c r="AK1301">
        <f t="shared" si="396"/>
        <v>0</v>
      </c>
      <c r="AL1301">
        <f t="shared" si="396"/>
        <v>0</v>
      </c>
      <c r="AM1301">
        <f t="shared" si="391"/>
        <v>7.7207999999999997</v>
      </c>
      <c r="AN1301">
        <f t="shared" si="392"/>
        <v>0</v>
      </c>
      <c r="AO1301">
        <f t="shared" si="393"/>
        <v>1</v>
      </c>
      <c r="AP1301">
        <f t="shared" si="394"/>
        <v>0</v>
      </c>
      <c r="AQ1301" t="str">
        <f t="shared" si="395"/>
        <v/>
      </c>
    </row>
    <row r="1302" spans="1:43" x14ac:dyDescent="0.2">
      <c r="A1302">
        <v>1301</v>
      </c>
      <c r="B1302">
        <v>3</v>
      </c>
      <c r="C1302" t="s">
        <v>1722</v>
      </c>
      <c r="D1302" t="s">
        <v>17</v>
      </c>
      <c r="E1302">
        <v>3</v>
      </c>
      <c r="F1302">
        <v>1</v>
      </c>
      <c r="G1302">
        <v>1</v>
      </c>
      <c r="H1302" t="s">
        <v>1419</v>
      </c>
      <c r="I1302">
        <v>13.775</v>
      </c>
      <c r="K1302" t="s">
        <v>15</v>
      </c>
      <c r="M1302" t="b">
        <f t="shared" si="381"/>
        <v>0</v>
      </c>
      <c r="N1302" t="str">
        <f>IF(E1302&lt;&gt;"",INDEX(group!$A$1:$C$10,MATCH(E1302,group!A:A,1),3),"NA")</f>
        <v>0 - 9</v>
      </c>
      <c r="O1302" t="str">
        <f>VLOOKUP(H1302,group!E:F,2,0)</f>
        <v>SOTON</v>
      </c>
      <c r="P1302" t="str">
        <f>IF(I1302&lt;&gt;"",INDEX(group!$L$1:$N$100,MATCH(I1302,group!L:L,1),3),"NA")</f>
        <v>10 - 19</v>
      </c>
      <c r="Q1302">
        <f t="shared" si="382"/>
        <v>1301</v>
      </c>
      <c r="R1302">
        <f t="shared" si="383"/>
        <v>0</v>
      </c>
      <c r="S1302">
        <f t="shared" si="384"/>
        <v>0</v>
      </c>
      <c r="T1302">
        <f t="shared" si="385"/>
        <v>1</v>
      </c>
      <c r="U1302">
        <f t="shared" si="386"/>
        <v>0</v>
      </c>
      <c r="V1302">
        <f t="shared" si="387"/>
        <v>1</v>
      </c>
      <c r="W1302">
        <f t="shared" si="388"/>
        <v>3</v>
      </c>
      <c r="X1302">
        <f t="shared" si="389"/>
        <v>1</v>
      </c>
      <c r="Y1302">
        <f t="shared" si="390"/>
        <v>1</v>
      </c>
      <c r="Z1302">
        <f t="shared" si="379"/>
        <v>0</v>
      </c>
      <c r="AA1302">
        <f t="shared" si="396"/>
        <v>0</v>
      </c>
      <c r="AB1302">
        <f t="shared" si="396"/>
        <v>0</v>
      </c>
      <c r="AC1302">
        <f t="shared" si="396"/>
        <v>0</v>
      </c>
      <c r="AD1302">
        <f t="shared" si="396"/>
        <v>0</v>
      </c>
      <c r="AE1302">
        <f t="shared" si="396"/>
        <v>0</v>
      </c>
      <c r="AF1302">
        <f t="shared" si="396"/>
        <v>0</v>
      </c>
      <c r="AG1302">
        <f t="shared" si="396"/>
        <v>0</v>
      </c>
      <c r="AH1302">
        <f t="shared" si="396"/>
        <v>0</v>
      </c>
      <c r="AI1302">
        <f t="shared" si="396"/>
        <v>0</v>
      </c>
      <c r="AJ1302">
        <f t="shared" si="396"/>
        <v>1</v>
      </c>
      <c r="AK1302">
        <f t="shared" si="396"/>
        <v>0</v>
      </c>
      <c r="AL1302">
        <f t="shared" si="396"/>
        <v>0</v>
      </c>
      <c r="AM1302">
        <f t="shared" si="391"/>
        <v>13.775</v>
      </c>
      <c r="AN1302">
        <f t="shared" si="392"/>
        <v>0</v>
      </c>
      <c r="AO1302">
        <f t="shared" si="393"/>
        <v>0</v>
      </c>
      <c r="AP1302">
        <f t="shared" si="394"/>
        <v>1</v>
      </c>
      <c r="AQ1302" t="str">
        <f t="shared" si="395"/>
        <v/>
      </c>
    </row>
    <row r="1303" spans="1:43" x14ac:dyDescent="0.2">
      <c r="A1303">
        <v>1302</v>
      </c>
      <c r="B1303">
        <v>3</v>
      </c>
      <c r="C1303" t="s">
        <v>1723</v>
      </c>
      <c r="D1303" t="s">
        <v>17</v>
      </c>
      <c r="F1303">
        <v>0</v>
      </c>
      <c r="G1303">
        <v>0</v>
      </c>
      <c r="H1303">
        <v>365237</v>
      </c>
      <c r="I1303">
        <v>7.75</v>
      </c>
      <c r="K1303" t="s">
        <v>27</v>
      </c>
      <c r="M1303" t="b">
        <f t="shared" si="381"/>
        <v>1</v>
      </c>
      <c r="N1303" t="str">
        <f>IF(E1303&lt;&gt;"",INDEX(group!$A$1:$C$10,MATCH(E1303,group!A:A,1),3),"NA")</f>
        <v>NA</v>
      </c>
      <c r="O1303" t="str">
        <f>VLOOKUP(H1303,group!E:F,2,0)</f>
        <v>numeric</v>
      </c>
      <c r="P1303" t="str">
        <f>IF(I1303&lt;&gt;"",INDEX(group!$L$1:$N$100,MATCH(I1303,group!L:L,1),3),"NA")</f>
        <v>0 - 9</v>
      </c>
      <c r="Q1303">
        <f t="shared" si="382"/>
        <v>1302</v>
      </c>
      <c r="R1303">
        <f t="shared" si="383"/>
        <v>0</v>
      </c>
      <c r="S1303">
        <f t="shared" si="384"/>
        <v>0</v>
      </c>
      <c r="T1303">
        <f t="shared" si="385"/>
        <v>1</v>
      </c>
      <c r="U1303">
        <f t="shared" si="386"/>
        <v>0</v>
      </c>
      <c r="V1303">
        <f t="shared" si="387"/>
        <v>1</v>
      </c>
      <c r="W1303">
        <f t="shared" si="388"/>
        <v>29.9</v>
      </c>
      <c r="X1303">
        <f t="shared" si="389"/>
        <v>0</v>
      </c>
      <c r="Y1303">
        <f t="shared" si="390"/>
        <v>0</v>
      </c>
      <c r="Z1303">
        <f t="shared" si="379"/>
        <v>0</v>
      </c>
      <c r="AA1303">
        <f t="shared" si="396"/>
        <v>0</v>
      </c>
      <c r="AB1303">
        <f t="shared" si="396"/>
        <v>0</v>
      </c>
      <c r="AC1303">
        <f t="shared" si="396"/>
        <v>0</v>
      </c>
      <c r="AD1303">
        <f t="shared" si="396"/>
        <v>1</v>
      </c>
      <c r="AE1303">
        <f t="shared" si="396"/>
        <v>0</v>
      </c>
      <c r="AF1303">
        <f t="shared" si="396"/>
        <v>0</v>
      </c>
      <c r="AG1303">
        <f t="shared" si="396"/>
        <v>0</v>
      </c>
      <c r="AH1303">
        <f t="shared" si="396"/>
        <v>0</v>
      </c>
      <c r="AI1303">
        <f t="shared" si="396"/>
        <v>0</v>
      </c>
      <c r="AJ1303">
        <f t="shared" si="396"/>
        <v>0</v>
      </c>
      <c r="AK1303">
        <f t="shared" si="396"/>
        <v>0</v>
      </c>
      <c r="AL1303">
        <f t="shared" si="396"/>
        <v>0</v>
      </c>
      <c r="AM1303">
        <f t="shared" si="391"/>
        <v>7.75</v>
      </c>
      <c r="AN1303">
        <f t="shared" si="392"/>
        <v>0</v>
      </c>
      <c r="AO1303">
        <f t="shared" si="393"/>
        <v>1</v>
      </c>
      <c r="AP1303">
        <f t="shared" si="394"/>
        <v>0</v>
      </c>
      <c r="AQ1303" t="str">
        <f t="shared" si="395"/>
        <v/>
      </c>
    </row>
    <row r="1304" spans="1:43" x14ac:dyDescent="0.2">
      <c r="A1304">
        <v>1303</v>
      </c>
      <c r="B1304">
        <v>1</v>
      </c>
      <c r="C1304" t="s">
        <v>1724</v>
      </c>
      <c r="D1304" t="s">
        <v>17</v>
      </c>
      <c r="E1304">
        <v>37</v>
      </c>
      <c r="F1304">
        <v>1</v>
      </c>
      <c r="G1304">
        <v>0</v>
      </c>
      <c r="H1304">
        <v>19928</v>
      </c>
      <c r="I1304">
        <v>90</v>
      </c>
      <c r="J1304" t="s">
        <v>373</v>
      </c>
      <c r="K1304" t="s">
        <v>27</v>
      </c>
      <c r="M1304" t="b">
        <f t="shared" si="381"/>
        <v>0</v>
      </c>
      <c r="N1304" t="str">
        <f>IF(E1304&lt;&gt;"",INDEX(group!$A$1:$C$10,MATCH(E1304,group!A:A,1),3),"NA")</f>
        <v>30 - 39</v>
      </c>
      <c r="O1304" t="str">
        <f>VLOOKUP(H1304,group!E:F,2,0)</f>
        <v>numeric</v>
      </c>
      <c r="P1304" t="str">
        <f>IF(I1304&lt;&gt;"",INDEX(group!$L$1:$N$100,MATCH(I1304,group!L:L,1),3),"NA")</f>
        <v>90 - 99</v>
      </c>
      <c r="Q1304">
        <f t="shared" si="382"/>
        <v>1303</v>
      </c>
      <c r="R1304">
        <f t="shared" si="383"/>
        <v>1</v>
      </c>
      <c r="S1304">
        <f t="shared" si="384"/>
        <v>0</v>
      </c>
      <c r="T1304">
        <f t="shared" si="385"/>
        <v>0</v>
      </c>
      <c r="U1304">
        <f t="shared" si="386"/>
        <v>0</v>
      </c>
      <c r="V1304">
        <f t="shared" si="387"/>
        <v>1</v>
      </c>
      <c r="W1304">
        <f t="shared" si="388"/>
        <v>37</v>
      </c>
      <c r="X1304">
        <f t="shared" si="389"/>
        <v>1</v>
      </c>
      <c r="Y1304">
        <f t="shared" si="390"/>
        <v>0</v>
      </c>
      <c r="Z1304">
        <f t="shared" si="379"/>
        <v>0</v>
      </c>
      <c r="AA1304">
        <f t="shared" si="396"/>
        <v>0</v>
      </c>
      <c r="AB1304">
        <f t="shared" si="396"/>
        <v>0</v>
      </c>
      <c r="AC1304">
        <f t="shared" si="396"/>
        <v>0</v>
      </c>
      <c r="AD1304">
        <f t="shared" si="396"/>
        <v>1</v>
      </c>
      <c r="AE1304">
        <f t="shared" si="396"/>
        <v>0</v>
      </c>
      <c r="AF1304">
        <f t="shared" si="396"/>
        <v>0</v>
      </c>
      <c r="AG1304">
        <f t="shared" si="396"/>
        <v>0</v>
      </c>
      <c r="AH1304">
        <f t="shared" si="396"/>
        <v>0</v>
      </c>
      <c r="AI1304">
        <f t="shared" si="396"/>
        <v>0</v>
      </c>
      <c r="AJ1304">
        <f t="shared" si="396"/>
        <v>0</v>
      </c>
      <c r="AK1304">
        <f t="shared" si="396"/>
        <v>0</v>
      </c>
      <c r="AL1304">
        <f t="shared" si="396"/>
        <v>0</v>
      </c>
      <c r="AM1304">
        <f t="shared" si="391"/>
        <v>90</v>
      </c>
      <c r="AN1304">
        <f t="shared" si="392"/>
        <v>0</v>
      </c>
      <c r="AO1304">
        <f t="shared" si="393"/>
        <v>1</v>
      </c>
      <c r="AP1304">
        <f t="shared" si="394"/>
        <v>0</v>
      </c>
      <c r="AQ1304" t="str">
        <f t="shared" si="395"/>
        <v/>
      </c>
    </row>
    <row r="1305" spans="1:43" x14ac:dyDescent="0.2">
      <c r="A1305">
        <v>1304</v>
      </c>
      <c r="B1305">
        <v>3</v>
      </c>
      <c r="C1305" t="s">
        <v>1725</v>
      </c>
      <c r="D1305" t="s">
        <v>17</v>
      </c>
      <c r="E1305">
        <v>28</v>
      </c>
      <c r="F1305">
        <v>0</v>
      </c>
      <c r="G1305">
        <v>0</v>
      </c>
      <c r="H1305">
        <v>347086</v>
      </c>
      <c r="I1305">
        <v>7.7750000000000004</v>
      </c>
      <c r="K1305" t="s">
        <v>15</v>
      </c>
      <c r="M1305" t="b">
        <f t="shared" si="381"/>
        <v>0</v>
      </c>
      <c r="N1305" t="str">
        <f>IF(E1305&lt;&gt;"",INDEX(group!$A$1:$C$10,MATCH(E1305,group!A:A,1),3),"NA")</f>
        <v>20 - 29</v>
      </c>
      <c r="O1305" t="str">
        <f>VLOOKUP(H1305,group!E:F,2,0)</f>
        <v>numeric</v>
      </c>
      <c r="P1305" t="str">
        <f>IF(I1305&lt;&gt;"",INDEX(group!$L$1:$N$100,MATCH(I1305,group!L:L,1),3),"NA")</f>
        <v>0 - 9</v>
      </c>
      <c r="Q1305">
        <f t="shared" si="382"/>
        <v>1304</v>
      </c>
      <c r="R1305">
        <f t="shared" si="383"/>
        <v>0</v>
      </c>
      <c r="S1305">
        <f t="shared" si="384"/>
        <v>0</v>
      </c>
      <c r="T1305">
        <f t="shared" si="385"/>
        <v>1</v>
      </c>
      <c r="U1305">
        <f t="shared" si="386"/>
        <v>0</v>
      </c>
      <c r="V1305">
        <f t="shared" si="387"/>
        <v>1</v>
      </c>
      <c r="W1305">
        <f t="shared" si="388"/>
        <v>28</v>
      </c>
      <c r="X1305">
        <f t="shared" si="389"/>
        <v>0</v>
      </c>
      <c r="Y1305">
        <f t="shared" si="390"/>
        <v>0</v>
      </c>
      <c r="Z1305">
        <f t="shared" si="379"/>
        <v>0</v>
      </c>
      <c r="AA1305">
        <f t="shared" si="396"/>
        <v>0</v>
      </c>
      <c r="AB1305">
        <f t="shared" si="396"/>
        <v>0</v>
      </c>
      <c r="AC1305">
        <f t="shared" si="396"/>
        <v>0</v>
      </c>
      <c r="AD1305">
        <f t="shared" si="396"/>
        <v>1</v>
      </c>
      <c r="AE1305">
        <f t="shared" si="396"/>
        <v>0</v>
      </c>
      <c r="AF1305">
        <f t="shared" si="396"/>
        <v>0</v>
      </c>
      <c r="AG1305">
        <f t="shared" si="396"/>
        <v>0</v>
      </c>
      <c r="AH1305">
        <f t="shared" si="396"/>
        <v>0</v>
      </c>
      <c r="AI1305">
        <f t="shared" si="396"/>
        <v>0</v>
      </c>
      <c r="AJ1305">
        <f t="shared" si="396"/>
        <v>0</v>
      </c>
      <c r="AK1305">
        <f t="shared" si="396"/>
        <v>0</v>
      </c>
      <c r="AL1305">
        <f t="shared" si="396"/>
        <v>0</v>
      </c>
      <c r="AM1305">
        <f t="shared" si="391"/>
        <v>7.7750000000000004</v>
      </c>
      <c r="AN1305">
        <f t="shared" si="392"/>
        <v>0</v>
      </c>
      <c r="AO1305">
        <f t="shared" si="393"/>
        <v>0</v>
      </c>
      <c r="AP1305">
        <f t="shared" si="394"/>
        <v>1</v>
      </c>
      <c r="AQ1305" t="str">
        <f t="shared" si="395"/>
        <v/>
      </c>
    </row>
    <row r="1306" spans="1:43" x14ac:dyDescent="0.2">
      <c r="A1306">
        <v>1305</v>
      </c>
      <c r="B1306">
        <v>3</v>
      </c>
      <c r="C1306" t="s">
        <v>1726</v>
      </c>
      <c r="D1306" t="s">
        <v>13</v>
      </c>
      <c r="F1306">
        <v>0</v>
      </c>
      <c r="G1306">
        <v>0</v>
      </c>
      <c r="H1306" t="s">
        <v>1727</v>
      </c>
      <c r="I1306">
        <v>8.0500000000000007</v>
      </c>
      <c r="K1306" t="s">
        <v>15</v>
      </c>
      <c r="M1306" t="b">
        <f t="shared" si="381"/>
        <v>1</v>
      </c>
      <c r="N1306" t="str">
        <f>IF(E1306&lt;&gt;"",INDEX(group!$A$1:$C$10,MATCH(E1306,group!A:A,1),3),"NA")</f>
        <v>NA</v>
      </c>
      <c r="O1306" t="str">
        <f>VLOOKUP(H1306,group!E:F,2,0)</f>
        <v>A</v>
      </c>
      <c r="P1306" t="str">
        <f>IF(I1306&lt;&gt;"",INDEX(group!$L$1:$N$100,MATCH(I1306,group!L:L,1),3),"NA")</f>
        <v>0 - 9</v>
      </c>
      <c r="Q1306">
        <f t="shared" si="382"/>
        <v>1305</v>
      </c>
      <c r="R1306">
        <f t="shared" si="383"/>
        <v>0</v>
      </c>
      <c r="S1306">
        <f t="shared" si="384"/>
        <v>0</v>
      </c>
      <c r="T1306">
        <f t="shared" si="385"/>
        <v>1</v>
      </c>
      <c r="U1306">
        <f t="shared" si="386"/>
        <v>1</v>
      </c>
      <c r="V1306">
        <f t="shared" si="387"/>
        <v>0</v>
      </c>
      <c r="W1306">
        <f t="shared" si="388"/>
        <v>29.9</v>
      </c>
      <c r="X1306">
        <f t="shared" si="389"/>
        <v>0</v>
      </c>
      <c r="Y1306">
        <f t="shared" si="390"/>
        <v>0</v>
      </c>
      <c r="Z1306">
        <f t="shared" si="379"/>
        <v>1</v>
      </c>
      <c r="AA1306">
        <f t="shared" si="396"/>
        <v>0</v>
      </c>
      <c r="AB1306">
        <f t="shared" si="396"/>
        <v>0</v>
      </c>
      <c r="AC1306">
        <f t="shared" si="396"/>
        <v>0</v>
      </c>
      <c r="AD1306">
        <f t="shared" si="396"/>
        <v>0</v>
      </c>
      <c r="AE1306">
        <f t="shared" si="396"/>
        <v>0</v>
      </c>
      <c r="AF1306">
        <f t="shared" si="396"/>
        <v>0</v>
      </c>
      <c r="AG1306">
        <f t="shared" si="396"/>
        <v>0</v>
      </c>
      <c r="AH1306">
        <f t="shared" si="396"/>
        <v>0</v>
      </c>
      <c r="AI1306">
        <f t="shared" si="396"/>
        <v>0</v>
      </c>
      <c r="AJ1306">
        <f t="shared" si="396"/>
        <v>0</v>
      </c>
      <c r="AK1306">
        <f t="shared" si="396"/>
        <v>0</v>
      </c>
      <c r="AL1306">
        <f t="shared" si="396"/>
        <v>0</v>
      </c>
      <c r="AM1306">
        <f t="shared" si="391"/>
        <v>8.0500000000000007</v>
      </c>
      <c r="AN1306">
        <f t="shared" si="392"/>
        <v>0</v>
      </c>
      <c r="AO1306">
        <f t="shared" si="393"/>
        <v>0</v>
      </c>
      <c r="AP1306">
        <f t="shared" si="394"/>
        <v>1</v>
      </c>
      <c r="AQ1306" t="str">
        <f t="shared" si="395"/>
        <v/>
      </c>
    </row>
    <row r="1307" spans="1:43" x14ac:dyDescent="0.2">
      <c r="A1307">
        <v>1306</v>
      </c>
      <c r="B1307">
        <v>1</v>
      </c>
      <c r="C1307" t="s">
        <v>1728</v>
      </c>
      <c r="D1307" t="s">
        <v>17</v>
      </c>
      <c r="E1307">
        <v>39</v>
      </c>
      <c r="F1307">
        <v>0</v>
      </c>
      <c r="G1307">
        <v>0</v>
      </c>
      <c r="H1307" t="s">
        <v>462</v>
      </c>
      <c r="I1307">
        <v>108.9</v>
      </c>
      <c r="J1307" t="s">
        <v>1729</v>
      </c>
      <c r="K1307" t="s">
        <v>20</v>
      </c>
      <c r="M1307" t="b">
        <f t="shared" si="381"/>
        <v>0</v>
      </c>
      <c r="N1307" t="str">
        <f>IF(E1307&lt;&gt;"",INDEX(group!$A$1:$C$10,MATCH(E1307,group!A:A,1),3),"NA")</f>
        <v>30 - 39</v>
      </c>
      <c r="O1307" t="str">
        <f>VLOOKUP(H1307,group!E:F,2,0)</f>
        <v>PC</v>
      </c>
      <c r="P1307" t="str">
        <f>IF(I1307&lt;&gt;"",INDEX(group!$L$1:$N$100,MATCH(I1307,group!L:L,1),3),"NA")</f>
        <v>100 - 109</v>
      </c>
      <c r="Q1307">
        <f t="shared" si="382"/>
        <v>1306</v>
      </c>
      <c r="R1307">
        <f t="shared" si="383"/>
        <v>1</v>
      </c>
      <c r="S1307">
        <f t="shared" si="384"/>
        <v>0</v>
      </c>
      <c r="T1307">
        <f t="shared" si="385"/>
        <v>0</v>
      </c>
      <c r="U1307">
        <f t="shared" si="386"/>
        <v>0</v>
      </c>
      <c r="V1307">
        <f t="shared" si="387"/>
        <v>1</v>
      </c>
      <c r="W1307">
        <f t="shared" si="388"/>
        <v>39</v>
      </c>
      <c r="X1307">
        <f t="shared" si="389"/>
        <v>0</v>
      </c>
      <c r="Y1307">
        <f t="shared" si="390"/>
        <v>0</v>
      </c>
      <c r="Z1307">
        <f t="shared" si="379"/>
        <v>0</v>
      </c>
      <c r="AA1307">
        <f t="shared" si="396"/>
        <v>0</v>
      </c>
      <c r="AB1307">
        <f t="shared" si="396"/>
        <v>0</v>
      </c>
      <c r="AC1307">
        <f t="shared" si="396"/>
        <v>0</v>
      </c>
      <c r="AD1307">
        <f t="shared" si="396"/>
        <v>0</v>
      </c>
      <c r="AE1307">
        <f t="shared" si="396"/>
        <v>0</v>
      </c>
      <c r="AF1307">
        <f t="shared" si="396"/>
        <v>1</v>
      </c>
      <c r="AG1307">
        <f t="shared" si="396"/>
        <v>0</v>
      </c>
      <c r="AH1307">
        <f t="shared" si="396"/>
        <v>0</v>
      </c>
      <c r="AI1307">
        <f t="shared" si="396"/>
        <v>0</v>
      </c>
      <c r="AJ1307">
        <f t="shared" si="396"/>
        <v>0</v>
      </c>
      <c r="AK1307">
        <f t="shared" si="396"/>
        <v>0</v>
      </c>
      <c r="AL1307">
        <f t="shared" si="396"/>
        <v>0</v>
      </c>
      <c r="AM1307">
        <f t="shared" si="391"/>
        <v>108.9</v>
      </c>
      <c r="AN1307">
        <f t="shared" si="392"/>
        <v>1</v>
      </c>
      <c r="AO1307">
        <f t="shared" si="393"/>
        <v>0</v>
      </c>
      <c r="AP1307">
        <f t="shared" si="394"/>
        <v>0</v>
      </c>
      <c r="AQ1307" t="str">
        <f t="shared" si="395"/>
        <v/>
      </c>
    </row>
    <row r="1308" spans="1:43" x14ac:dyDescent="0.2">
      <c r="A1308">
        <v>1307</v>
      </c>
      <c r="B1308">
        <v>3</v>
      </c>
      <c r="C1308" t="s">
        <v>1730</v>
      </c>
      <c r="D1308" t="s">
        <v>13</v>
      </c>
      <c r="E1308">
        <v>38.5</v>
      </c>
      <c r="F1308">
        <v>0</v>
      </c>
      <c r="G1308">
        <v>0</v>
      </c>
      <c r="H1308" t="s">
        <v>1731</v>
      </c>
      <c r="I1308">
        <v>7.25</v>
      </c>
      <c r="K1308" t="s">
        <v>15</v>
      </c>
      <c r="M1308" t="b">
        <f t="shared" si="381"/>
        <v>0</v>
      </c>
      <c r="N1308" t="str">
        <f>IF(E1308&lt;&gt;"",INDEX(group!$A$1:$C$10,MATCH(E1308,group!A:A,1),3),"NA")</f>
        <v>30 - 39</v>
      </c>
      <c r="O1308" t="str">
        <f>VLOOKUP(H1308,group!E:F,2,0)</f>
        <v>SOTON</v>
      </c>
      <c r="P1308" t="str">
        <f>IF(I1308&lt;&gt;"",INDEX(group!$L$1:$N$100,MATCH(I1308,group!L:L,1),3),"NA")</f>
        <v>0 - 9</v>
      </c>
      <c r="Q1308">
        <f t="shared" si="382"/>
        <v>1307</v>
      </c>
      <c r="R1308">
        <f t="shared" si="383"/>
        <v>0</v>
      </c>
      <c r="S1308">
        <f t="shared" si="384"/>
        <v>0</v>
      </c>
      <c r="T1308">
        <f t="shared" si="385"/>
        <v>1</v>
      </c>
      <c r="U1308">
        <f t="shared" si="386"/>
        <v>1</v>
      </c>
      <c r="V1308">
        <f t="shared" si="387"/>
        <v>0</v>
      </c>
      <c r="W1308">
        <f t="shared" si="388"/>
        <v>38.5</v>
      </c>
      <c r="X1308">
        <f t="shared" si="389"/>
        <v>0</v>
      </c>
      <c r="Y1308">
        <f t="shared" si="390"/>
        <v>0</v>
      </c>
      <c r="Z1308">
        <f t="shared" si="379"/>
        <v>0</v>
      </c>
      <c r="AA1308">
        <f t="shared" si="396"/>
        <v>0</v>
      </c>
      <c r="AB1308">
        <f t="shared" si="396"/>
        <v>0</v>
      </c>
      <c r="AC1308">
        <f t="shared" si="396"/>
        <v>0</v>
      </c>
      <c r="AD1308">
        <f t="shared" si="396"/>
        <v>0</v>
      </c>
      <c r="AE1308">
        <f t="shared" si="396"/>
        <v>0</v>
      </c>
      <c r="AF1308">
        <f t="shared" si="396"/>
        <v>0</v>
      </c>
      <c r="AG1308">
        <f t="shared" si="396"/>
        <v>0</v>
      </c>
      <c r="AH1308">
        <f t="shared" si="396"/>
        <v>0</v>
      </c>
      <c r="AI1308">
        <f t="shared" si="396"/>
        <v>0</v>
      </c>
      <c r="AJ1308">
        <f t="shared" si="396"/>
        <v>1</v>
      </c>
      <c r="AK1308">
        <f t="shared" si="396"/>
        <v>0</v>
      </c>
      <c r="AL1308">
        <f t="shared" si="396"/>
        <v>0</v>
      </c>
      <c r="AM1308">
        <f t="shared" si="391"/>
        <v>7.25</v>
      </c>
      <c r="AN1308">
        <f t="shared" si="392"/>
        <v>0</v>
      </c>
      <c r="AO1308">
        <f t="shared" si="393"/>
        <v>0</v>
      </c>
      <c r="AP1308">
        <f t="shared" si="394"/>
        <v>1</v>
      </c>
      <c r="AQ1308" t="str">
        <f t="shared" si="395"/>
        <v/>
      </c>
    </row>
    <row r="1309" spans="1:43" x14ac:dyDescent="0.2">
      <c r="A1309">
        <v>1308</v>
      </c>
      <c r="B1309">
        <v>3</v>
      </c>
      <c r="C1309" t="s">
        <v>1732</v>
      </c>
      <c r="D1309" t="s">
        <v>13</v>
      </c>
      <c r="F1309">
        <v>0</v>
      </c>
      <c r="G1309">
        <v>0</v>
      </c>
      <c r="H1309">
        <v>359309</v>
      </c>
      <c r="I1309">
        <v>8.0500000000000007</v>
      </c>
      <c r="K1309" t="s">
        <v>15</v>
      </c>
      <c r="M1309" t="b">
        <f t="shared" si="381"/>
        <v>1</v>
      </c>
      <c r="N1309" t="str">
        <f>IF(E1309&lt;&gt;"",INDEX(group!$A$1:$C$10,MATCH(E1309,group!A:A,1),3),"NA")</f>
        <v>NA</v>
      </c>
      <c r="O1309" t="str">
        <f>VLOOKUP(H1309,group!E:F,2,0)</f>
        <v>numeric</v>
      </c>
      <c r="P1309" t="str">
        <f>IF(I1309&lt;&gt;"",INDEX(group!$L$1:$N$100,MATCH(I1309,group!L:L,1),3),"NA")</f>
        <v>0 - 9</v>
      </c>
      <c r="Q1309">
        <f t="shared" si="382"/>
        <v>1308</v>
      </c>
      <c r="R1309">
        <f t="shared" si="383"/>
        <v>0</v>
      </c>
      <c r="S1309">
        <f t="shared" si="384"/>
        <v>0</v>
      </c>
      <c r="T1309">
        <f t="shared" si="385"/>
        <v>1</v>
      </c>
      <c r="U1309">
        <f t="shared" si="386"/>
        <v>1</v>
      </c>
      <c r="V1309">
        <f t="shared" si="387"/>
        <v>0</v>
      </c>
      <c r="W1309">
        <f t="shared" si="388"/>
        <v>29.9</v>
      </c>
      <c r="X1309">
        <f t="shared" si="389"/>
        <v>0</v>
      </c>
      <c r="Y1309">
        <f t="shared" si="390"/>
        <v>0</v>
      </c>
      <c r="Z1309">
        <f t="shared" si="379"/>
        <v>0</v>
      </c>
      <c r="AA1309">
        <f t="shared" si="396"/>
        <v>0</v>
      </c>
      <c r="AB1309">
        <f t="shared" si="396"/>
        <v>0</v>
      </c>
      <c r="AC1309">
        <f t="shared" si="396"/>
        <v>0</v>
      </c>
      <c r="AD1309">
        <f t="shared" si="396"/>
        <v>1</v>
      </c>
      <c r="AE1309">
        <f t="shared" si="396"/>
        <v>0</v>
      </c>
      <c r="AF1309">
        <f t="shared" si="396"/>
        <v>0</v>
      </c>
      <c r="AG1309">
        <f t="shared" si="396"/>
        <v>0</v>
      </c>
      <c r="AH1309">
        <f t="shared" si="396"/>
        <v>0</v>
      </c>
      <c r="AI1309">
        <f t="shared" si="396"/>
        <v>0</v>
      </c>
      <c r="AJ1309">
        <f t="shared" si="396"/>
        <v>0</v>
      </c>
      <c r="AK1309">
        <f t="shared" si="396"/>
        <v>0</v>
      </c>
      <c r="AL1309">
        <f t="shared" si="396"/>
        <v>0</v>
      </c>
      <c r="AM1309">
        <f t="shared" si="391"/>
        <v>8.0500000000000007</v>
      </c>
      <c r="AN1309">
        <f t="shared" si="392"/>
        <v>0</v>
      </c>
      <c r="AO1309">
        <f t="shared" si="393"/>
        <v>0</v>
      </c>
      <c r="AP1309">
        <f t="shared" si="394"/>
        <v>1</v>
      </c>
      <c r="AQ1309" t="str">
        <f t="shared" si="395"/>
        <v/>
      </c>
    </row>
    <row r="1310" spans="1:43" x14ac:dyDescent="0.2">
      <c r="A1310">
        <v>1309</v>
      </c>
      <c r="B1310">
        <v>3</v>
      </c>
      <c r="C1310" t="s">
        <v>1733</v>
      </c>
      <c r="D1310" t="s">
        <v>13</v>
      </c>
      <c r="F1310">
        <v>1</v>
      </c>
      <c r="G1310">
        <v>1</v>
      </c>
      <c r="H1310">
        <v>2668</v>
      </c>
      <c r="I1310">
        <v>22.3583</v>
      </c>
      <c r="K1310" t="s">
        <v>20</v>
      </c>
      <c r="M1310" t="b">
        <f t="shared" si="381"/>
        <v>1</v>
      </c>
      <c r="N1310" t="str">
        <f>IF(E1310&lt;&gt;"",INDEX(group!$A$1:$C$10,MATCH(E1310,group!A:A,1),3),"NA")</f>
        <v>NA</v>
      </c>
      <c r="O1310" t="str">
        <f>VLOOKUP(H1310,group!E:F,2,0)</f>
        <v>numeric</v>
      </c>
      <c r="P1310" t="str">
        <f>IF(I1310&lt;&gt;"",INDEX(group!$L$1:$N$100,MATCH(I1310,group!L:L,1),3),"NA")</f>
        <v>20 - 29</v>
      </c>
      <c r="Q1310">
        <f t="shared" si="382"/>
        <v>1309</v>
      </c>
      <c r="R1310">
        <f t="shared" si="383"/>
        <v>0</v>
      </c>
      <c r="S1310">
        <f t="shared" si="384"/>
        <v>0</v>
      </c>
      <c r="T1310">
        <f t="shared" si="385"/>
        <v>1</v>
      </c>
      <c r="U1310">
        <f t="shared" si="386"/>
        <v>1</v>
      </c>
      <c r="V1310">
        <f t="shared" si="387"/>
        <v>0</v>
      </c>
      <c r="W1310">
        <f t="shared" si="388"/>
        <v>29.9</v>
      </c>
      <c r="X1310">
        <f t="shared" si="389"/>
        <v>1</v>
      </c>
      <c r="Y1310">
        <f t="shared" si="390"/>
        <v>1</v>
      </c>
      <c r="Z1310">
        <f t="shared" si="379"/>
        <v>0</v>
      </c>
      <c r="AA1310">
        <f t="shared" si="396"/>
        <v>0</v>
      </c>
      <c r="AB1310">
        <f t="shared" si="396"/>
        <v>0</v>
      </c>
      <c r="AC1310">
        <f t="shared" si="396"/>
        <v>0</v>
      </c>
      <c r="AD1310">
        <f t="shared" si="396"/>
        <v>1</v>
      </c>
      <c r="AE1310">
        <f t="shared" si="396"/>
        <v>0</v>
      </c>
      <c r="AF1310">
        <f t="shared" si="396"/>
        <v>0</v>
      </c>
      <c r="AG1310">
        <f t="shared" si="396"/>
        <v>0</v>
      </c>
      <c r="AH1310">
        <f t="shared" si="396"/>
        <v>0</v>
      </c>
      <c r="AI1310">
        <f t="shared" si="396"/>
        <v>0</v>
      </c>
      <c r="AJ1310">
        <f t="shared" si="396"/>
        <v>0</v>
      </c>
      <c r="AK1310">
        <f t="shared" si="396"/>
        <v>0</v>
      </c>
      <c r="AL1310">
        <f t="shared" si="396"/>
        <v>0</v>
      </c>
      <c r="AM1310">
        <f t="shared" si="391"/>
        <v>22.3583</v>
      </c>
      <c r="AN1310">
        <f t="shared" si="392"/>
        <v>1</v>
      </c>
      <c r="AO1310">
        <f t="shared" si="393"/>
        <v>0</v>
      </c>
      <c r="AP1310">
        <f t="shared" si="394"/>
        <v>0</v>
      </c>
      <c r="AQ1310" t="str">
        <f t="shared" si="395"/>
        <v/>
      </c>
    </row>
  </sheetData>
  <autoFilter ref="A1:AQ131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zoomScale="85" zoomScaleNormal="85" workbookViewId="0">
      <selection activeCell="A64" sqref="A64"/>
    </sheetView>
  </sheetViews>
  <sheetFormatPr defaultRowHeight="15" outlineLevelRow="1" outlineLevelCol="1" x14ac:dyDescent="0.2"/>
  <cols>
    <col min="1" max="1" width="11.88671875" customWidth="1"/>
    <col min="2" max="4" width="9" bestFit="1" customWidth="1"/>
    <col min="5" max="5" width="8.44140625" customWidth="1"/>
    <col min="6" max="9" width="9" bestFit="1" customWidth="1"/>
    <col min="10" max="22" width="8.88671875" hidden="1" customWidth="1" outlineLevel="1"/>
    <col min="23" max="23" width="9" bestFit="1" customWidth="1" collapsed="1"/>
    <col min="24" max="26" width="9" bestFit="1" customWidth="1"/>
  </cols>
  <sheetData>
    <row r="1" spans="1:27" ht="15.75" thickBot="1" x14ac:dyDescent="0.25">
      <c r="A1" s="8" t="s">
        <v>1781</v>
      </c>
      <c r="C1">
        <v>891</v>
      </c>
      <c r="D1" t="s">
        <v>1783</v>
      </c>
    </row>
    <row r="2" spans="1:27" s="10" customFormat="1" ht="15.75" x14ac:dyDescent="0.25">
      <c r="A2" s="11"/>
      <c r="B2" s="11" t="s">
        <v>1758</v>
      </c>
      <c r="C2" s="11" t="s">
        <v>1759</v>
      </c>
      <c r="D2" s="11" t="s">
        <v>1760</v>
      </c>
      <c r="E2" s="11" t="s">
        <v>13</v>
      </c>
      <c r="F2" s="11" t="s">
        <v>17</v>
      </c>
      <c r="G2" s="11" t="s">
        <v>1779</v>
      </c>
      <c r="H2" s="11" t="s">
        <v>1761</v>
      </c>
      <c r="I2" s="11" t="s">
        <v>1762</v>
      </c>
      <c r="J2" s="11" t="s">
        <v>1763</v>
      </c>
      <c r="K2" s="11" t="s">
        <v>1764</v>
      </c>
      <c r="L2" s="11" t="s">
        <v>1765</v>
      </c>
      <c r="M2" s="11" t="s">
        <v>1766</v>
      </c>
      <c r="N2" s="11" t="s">
        <v>1767</v>
      </c>
      <c r="O2" s="11" t="s">
        <v>1768</v>
      </c>
      <c r="P2" s="11" t="s">
        <v>1769</v>
      </c>
      <c r="Q2" s="11" t="s">
        <v>1770</v>
      </c>
      <c r="R2" s="11" t="s">
        <v>1771</v>
      </c>
      <c r="S2" s="11" t="s">
        <v>1772</v>
      </c>
      <c r="T2" s="11" t="s">
        <v>1773</v>
      </c>
      <c r="U2" s="11" t="s">
        <v>1774</v>
      </c>
      <c r="V2" s="11" t="s">
        <v>1775</v>
      </c>
      <c r="W2" s="11" t="s">
        <v>1803</v>
      </c>
      <c r="X2" s="11" t="s">
        <v>1776</v>
      </c>
      <c r="Y2" s="11" t="s">
        <v>1777</v>
      </c>
      <c r="Z2" s="11" t="s">
        <v>1778</v>
      </c>
      <c r="AA2" s="11" t="s">
        <v>1780</v>
      </c>
    </row>
    <row r="3" spans="1:27" x14ac:dyDescent="0.2">
      <c r="A3" s="6" t="s">
        <v>1758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6" t="s">
        <v>1759</v>
      </c>
      <c r="B4" s="6">
        <v>-0.28858529242538089</v>
      </c>
      <c r="C4" s="6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6" t="s">
        <v>1760</v>
      </c>
      <c r="B5" s="6">
        <v>-0.62673758463969653</v>
      </c>
      <c r="C5" s="6">
        <v>-0.56521015355382376</v>
      </c>
      <c r="D5" s="6">
        <v>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6" t="s">
        <v>13</v>
      </c>
      <c r="B6" s="6">
        <v>-9.8013135597703208E-2</v>
      </c>
      <c r="C6" s="6">
        <v>-6.4746311951003194E-2</v>
      </c>
      <c r="D6" s="6">
        <v>0.1371427824132147</v>
      </c>
      <c r="E6" s="6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6" t="s">
        <v>17</v>
      </c>
      <c r="B7" s="6">
        <v>9.8013135597703208E-2</v>
      </c>
      <c r="C7" s="6">
        <v>6.4746311951003194E-2</v>
      </c>
      <c r="D7" s="6">
        <v>-0.13714278241321473</v>
      </c>
      <c r="E7" s="6">
        <v>-1</v>
      </c>
      <c r="F7" s="6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">
      <c r="A8" s="6" t="s">
        <v>1779</v>
      </c>
      <c r="B8" s="6">
        <v>0.31938765599158758</v>
      </c>
      <c r="C8" s="6">
        <v>5.4938633638562809E-3</v>
      </c>
      <c r="D8" s="6">
        <v>-0.27965709758506174</v>
      </c>
      <c r="E8" s="6">
        <v>8.4492389875606824E-2</v>
      </c>
      <c r="F8" s="6">
        <v>-8.449238987560681E-2</v>
      </c>
      <c r="G8" s="6"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">
      <c r="A9" s="6" t="s">
        <v>1761</v>
      </c>
      <c r="B9" s="6">
        <v>-5.458155100768302E-2</v>
      </c>
      <c r="C9" s="6">
        <v>-5.593163590694452E-2</v>
      </c>
      <c r="D9" s="6">
        <v>9.2548046310128265E-2</v>
      </c>
      <c r="E9" s="6">
        <v>-0.11463081038942351</v>
      </c>
      <c r="F9" s="6">
        <v>0.11463081038942351</v>
      </c>
      <c r="G9" s="6">
        <v>-0.23250323677801277</v>
      </c>
      <c r="H9" s="6">
        <v>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">
      <c r="A10" s="6" t="s">
        <v>1762</v>
      </c>
      <c r="B10" s="6">
        <v>-1.7633491175154128E-2</v>
      </c>
      <c r="C10" s="6">
        <v>-7.3389723963127929E-4</v>
      </c>
      <c r="D10" s="6">
        <v>1.57903846009649E-2</v>
      </c>
      <c r="E10" s="6">
        <v>-0.24548896009069662</v>
      </c>
      <c r="F10" s="6">
        <v>0.24548896009069662</v>
      </c>
      <c r="G10" s="6">
        <v>-0.17995294475790932</v>
      </c>
      <c r="H10" s="6">
        <v>0.41483769862015268</v>
      </c>
      <c r="I10" s="6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idden="1" outlineLevel="1" x14ac:dyDescent="0.2">
      <c r="A11" s="6" t="s">
        <v>1763</v>
      </c>
      <c r="B11" s="6">
        <v>-0.10375770454718403</v>
      </c>
      <c r="C11" s="6">
        <v>-9.3571710962920857E-2</v>
      </c>
      <c r="D11" s="6">
        <v>0.16555207010096828</v>
      </c>
      <c r="E11" s="6">
        <v>0.10882858266556844</v>
      </c>
      <c r="F11" s="6">
        <v>-0.10882858266556847</v>
      </c>
      <c r="G11" s="6">
        <v>-3.6657626981475302E-3</v>
      </c>
      <c r="H11" s="6">
        <v>-5.2608359826122386E-2</v>
      </c>
      <c r="I11" s="6">
        <v>-7.1178935485261996E-2</v>
      </c>
      <c r="J11" s="6">
        <v>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idden="1" outlineLevel="1" x14ac:dyDescent="0.2">
      <c r="A12" s="6" t="s">
        <v>1764</v>
      </c>
      <c r="B12" s="6">
        <v>-4.2495518287134083E-2</v>
      </c>
      <c r="C12" s="6">
        <v>-3.8323692411439264E-2</v>
      </c>
      <c r="D12" s="6">
        <v>6.7804324056237306E-2</v>
      </c>
      <c r="E12" s="6">
        <v>2.3967083037291469E-2</v>
      </c>
      <c r="F12" s="6">
        <v>-2.3967083037291476E-2</v>
      </c>
      <c r="G12" s="6">
        <v>-1.9598505293656563E-3</v>
      </c>
      <c r="H12" s="6">
        <v>-3.5648866270712433E-2</v>
      </c>
      <c r="I12" s="6">
        <v>-3.5583390765073053E-2</v>
      </c>
      <c r="J12" s="6">
        <v>-1.3778866971924444E-2</v>
      </c>
      <c r="K12" s="6">
        <v>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idden="1" outlineLevel="1" x14ac:dyDescent="0.2">
      <c r="A13" s="6" t="s">
        <v>1765</v>
      </c>
      <c r="B13" s="6">
        <v>-0.12581887256123309</v>
      </c>
      <c r="C13" s="6">
        <v>0.14817677322365436</v>
      </c>
      <c r="D13" s="6">
        <v>-1.2188519029576567E-2</v>
      </c>
      <c r="E13" s="6">
        <v>-2.2021253959094867E-3</v>
      </c>
      <c r="F13" s="6">
        <v>2.2021253959095166E-3</v>
      </c>
      <c r="G13" s="6">
        <v>-6.2692104258008058E-2</v>
      </c>
      <c r="H13" s="6">
        <v>0.35092475349471824</v>
      </c>
      <c r="I13" s="6">
        <v>0.22332338515434452</v>
      </c>
      <c r="J13" s="6">
        <v>-4.0795866892712099E-2</v>
      </c>
      <c r="K13" s="6">
        <v>-1.6708556874351427E-2</v>
      </c>
      <c r="L13" s="6">
        <v>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idden="1" outlineLevel="1" x14ac:dyDescent="0.2">
      <c r="A14" s="6" t="s">
        <v>1766</v>
      </c>
      <c r="B14" s="6">
        <v>-1.4555562743489483E-2</v>
      </c>
      <c r="C14" s="6">
        <v>0.12749951974030405</v>
      </c>
      <c r="D14" s="6">
        <v>-9.122518236926086E-2</v>
      </c>
      <c r="E14" s="6">
        <v>-5.4163820551319596E-2</v>
      </c>
      <c r="F14" s="6">
        <v>5.4163820551319596E-2</v>
      </c>
      <c r="G14" s="6">
        <v>3.4390634609746493E-2</v>
      </c>
      <c r="H14" s="6">
        <v>-1.7188956624538915E-3</v>
      </c>
      <c r="I14" s="6">
        <v>2.9136540042649352E-2</v>
      </c>
      <c r="J14" s="6">
        <v>-1.5102517786569375E-2</v>
      </c>
      <c r="K14" s="6">
        <v>-6.185461827454896E-3</v>
      </c>
      <c r="L14" s="6">
        <v>-1.8313644938801523E-2</v>
      </c>
      <c r="M14" s="6">
        <v>1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idden="1" outlineLevel="1" x14ac:dyDescent="0.2">
      <c r="A15" s="6" t="s">
        <v>1767</v>
      </c>
      <c r="B15" s="6">
        <v>-4.932751740053528E-2</v>
      </c>
      <c r="C15" s="6">
        <v>-6.0206903780832911E-2</v>
      </c>
      <c r="D15" s="6">
        <v>9.1500601538725371E-2</v>
      </c>
      <c r="E15" s="6">
        <v>-3.2506788878110676E-2</v>
      </c>
      <c r="F15" s="6">
        <v>3.250678887811069E-2</v>
      </c>
      <c r="G15" s="6">
        <v>-2.680640890444163E-2</v>
      </c>
      <c r="H15" s="6">
        <v>-8.0767515801005219E-2</v>
      </c>
      <c r="I15" s="6">
        <v>-3.5762371733614046E-2</v>
      </c>
      <c r="J15" s="6">
        <v>-0.31094399765261205</v>
      </c>
      <c r="K15" s="6">
        <v>-0.12735176049034549</v>
      </c>
      <c r="L15" s="6">
        <v>-0.37705752440333723</v>
      </c>
      <c r="M15" s="6">
        <v>-0.13958565910211201</v>
      </c>
      <c r="N15" s="6">
        <v>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idden="1" outlineLevel="1" x14ac:dyDescent="0.2">
      <c r="A16" s="6" t="s">
        <v>1768</v>
      </c>
      <c r="B16" s="6">
        <v>-5.3844287050885481E-2</v>
      </c>
      <c r="C16" s="6">
        <v>1.0226281187255382E-2</v>
      </c>
      <c r="D16" s="6">
        <v>3.806976042954139E-2</v>
      </c>
      <c r="E16" s="6">
        <v>7.0216885003148641E-2</v>
      </c>
      <c r="F16" s="6">
        <v>-7.0216885003148641E-2</v>
      </c>
      <c r="G16" s="6">
        <v>1.9216165321007082E-2</v>
      </c>
      <c r="H16" s="6">
        <v>-4.5169181736984775E-2</v>
      </c>
      <c r="I16" s="6">
        <v>-4.5086220472770763E-2</v>
      </c>
      <c r="J16" s="6">
        <v>-1.7458623835561127E-2</v>
      </c>
      <c r="K16" s="6">
        <v>-7.1504402657141296E-3</v>
      </c>
      <c r="L16" s="6">
        <v>-2.117071090814239E-2</v>
      </c>
      <c r="M16" s="6">
        <v>-7.8373389854763699E-3</v>
      </c>
      <c r="N16" s="6">
        <v>-0.16136206886441795</v>
      </c>
      <c r="O16" s="6">
        <v>1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idden="1" outlineLevel="1" x14ac:dyDescent="0.2">
      <c r="A17" s="6" t="s">
        <v>1769</v>
      </c>
      <c r="B17" s="6">
        <v>0.47500712516031207</v>
      </c>
      <c r="C17" s="6">
        <v>-0.13708007011852763</v>
      </c>
      <c r="D17" s="6">
        <v>-0.29770481830962475</v>
      </c>
      <c r="E17" s="6">
        <v>-7.3638871737788922E-2</v>
      </c>
      <c r="F17" s="6">
        <v>7.363887173778895E-2</v>
      </c>
      <c r="G17" s="6">
        <v>0.12773880388128639</v>
      </c>
      <c r="H17" s="6">
        <v>-4.62437966399026E-2</v>
      </c>
      <c r="I17" s="6">
        <v>-4.9451355742959384E-2</v>
      </c>
      <c r="J17" s="6">
        <v>-4.9285648950190379E-2</v>
      </c>
      <c r="K17" s="6">
        <v>-2.0185673973768799E-2</v>
      </c>
      <c r="L17" s="6">
        <v>-5.9764860946222208E-2</v>
      </c>
      <c r="M17" s="6">
        <v>-2.2124787244401308E-2</v>
      </c>
      <c r="N17" s="6">
        <v>-0.45552469397556816</v>
      </c>
      <c r="O17" s="6">
        <v>-2.5576419998348057E-2</v>
      </c>
      <c r="P17" s="6">
        <v>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idden="1" outlineLevel="1" x14ac:dyDescent="0.2">
      <c r="A18" s="6" t="s">
        <v>1770</v>
      </c>
      <c r="B18" s="6">
        <v>-4.2495518287134229E-2</v>
      </c>
      <c r="C18" s="6">
        <v>3.5907633542022588E-2</v>
      </c>
      <c r="D18" s="6">
        <v>7.3906713221303585E-3</v>
      </c>
      <c r="E18" s="6">
        <v>-3.8933273328620462E-2</v>
      </c>
      <c r="F18" s="6">
        <v>3.8933273328620455E-2</v>
      </c>
      <c r="G18" s="6">
        <v>-4.7050621572452517E-2</v>
      </c>
      <c r="H18" s="6">
        <v>5.2478803136714403E-3</v>
      </c>
      <c r="I18" s="6">
        <v>2.0366258361420829E-2</v>
      </c>
      <c r="J18" s="6">
        <v>-1.3778866971924465E-2</v>
      </c>
      <c r="K18" s="6">
        <v>-5.6433408577879259E-3</v>
      </c>
      <c r="L18" s="6">
        <v>-1.6708556874351445E-2</v>
      </c>
      <c r="M18" s="6">
        <v>-6.1854618274548587E-3</v>
      </c>
      <c r="N18" s="6">
        <v>-0.12735176049034544</v>
      </c>
      <c r="O18" s="6">
        <v>-7.1504402657141192E-3</v>
      </c>
      <c r="P18" s="6">
        <v>-2.0185673973768806E-2</v>
      </c>
      <c r="Q18" s="6">
        <v>1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idden="1" outlineLevel="1" x14ac:dyDescent="0.2">
      <c r="A19" s="6" t="s">
        <v>1771</v>
      </c>
      <c r="B19" s="6">
        <v>-7.8893955997314524E-2</v>
      </c>
      <c r="C19" s="6">
        <v>0.25311525566379078</v>
      </c>
      <c r="D19" s="6">
        <v>-0.1380241180051697</v>
      </c>
      <c r="E19" s="6">
        <v>-1.5419030921238395E-4</v>
      </c>
      <c r="F19" s="6">
        <v>1.5419030921237637E-4</v>
      </c>
      <c r="G19" s="6">
        <v>-4.2211734884171709E-2</v>
      </c>
      <c r="H19" s="6">
        <v>-6.6333359069371042E-3</v>
      </c>
      <c r="I19" s="6">
        <v>2.5590229939786723E-2</v>
      </c>
      <c r="J19" s="6">
        <v>-2.5580799302899811E-2</v>
      </c>
      <c r="K19" s="6">
        <v>-1.0476998593213053E-2</v>
      </c>
      <c r="L19" s="6">
        <v>-3.1019839360867135E-2</v>
      </c>
      <c r="M19" s="6">
        <v>-1.148345926601037E-2</v>
      </c>
      <c r="N19" s="6">
        <v>-0.23643161898669901</v>
      </c>
      <c r="O19" s="6">
        <v>-1.3274965041560704E-2</v>
      </c>
      <c r="P19" s="6">
        <v>-3.7475191230808863E-2</v>
      </c>
      <c r="Q19" s="6">
        <v>-1.047699859321302E-2</v>
      </c>
      <c r="R19" s="6">
        <v>1</v>
      </c>
      <c r="S19" s="6"/>
      <c r="T19" s="6"/>
      <c r="U19" s="6"/>
      <c r="V19" s="6"/>
      <c r="W19" s="6"/>
      <c r="X19" s="6"/>
      <c r="Y19" s="6"/>
      <c r="Z19" s="6"/>
      <c r="AA19" s="6"/>
    </row>
    <row r="20" spans="1:27" hidden="1" outlineLevel="1" x14ac:dyDescent="0.2">
      <c r="A20" s="6" t="s">
        <v>1772</v>
      </c>
      <c r="B20" s="6">
        <v>-6.0268035436259963E-2</v>
      </c>
      <c r="C20" s="6">
        <v>0.18252048856398473</v>
      </c>
      <c r="D20" s="6">
        <v>-9.6618281859374669E-2</v>
      </c>
      <c r="E20" s="6">
        <v>3.3990619905736895E-2</v>
      </c>
      <c r="F20" s="6">
        <v>-3.3990619905736923E-2</v>
      </c>
      <c r="G20" s="6">
        <v>-8.6004704783274009E-3</v>
      </c>
      <c r="H20" s="6">
        <v>7.4426539422947765E-3</v>
      </c>
      <c r="I20" s="6">
        <v>-5.0465111193172638E-2</v>
      </c>
      <c r="J20" s="6">
        <v>-1.9541478170107991E-2</v>
      </c>
      <c r="K20" s="6">
        <v>-8.0035043812850121E-3</v>
      </c>
      <c r="L20" s="6">
        <v>-2.3696425843970817E-2</v>
      </c>
      <c r="M20" s="6">
        <v>-8.7723517121932985E-3</v>
      </c>
      <c r="N20" s="6">
        <v>-0.18061293810425033</v>
      </c>
      <c r="O20" s="6">
        <v>-1.0140904375071261E-2</v>
      </c>
      <c r="P20" s="6">
        <v>-2.8627746251637373E-2</v>
      </c>
      <c r="Q20" s="6">
        <v>-8.0035043812850398E-3</v>
      </c>
      <c r="R20" s="6">
        <v>-1.4858699174227802E-2</v>
      </c>
      <c r="S20" s="6">
        <v>1</v>
      </c>
      <c r="T20" s="6"/>
      <c r="U20" s="6"/>
      <c r="V20" s="6"/>
      <c r="W20" s="6"/>
      <c r="X20" s="6"/>
      <c r="Y20" s="6"/>
      <c r="Z20" s="6"/>
      <c r="AA20" s="6"/>
    </row>
    <row r="21" spans="1:27" hidden="1" outlineLevel="1" x14ac:dyDescent="0.2">
      <c r="A21" s="6" t="s">
        <v>1773</v>
      </c>
      <c r="B21" s="6">
        <v>-7.8893955997314441E-2</v>
      </c>
      <c r="C21" s="6">
        <v>-7.1148860506501849E-2</v>
      </c>
      <c r="D21" s="6">
        <v>0.12588036513347364</v>
      </c>
      <c r="E21" s="6">
        <v>8.5710538133466047E-2</v>
      </c>
      <c r="F21" s="6">
        <v>-8.5710538133466047E-2</v>
      </c>
      <c r="G21" s="6">
        <v>-1.8348103023513935E-2</v>
      </c>
      <c r="H21" s="6">
        <v>-6.6182981177271269E-2</v>
      </c>
      <c r="I21" s="6">
        <v>-6.606142431977069E-2</v>
      </c>
      <c r="J21" s="6">
        <v>-2.5580799302899918E-2</v>
      </c>
      <c r="K21" s="6">
        <v>-1.0476998593213041E-2</v>
      </c>
      <c r="L21" s="6">
        <v>-3.1019839360867163E-2</v>
      </c>
      <c r="M21" s="6">
        <v>-1.1483459266010396E-2</v>
      </c>
      <c r="N21" s="6">
        <v>-0.23643161898669882</v>
      </c>
      <c r="O21" s="6">
        <v>-1.3274965041560702E-2</v>
      </c>
      <c r="P21" s="6">
        <v>-3.747519123080878E-2</v>
      </c>
      <c r="Q21" s="6">
        <v>-1.0476998593213006E-2</v>
      </c>
      <c r="R21" s="6">
        <v>-1.9450800915332335E-2</v>
      </c>
      <c r="S21" s="6">
        <v>-1.4858699174227757E-2</v>
      </c>
      <c r="T21" s="6">
        <v>1</v>
      </c>
      <c r="U21" s="6"/>
      <c r="V21" s="6"/>
      <c r="W21" s="6"/>
      <c r="X21" s="6"/>
      <c r="Y21" s="6"/>
      <c r="Z21" s="6"/>
      <c r="AA21" s="6"/>
    </row>
    <row r="22" spans="1:27" hidden="1" outlineLevel="1" x14ac:dyDescent="0.2">
      <c r="A22" s="6" t="s">
        <v>1774</v>
      </c>
      <c r="B22" s="6">
        <v>-8.1227693210689567E-2</v>
      </c>
      <c r="C22" s="6">
        <v>-7.3253492494518804E-2</v>
      </c>
      <c r="D22" s="6">
        <v>0.1296039924865609</v>
      </c>
      <c r="E22" s="6">
        <v>2.2433552137501506E-2</v>
      </c>
      <c r="F22" s="6">
        <v>-2.2433552137501513E-2</v>
      </c>
      <c r="G22" s="6">
        <v>-2.2285232591534893E-2</v>
      </c>
      <c r="H22" s="6">
        <v>-3.9188224693198721E-2</v>
      </c>
      <c r="I22" s="6">
        <v>-6.801556646354863E-2</v>
      </c>
      <c r="J22" s="6">
        <v>-2.6337496853762129E-2</v>
      </c>
      <c r="K22" s="6">
        <v>-1.0786915382051373E-2</v>
      </c>
      <c r="L22" s="6">
        <v>-3.1937427439121424E-2</v>
      </c>
      <c r="M22" s="6">
        <v>-1.1823147850370927E-2</v>
      </c>
      <c r="N22" s="6">
        <v>-0.24342542808997528</v>
      </c>
      <c r="O22" s="6">
        <v>-1.3667647592867605E-2</v>
      </c>
      <c r="P22" s="6">
        <v>-3.858373303541407E-2</v>
      </c>
      <c r="Q22" s="6">
        <v>-1.0786915382051388E-2</v>
      </c>
      <c r="R22" s="6">
        <v>-2.0026168918523476E-2</v>
      </c>
      <c r="S22" s="6">
        <v>-1.5298229665085573E-2</v>
      </c>
      <c r="T22" s="6">
        <v>-2.0026168918523456E-2</v>
      </c>
      <c r="U22" s="6">
        <v>1</v>
      </c>
      <c r="V22" s="6"/>
      <c r="W22" s="6"/>
      <c r="X22" s="6"/>
      <c r="Y22" s="6"/>
      <c r="Z22" s="6"/>
      <c r="AA22" s="6"/>
    </row>
    <row r="23" spans="1:27" hidden="1" outlineLevel="1" x14ac:dyDescent="0.2">
      <c r="A23" s="6" t="s">
        <v>1775</v>
      </c>
      <c r="B23" s="6">
        <v>-3.3092994901447871E-3</v>
      </c>
      <c r="C23" s="6">
        <v>7.2923712028620689E-3</v>
      </c>
      <c r="D23" s="6">
        <v>-3.0836365164786483E-3</v>
      </c>
      <c r="E23" s="6">
        <v>-4.7388788906398742E-2</v>
      </c>
      <c r="F23" s="6">
        <v>4.7388788906398749E-2</v>
      </c>
      <c r="G23" s="6">
        <v>4.1843451225399536E-2</v>
      </c>
      <c r="H23" s="6">
        <v>2.7184556481414317E-2</v>
      </c>
      <c r="I23" s="6">
        <v>0.13988128659072169</v>
      </c>
      <c r="J23" s="6">
        <v>-2.2318745719178544E-2</v>
      </c>
      <c r="K23" s="6">
        <v>-9.1409758050680565E-3</v>
      </c>
      <c r="L23" s="6">
        <v>-2.7064201503136473E-2</v>
      </c>
      <c r="M23" s="6">
        <v>-1.0019093004086361E-2</v>
      </c>
      <c r="N23" s="6">
        <v>-0.20628195083566608</v>
      </c>
      <c r="O23" s="6">
        <v>-1.1582146659505927E-2</v>
      </c>
      <c r="P23" s="6">
        <v>-3.269636941185014E-2</v>
      </c>
      <c r="Q23" s="6">
        <v>-9.1409758050679541E-3</v>
      </c>
      <c r="R23" s="6">
        <v>-1.6970442343232334E-2</v>
      </c>
      <c r="S23" s="6">
        <v>-1.2963923631180331E-2</v>
      </c>
      <c r="T23" s="6">
        <v>-1.6970442343232296E-2</v>
      </c>
      <c r="U23" s="6">
        <v>-1.7472439642305066E-2</v>
      </c>
      <c r="V23" s="6">
        <v>1</v>
      </c>
      <c r="W23" s="6"/>
      <c r="X23" s="6"/>
      <c r="Y23" s="6"/>
      <c r="Z23" s="6"/>
      <c r="AA23" s="6"/>
    </row>
    <row r="24" spans="1:27" collapsed="1" x14ac:dyDescent="0.2">
      <c r="A24" s="6" t="s">
        <v>1803</v>
      </c>
      <c r="B24" s="6">
        <v>0.59171071888351068</v>
      </c>
      <c r="C24" s="6">
        <v>-0.11855669803958221</v>
      </c>
      <c r="D24" s="6">
        <v>-0.41333254228674032</v>
      </c>
      <c r="E24" s="6">
        <v>-0.1823328338028701</v>
      </c>
      <c r="F24" s="6">
        <v>0.1823328338028701</v>
      </c>
      <c r="G24" s="6">
        <v>9.0943218335077944E-2</v>
      </c>
      <c r="H24" s="6">
        <v>0.15965104324216109</v>
      </c>
      <c r="I24" s="6">
        <v>0.21622494477076259</v>
      </c>
      <c r="J24" s="6">
        <v>-8.2093476973531754E-2</v>
      </c>
      <c r="K24" s="6">
        <v>-3.3398669708422528E-2</v>
      </c>
      <c r="L24" s="6">
        <v>-7.6160045174339941E-3</v>
      </c>
      <c r="M24" s="6">
        <v>-8.5587908908972034E-3</v>
      </c>
      <c r="N24" s="6">
        <v>-0.17317013266691286</v>
      </c>
      <c r="O24" s="6">
        <v>-5.2982414541297006E-2</v>
      </c>
      <c r="P24" s="6">
        <v>0.48625610417683107</v>
      </c>
      <c r="Q24" s="6">
        <v>-2.1257853206854832E-2</v>
      </c>
      <c r="R24" s="6">
        <v>-2.5140226775053221E-2</v>
      </c>
      <c r="S24" s="6">
        <v>2.0814981763465665E-2</v>
      </c>
      <c r="T24" s="6">
        <v>-6.9289464598932995E-2</v>
      </c>
      <c r="U24" s="6">
        <v>-6.8035032116110589E-2</v>
      </c>
      <c r="V24" s="6">
        <v>1.5021054623209572E-3</v>
      </c>
      <c r="W24" s="6">
        <v>1</v>
      </c>
      <c r="X24" s="6"/>
      <c r="Y24" s="6"/>
      <c r="Z24" s="6"/>
      <c r="AA24" s="6"/>
    </row>
    <row r="25" spans="1:27" x14ac:dyDescent="0.2">
      <c r="A25" s="6" t="s">
        <v>1776</v>
      </c>
      <c r="B25" s="6">
        <v>0.29642267939666622</v>
      </c>
      <c r="C25" s="6">
        <v>-0.12541560201318058</v>
      </c>
      <c r="D25" s="6">
        <v>-0.15332883840583383</v>
      </c>
      <c r="E25" s="6">
        <v>-8.2853469361322124E-2</v>
      </c>
      <c r="F25" s="6">
        <v>8.2853469361322152E-2</v>
      </c>
      <c r="G25" s="6">
        <v>3.2229012936827277E-2</v>
      </c>
      <c r="H25" s="6">
        <v>-5.9528215048702461E-2</v>
      </c>
      <c r="I25" s="6">
        <v>-1.1068771902447056E-2</v>
      </c>
      <c r="J25" s="6">
        <v>-8.841599898540628E-2</v>
      </c>
      <c r="K25" s="6">
        <v>-3.6212093532302397E-2</v>
      </c>
      <c r="L25" s="6">
        <v>-0.10721518327017626</v>
      </c>
      <c r="M25" s="6">
        <v>-3.9690766140268653E-2</v>
      </c>
      <c r="N25" s="6">
        <v>-0.11561532154372364</v>
      </c>
      <c r="O25" s="6">
        <v>-4.5882823353094002E-2</v>
      </c>
      <c r="P25" s="6">
        <v>0.39713930702986272</v>
      </c>
      <c r="Q25" s="6">
        <v>4.0609276318367159E-2</v>
      </c>
      <c r="R25" s="6">
        <v>0.205428648727844</v>
      </c>
      <c r="S25" s="6">
        <v>-5.1356750645555165E-2</v>
      </c>
      <c r="T25" s="6">
        <v>-6.7228626190754329E-2</v>
      </c>
      <c r="U25" s="6">
        <v>-6.9217294964708284E-2</v>
      </c>
      <c r="V25" s="6">
        <v>-5.8655657911012737E-2</v>
      </c>
      <c r="W25" s="6">
        <v>0.269334734915264</v>
      </c>
      <c r="X25" s="6">
        <v>1</v>
      </c>
      <c r="Y25" s="6"/>
      <c r="Z25" s="6"/>
      <c r="AA25" s="6"/>
    </row>
    <row r="26" spans="1:27" x14ac:dyDescent="0.2">
      <c r="A26" s="6" t="s">
        <v>1777</v>
      </c>
      <c r="B26" s="6">
        <v>-0.15534244150029911</v>
      </c>
      <c r="C26" s="6">
        <v>-0.12730128636474589</v>
      </c>
      <c r="D26" s="6">
        <v>0.23744875463762272</v>
      </c>
      <c r="E26" s="6">
        <v>-7.411512301074058E-2</v>
      </c>
      <c r="F26" s="6">
        <v>7.411512301074058E-2</v>
      </c>
      <c r="G26" s="6">
        <v>-1.1773910220049423E-2</v>
      </c>
      <c r="H26" s="6">
        <v>-2.6353729241718089E-2</v>
      </c>
      <c r="I26" s="6">
        <v>-8.1228103712734687E-2</v>
      </c>
      <c r="J26" s="6">
        <v>-3.390332703718648E-2</v>
      </c>
      <c r="K26" s="6">
        <v>-2.3104751472404463E-2</v>
      </c>
      <c r="L26" s="6">
        <v>-6.8407537976670277E-2</v>
      </c>
      <c r="M26" s="6">
        <v>-2.5324282524626533E-2</v>
      </c>
      <c r="N26" s="6">
        <v>0.17229709605617341</v>
      </c>
      <c r="O26" s="6">
        <v>-2.9275060539645952E-2</v>
      </c>
      <c r="P26" s="6">
        <v>-8.2643418538735455E-2</v>
      </c>
      <c r="Q26" s="6">
        <v>-2.3104751472404535E-2</v>
      </c>
      <c r="R26" s="6">
        <v>-4.2894529104839992E-2</v>
      </c>
      <c r="S26" s="6">
        <v>-3.2767643191833118E-2</v>
      </c>
      <c r="T26" s="6">
        <v>-4.289452910483995E-2</v>
      </c>
      <c r="U26" s="6">
        <v>-4.4163378632749856E-2</v>
      </c>
      <c r="V26" s="6">
        <v>-3.7424635426708208E-2</v>
      </c>
      <c r="W26" s="6">
        <v>-0.11721599017237649</v>
      </c>
      <c r="X26" s="6">
        <v>-0.14825817586486689</v>
      </c>
      <c r="Y26" s="6">
        <v>1</v>
      </c>
      <c r="Z26" s="6"/>
      <c r="AA26" s="6"/>
    </row>
    <row r="27" spans="1:27" x14ac:dyDescent="0.2">
      <c r="A27" s="6" t="s">
        <v>1778</v>
      </c>
      <c r="B27" s="6">
        <v>-0.17037935880973351</v>
      </c>
      <c r="C27" s="6">
        <v>0.19206110297728948</v>
      </c>
      <c r="D27" s="6">
        <v>-9.5105484291356096E-3</v>
      </c>
      <c r="E27" s="6">
        <v>0.12572201223032828</v>
      </c>
      <c r="F27" s="6">
        <v>-0.12572201223032828</v>
      </c>
      <c r="G27" s="6">
        <v>-2.8590816080589221E-2</v>
      </c>
      <c r="H27" s="6">
        <v>7.0940627350993976E-2</v>
      </c>
      <c r="I27" s="6">
        <v>6.303616946304659E-2</v>
      </c>
      <c r="J27" s="6">
        <v>9.9463103800625161E-2</v>
      </c>
      <c r="K27" s="6">
        <v>4.6523639751253051E-2</v>
      </c>
      <c r="L27" s="6">
        <v>0.13774515847521279</v>
      </c>
      <c r="M27" s="6">
        <v>5.0992879042297684E-2</v>
      </c>
      <c r="N27" s="6">
        <v>-1.0083005411828093E-2</v>
      </c>
      <c r="O27" s="6">
        <v>5.8948150637732392E-2</v>
      </c>
      <c r="P27" s="6">
        <v>-0.29381217603183707</v>
      </c>
      <c r="Q27" s="6">
        <v>-2.060601695865227E-2</v>
      </c>
      <c r="R27" s="6">
        <v>-0.15188682390590222</v>
      </c>
      <c r="S27" s="6">
        <v>6.5980801792013877E-2</v>
      </c>
      <c r="T27" s="6">
        <v>8.6372260777475215E-2</v>
      </c>
      <c r="U27" s="6">
        <v>8.8927211364394784E-2</v>
      </c>
      <c r="V27" s="6">
        <v>7.5358103656460784E-2</v>
      </c>
      <c r="W27" s="6">
        <v>-0.1666027023503438</v>
      </c>
      <c r="X27" s="6">
        <v>-0.77835899611287629</v>
      </c>
      <c r="Y27" s="6">
        <v>-0.49662390122393102</v>
      </c>
      <c r="Z27" s="6">
        <v>1</v>
      </c>
      <c r="AA27" s="6"/>
    </row>
    <row r="28" spans="1:27" ht="15.75" thickBot="1" x14ac:dyDescent="0.25">
      <c r="A28" s="7" t="s">
        <v>1780</v>
      </c>
      <c r="B28" s="7">
        <v>0.28590376778374027</v>
      </c>
      <c r="C28" s="7">
        <v>9.3348572411928135E-2</v>
      </c>
      <c r="D28" s="7">
        <v>-0.32230835737296876</v>
      </c>
      <c r="E28" s="7">
        <v>-0.54335138065775257</v>
      </c>
      <c r="F28" s="7">
        <v>0.54335138065775268</v>
      </c>
      <c r="G28" s="7">
        <v>-7.0375829947213517E-2</v>
      </c>
      <c r="H28" s="7">
        <v>-3.5322498885735888E-2</v>
      </c>
      <c r="I28" s="7">
        <v>8.1629407083482222E-2</v>
      </c>
      <c r="J28" s="7">
        <v>-0.11875696301355748</v>
      </c>
      <c r="K28" s="7">
        <v>2.4964990668931339E-3</v>
      </c>
      <c r="L28" s="7">
        <v>-2.3098516517696406E-2</v>
      </c>
      <c r="M28" s="7">
        <v>4.788564100937142E-2</v>
      </c>
      <c r="N28" s="7">
        <v>1.4915460550203503E-3</v>
      </c>
      <c r="O28" s="7">
        <v>-1.7298800051960695E-3</v>
      </c>
      <c r="P28" s="7">
        <v>0.14706150868670595</v>
      </c>
      <c r="Q28" s="7">
        <v>3.3390675019698682E-2</v>
      </c>
      <c r="R28" s="7">
        <v>2.4878028612129094E-2</v>
      </c>
      <c r="S28" s="7">
        <v>-6.2181565231467888E-2</v>
      </c>
      <c r="T28" s="7">
        <v>-7.6338060398862123E-2</v>
      </c>
      <c r="U28" s="7">
        <v>1.789466882156384E-2</v>
      </c>
      <c r="V28" s="7">
        <v>-5.7546121873013931E-2</v>
      </c>
      <c r="W28" s="7">
        <v>0.25730652238496188</v>
      </c>
      <c r="X28" s="7">
        <v>0.16824043121823345</v>
      </c>
      <c r="Y28" s="7">
        <v>3.6503826839722857E-3</v>
      </c>
      <c r="Z28" s="7">
        <v>-0.15566027340439476</v>
      </c>
      <c r="AA28" s="7">
        <v>1</v>
      </c>
    </row>
    <row r="29" spans="1:27" ht="15.75" thickBot="1" x14ac:dyDescent="0.25"/>
    <row r="30" spans="1:27" s="10" customFormat="1" ht="15.75" x14ac:dyDescent="0.25">
      <c r="A30" s="11"/>
      <c r="B30" s="11" t="s">
        <v>1758</v>
      </c>
      <c r="C30" s="11" t="s">
        <v>1759</v>
      </c>
      <c r="D30" s="11" t="s">
        <v>1760</v>
      </c>
      <c r="E30" s="11" t="s">
        <v>13</v>
      </c>
      <c r="F30" s="11" t="s">
        <v>17</v>
      </c>
      <c r="G30" s="11" t="s">
        <v>1779</v>
      </c>
      <c r="H30" s="11" t="s">
        <v>1761</v>
      </c>
      <c r="I30" s="11" t="s">
        <v>1762</v>
      </c>
      <c r="J30" s="11" t="s">
        <v>1763</v>
      </c>
      <c r="K30" s="11" t="s">
        <v>1764</v>
      </c>
      <c r="L30" s="11" t="s">
        <v>1765</v>
      </c>
      <c r="M30" s="11" t="s">
        <v>1766</v>
      </c>
      <c r="N30" s="11" t="s">
        <v>1767</v>
      </c>
      <c r="O30" s="11" t="s">
        <v>1768</v>
      </c>
      <c r="P30" s="11" t="s">
        <v>1769</v>
      </c>
      <c r="Q30" s="11" t="s">
        <v>1770</v>
      </c>
      <c r="R30" s="11" t="s">
        <v>1771</v>
      </c>
      <c r="S30" s="11" t="s">
        <v>1772</v>
      </c>
      <c r="T30" s="11" t="s">
        <v>1773</v>
      </c>
      <c r="U30" s="11" t="s">
        <v>1774</v>
      </c>
      <c r="V30" s="11" t="s">
        <v>1775</v>
      </c>
      <c r="W30" s="11" t="s">
        <v>1803</v>
      </c>
      <c r="X30" s="11" t="s">
        <v>1776</v>
      </c>
      <c r="Y30" s="11" t="s">
        <v>1777</v>
      </c>
      <c r="Z30" s="11" t="s">
        <v>1778</v>
      </c>
      <c r="AA30" s="11" t="s">
        <v>1780</v>
      </c>
    </row>
    <row r="31" spans="1:27" x14ac:dyDescent="0.2">
      <c r="A31" s="6" t="s">
        <v>1758</v>
      </c>
      <c r="B31" s="12">
        <f>IF(B3&lt;&gt;"",IFERROR(TDIST(B3*SQRT($C$1-2)/SQRT(1-B3^2),$C$1-2,2),0),"")</f>
        <v>0</v>
      </c>
      <c r="C31" s="12" t="str">
        <f t="shared" ref="C31:AA31" si="0">IF(C3&lt;&gt;"",IFERROR(TDIST(C3*SQRT($C$1-2)/SQRT(1-C3^2),$C$1-2,2),0),"")</f>
        <v/>
      </c>
      <c r="D31" s="12" t="str">
        <f t="shared" si="0"/>
        <v/>
      </c>
      <c r="E31" s="12" t="str">
        <f t="shared" si="0"/>
        <v/>
      </c>
      <c r="F31" s="12" t="str">
        <f t="shared" si="0"/>
        <v/>
      </c>
      <c r="G31" s="12" t="str">
        <f t="shared" si="0"/>
        <v/>
      </c>
      <c r="H31" s="12" t="str">
        <f t="shared" si="0"/>
        <v/>
      </c>
      <c r="I31" s="12" t="str">
        <f t="shared" si="0"/>
        <v/>
      </c>
      <c r="J31" s="12" t="str">
        <f t="shared" si="0"/>
        <v/>
      </c>
      <c r="K31" s="12" t="str">
        <f t="shared" si="0"/>
        <v/>
      </c>
      <c r="L31" s="12" t="str">
        <f t="shared" si="0"/>
        <v/>
      </c>
      <c r="M31" s="12" t="str">
        <f t="shared" si="0"/>
        <v/>
      </c>
      <c r="N31" s="12" t="str">
        <f t="shared" si="0"/>
        <v/>
      </c>
      <c r="O31" s="12" t="str">
        <f t="shared" si="0"/>
        <v/>
      </c>
      <c r="P31" s="12" t="str">
        <f t="shared" si="0"/>
        <v/>
      </c>
      <c r="Q31" s="12" t="str">
        <f t="shared" si="0"/>
        <v/>
      </c>
      <c r="R31" s="12" t="str">
        <f t="shared" si="0"/>
        <v/>
      </c>
      <c r="S31" s="12" t="str">
        <f t="shared" si="0"/>
        <v/>
      </c>
      <c r="T31" s="12" t="str">
        <f t="shared" si="0"/>
        <v/>
      </c>
      <c r="U31" s="12" t="str">
        <f t="shared" si="0"/>
        <v/>
      </c>
      <c r="V31" s="12" t="str">
        <f t="shared" si="0"/>
        <v/>
      </c>
      <c r="W31" s="12" t="str">
        <f t="shared" si="0"/>
        <v/>
      </c>
      <c r="X31" s="12" t="str">
        <f t="shared" si="0"/>
        <v/>
      </c>
      <c r="Y31" s="12" t="str">
        <f t="shared" si="0"/>
        <v/>
      </c>
      <c r="Z31" s="12" t="str">
        <f t="shared" si="0"/>
        <v/>
      </c>
      <c r="AA31" t="str">
        <f t="shared" si="0"/>
        <v/>
      </c>
    </row>
    <row r="32" spans="1:27" x14ac:dyDescent="0.2">
      <c r="A32" s="6" t="s">
        <v>1759</v>
      </c>
      <c r="B32" s="12">
        <f t="shared" ref="B32:AA32" si="1">IF(B4&lt;&gt;"",IFERROR(TDIST(B4*SQRT($C$1-2)/SQRT(1-B4^2),$C$1-2,2),0),"")</f>
        <v>0</v>
      </c>
      <c r="C32" s="12">
        <f t="shared" si="1"/>
        <v>0</v>
      </c>
      <c r="D32" s="12" t="str">
        <f t="shared" si="1"/>
        <v/>
      </c>
      <c r="E32" s="12" t="str">
        <f t="shared" si="1"/>
        <v/>
      </c>
      <c r="F32" s="12" t="str">
        <f t="shared" si="1"/>
        <v/>
      </c>
      <c r="G32" s="12" t="str">
        <f t="shared" si="1"/>
        <v/>
      </c>
      <c r="H32" s="12" t="str">
        <f t="shared" si="1"/>
        <v/>
      </c>
      <c r="I32" s="12" t="str">
        <f t="shared" si="1"/>
        <v/>
      </c>
      <c r="J32" s="12" t="str">
        <f t="shared" si="1"/>
        <v/>
      </c>
      <c r="K32" s="12" t="str">
        <f t="shared" si="1"/>
        <v/>
      </c>
      <c r="L32" s="12" t="str">
        <f t="shared" si="1"/>
        <v/>
      </c>
      <c r="M32" s="12" t="str">
        <f t="shared" si="1"/>
        <v/>
      </c>
      <c r="N32" s="12" t="str">
        <f t="shared" si="1"/>
        <v/>
      </c>
      <c r="O32" s="12" t="str">
        <f t="shared" si="1"/>
        <v/>
      </c>
      <c r="P32" s="12" t="str">
        <f t="shared" si="1"/>
        <v/>
      </c>
      <c r="Q32" s="12" t="str">
        <f t="shared" si="1"/>
        <v/>
      </c>
      <c r="R32" s="12" t="str">
        <f t="shared" si="1"/>
        <v/>
      </c>
      <c r="S32" s="12" t="str">
        <f t="shared" si="1"/>
        <v/>
      </c>
      <c r="T32" s="12" t="str">
        <f t="shared" si="1"/>
        <v/>
      </c>
      <c r="U32" s="12" t="str">
        <f t="shared" si="1"/>
        <v/>
      </c>
      <c r="V32" s="12" t="str">
        <f t="shared" si="1"/>
        <v/>
      </c>
      <c r="W32" s="12" t="str">
        <f t="shared" si="1"/>
        <v/>
      </c>
      <c r="X32" s="12" t="str">
        <f t="shared" si="1"/>
        <v/>
      </c>
      <c r="Y32" s="12" t="str">
        <f t="shared" si="1"/>
        <v/>
      </c>
      <c r="Z32" s="12" t="str">
        <f t="shared" si="1"/>
        <v/>
      </c>
      <c r="AA32" t="str">
        <f t="shared" si="1"/>
        <v/>
      </c>
    </row>
    <row r="33" spans="1:27" x14ac:dyDescent="0.2">
      <c r="A33" s="6" t="s">
        <v>1760</v>
      </c>
      <c r="B33" s="12">
        <f t="shared" ref="B33:AA33" si="2">IF(B5&lt;&gt;"",IFERROR(TDIST(B5*SQRT($C$1-2)/SQRT(1-B5^2),$C$1-2,2),0),"")</f>
        <v>0</v>
      </c>
      <c r="C33" s="12">
        <f t="shared" si="2"/>
        <v>0</v>
      </c>
      <c r="D33" s="12">
        <f t="shared" si="2"/>
        <v>0</v>
      </c>
      <c r="E33" s="12" t="str">
        <f t="shared" si="2"/>
        <v/>
      </c>
      <c r="F33" s="12" t="str">
        <f t="shared" si="2"/>
        <v/>
      </c>
      <c r="G33" s="12" t="str">
        <f t="shared" si="2"/>
        <v/>
      </c>
      <c r="H33" s="12" t="str">
        <f t="shared" si="2"/>
        <v/>
      </c>
      <c r="I33" s="12" t="str">
        <f t="shared" si="2"/>
        <v/>
      </c>
      <c r="J33" s="12" t="str">
        <f t="shared" si="2"/>
        <v/>
      </c>
      <c r="K33" s="12" t="str">
        <f t="shared" si="2"/>
        <v/>
      </c>
      <c r="L33" s="12" t="str">
        <f t="shared" si="2"/>
        <v/>
      </c>
      <c r="M33" s="12" t="str">
        <f t="shared" si="2"/>
        <v/>
      </c>
      <c r="N33" s="12" t="str">
        <f t="shared" si="2"/>
        <v/>
      </c>
      <c r="O33" s="12" t="str">
        <f t="shared" si="2"/>
        <v/>
      </c>
      <c r="P33" s="12" t="str">
        <f t="shared" si="2"/>
        <v/>
      </c>
      <c r="Q33" s="12" t="str">
        <f t="shared" si="2"/>
        <v/>
      </c>
      <c r="R33" s="12" t="str">
        <f t="shared" si="2"/>
        <v/>
      </c>
      <c r="S33" s="12" t="str">
        <f t="shared" si="2"/>
        <v/>
      </c>
      <c r="T33" s="12" t="str">
        <f t="shared" si="2"/>
        <v/>
      </c>
      <c r="U33" s="12" t="str">
        <f t="shared" si="2"/>
        <v/>
      </c>
      <c r="V33" s="12" t="str">
        <f t="shared" si="2"/>
        <v/>
      </c>
      <c r="W33" s="12" t="str">
        <f t="shared" si="2"/>
        <v/>
      </c>
      <c r="X33" s="12" t="str">
        <f t="shared" si="2"/>
        <v/>
      </c>
      <c r="Y33" s="12" t="str">
        <f t="shared" si="2"/>
        <v/>
      </c>
      <c r="Z33" s="12" t="str">
        <f t="shared" si="2"/>
        <v/>
      </c>
      <c r="AA33" t="str">
        <f t="shared" si="2"/>
        <v/>
      </c>
    </row>
    <row r="34" spans="1:27" x14ac:dyDescent="0.2">
      <c r="A34" s="6" t="s">
        <v>13</v>
      </c>
      <c r="B34" s="12">
        <f t="shared" ref="B34:AA34" si="3">IF(B6&lt;&gt;"",IFERROR(TDIST(B6*SQRT($C$1-2)/SQRT(1-B6^2),$C$1-2,2),0),"")</f>
        <v>0</v>
      </c>
      <c r="C34" s="12">
        <f t="shared" si="3"/>
        <v>0</v>
      </c>
      <c r="D34" s="12">
        <f t="shared" si="3"/>
        <v>4.0025004350939202E-5</v>
      </c>
      <c r="E34" s="12">
        <f t="shared" si="3"/>
        <v>0</v>
      </c>
      <c r="F34" s="12" t="str">
        <f t="shared" si="3"/>
        <v/>
      </c>
      <c r="G34" s="12" t="str">
        <f t="shared" si="3"/>
        <v/>
      </c>
      <c r="H34" s="12" t="str">
        <f t="shared" si="3"/>
        <v/>
      </c>
      <c r="I34" s="12" t="str">
        <f t="shared" si="3"/>
        <v/>
      </c>
      <c r="J34" s="12" t="str">
        <f t="shared" si="3"/>
        <v/>
      </c>
      <c r="K34" s="12" t="str">
        <f t="shared" si="3"/>
        <v/>
      </c>
      <c r="L34" s="12" t="str">
        <f t="shared" si="3"/>
        <v/>
      </c>
      <c r="M34" s="12" t="str">
        <f t="shared" si="3"/>
        <v/>
      </c>
      <c r="N34" s="12" t="str">
        <f t="shared" si="3"/>
        <v/>
      </c>
      <c r="O34" s="12" t="str">
        <f t="shared" si="3"/>
        <v/>
      </c>
      <c r="P34" s="12" t="str">
        <f t="shared" si="3"/>
        <v/>
      </c>
      <c r="Q34" s="12" t="str">
        <f t="shared" si="3"/>
        <v/>
      </c>
      <c r="R34" s="12" t="str">
        <f t="shared" si="3"/>
        <v/>
      </c>
      <c r="S34" s="12" t="str">
        <f t="shared" si="3"/>
        <v/>
      </c>
      <c r="T34" s="12" t="str">
        <f t="shared" si="3"/>
        <v/>
      </c>
      <c r="U34" s="12" t="str">
        <f t="shared" si="3"/>
        <v/>
      </c>
      <c r="V34" s="12" t="str">
        <f t="shared" si="3"/>
        <v/>
      </c>
      <c r="W34" s="12" t="str">
        <f t="shared" si="3"/>
        <v/>
      </c>
      <c r="X34" s="12" t="str">
        <f t="shared" si="3"/>
        <v/>
      </c>
      <c r="Y34" s="12" t="str">
        <f t="shared" si="3"/>
        <v/>
      </c>
      <c r="Z34" s="12" t="str">
        <f t="shared" si="3"/>
        <v/>
      </c>
      <c r="AA34" t="str">
        <f t="shared" si="3"/>
        <v/>
      </c>
    </row>
    <row r="35" spans="1:27" x14ac:dyDescent="0.2">
      <c r="A35" s="6" t="s">
        <v>17</v>
      </c>
      <c r="B35" s="12">
        <f t="shared" ref="B35:AA35" si="4">IF(B7&lt;&gt;"",IFERROR(TDIST(B7*SQRT($C$1-2)/SQRT(1-B7^2),$C$1-2,2),0),"")</f>
        <v>3.404901174035723E-3</v>
      </c>
      <c r="C35" s="12">
        <f t="shared" si="4"/>
        <v>5.336353983416358E-2</v>
      </c>
      <c r="D35" s="12">
        <f t="shared" si="4"/>
        <v>0</v>
      </c>
      <c r="E35" s="12">
        <f t="shared" si="4"/>
        <v>0</v>
      </c>
      <c r="F35" s="12">
        <f t="shared" si="4"/>
        <v>0</v>
      </c>
      <c r="G35" s="12" t="str">
        <f t="shared" si="4"/>
        <v/>
      </c>
      <c r="H35" s="12" t="str">
        <f t="shared" si="4"/>
        <v/>
      </c>
      <c r="I35" s="12" t="str">
        <f t="shared" si="4"/>
        <v/>
      </c>
      <c r="J35" s="12" t="str">
        <f t="shared" si="4"/>
        <v/>
      </c>
      <c r="K35" s="12" t="str">
        <f t="shared" si="4"/>
        <v/>
      </c>
      <c r="L35" s="12" t="str">
        <f t="shared" si="4"/>
        <v/>
      </c>
      <c r="M35" s="12" t="str">
        <f t="shared" si="4"/>
        <v/>
      </c>
      <c r="N35" s="12" t="str">
        <f t="shared" si="4"/>
        <v/>
      </c>
      <c r="O35" s="12" t="str">
        <f t="shared" si="4"/>
        <v/>
      </c>
      <c r="P35" s="12" t="str">
        <f t="shared" si="4"/>
        <v/>
      </c>
      <c r="Q35" s="12" t="str">
        <f t="shared" si="4"/>
        <v/>
      </c>
      <c r="R35" s="12" t="str">
        <f t="shared" si="4"/>
        <v/>
      </c>
      <c r="S35" s="12" t="str">
        <f t="shared" si="4"/>
        <v/>
      </c>
      <c r="T35" s="12" t="str">
        <f t="shared" si="4"/>
        <v/>
      </c>
      <c r="U35" s="12" t="str">
        <f t="shared" si="4"/>
        <v/>
      </c>
      <c r="V35" s="12" t="str">
        <f t="shared" si="4"/>
        <v/>
      </c>
      <c r="W35" s="12" t="str">
        <f t="shared" si="4"/>
        <v/>
      </c>
      <c r="X35" s="12" t="str">
        <f t="shared" si="4"/>
        <v/>
      </c>
      <c r="Y35" s="12" t="str">
        <f t="shared" si="4"/>
        <v/>
      </c>
      <c r="Z35" s="12" t="str">
        <f t="shared" si="4"/>
        <v/>
      </c>
      <c r="AA35" t="str">
        <f t="shared" si="4"/>
        <v/>
      </c>
    </row>
    <row r="36" spans="1:27" x14ac:dyDescent="0.2">
      <c r="A36" s="6" t="s">
        <v>1779</v>
      </c>
      <c r="B36" s="12">
        <f t="shared" ref="B36:AA36" si="5">IF(B8&lt;&gt;"",IFERROR(TDIST(B8*SQRT($C$1-2)/SQRT(1-B8^2),$C$1-2,2),0),"")</f>
        <v>1.4072420013285185E-22</v>
      </c>
      <c r="C36" s="12">
        <f t="shared" si="5"/>
        <v>0.86991947267247971</v>
      </c>
      <c r="D36" s="12">
        <f t="shared" si="5"/>
        <v>0</v>
      </c>
      <c r="E36" s="12">
        <f t="shared" si="5"/>
        <v>1.1634574155701479E-2</v>
      </c>
      <c r="F36" s="12">
        <f t="shared" si="5"/>
        <v>0</v>
      </c>
      <c r="G36" s="12">
        <f t="shared" si="5"/>
        <v>0</v>
      </c>
      <c r="H36" s="12" t="str">
        <f t="shared" si="5"/>
        <v/>
      </c>
      <c r="I36" s="12" t="str">
        <f t="shared" si="5"/>
        <v/>
      </c>
      <c r="J36" s="12" t="str">
        <f t="shared" si="5"/>
        <v/>
      </c>
      <c r="K36" s="12" t="str">
        <f t="shared" si="5"/>
        <v/>
      </c>
      <c r="L36" s="12" t="str">
        <f t="shared" si="5"/>
        <v/>
      </c>
      <c r="M36" s="12" t="str">
        <f t="shared" si="5"/>
        <v/>
      </c>
      <c r="N36" s="12" t="str">
        <f t="shared" si="5"/>
        <v/>
      </c>
      <c r="O36" s="12" t="str">
        <f t="shared" si="5"/>
        <v/>
      </c>
      <c r="P36" s="12" t="str">
        <f t="shared" si="5"/>
        <v/>
      </c>
      <c r="Q36" s="12" t="str">
        <f t="shared" si="5"/>
        <v/>
      </c>
      <c r="R36" s="12" t="str">
        <f t="shared" si="5"/>
        <v/>
      </c>
      <c r="S36" s="12" t="str">
        <f t="shared" si="5"/>
        <v/>
      </c>
      <c r="T36" s="12" t="str">
        <f t="shared" si="5"/>
        <v/>
      </c>
      <c r="U36" s="12" t="str">
        <f t="shared" si="5"/>
        <v/>
      </c>
      <c r="V36" s="12" t="str">
        <f t="shared" si="5"/>
        <v/>
      </c>
      <c r="W36" s="12" t="str">
        <f t="shared" si="5"/>
        <v/>
      </c>
      <c r="X36" s="12" t="str">
        <f t="shared" si="5"/>
        <v/>
      </c>
      <c r="Y36" s="12" t="str">
        <f t="shared" si="5"/>
        <v/>
      </c>
      <c r="Z36" s="12" t="str">
        <f t="shared" si="5"/>
        <v/>
      </c>
      <c r="AA36" t="str">
        <f t="shared" si="5"/>
        <v/>
      </c>
    </row>
    <row r="37" spans="1:27" x14ac:dyDescent="0.2">
      <c r="A37" s="6" t="s">
        <v>1761</v>
      </c>
      <c r="B37" s="12">
        <f t="shared" ref="B37:AA37" si="6">IF(B9&lt;&gt;"",IFERROR(TDIST(B9*SQRT($C$1-2)/SQRT(1-B9^2),$C$1-2,2),0),"")</f>
        <v>0</v>
      </c>
      <c r="C37" s="12">
        <f t="shared" si="6"/>
        <v>0</v>
      </c>
      <c r="D37" s="12">
        <f t="shared" si="6"/>
        <v>5.6995889300218601E-3</v>
      </c>
      <c r="E37" s="12">
        <f t="shared" si="6"/>
        <v>0</v>
      </c>
      <c r="F37" s="12">
        <f t="shared" si="6"/>
        <v>6.0762147354979392E-4</v>
      </c>
      <c r="G37" s="12">
        <f t="shared" si="6"/>
        <v>0</v>
      </c>
      <c r="H37" s="12">
        <f t="shared" si="6"/>
        <v>0</v>
      </c>
      <c r="I37" s="12" t="str">
        <f t="shared" si="6"/>
        <v/>
      </c>
      <c r="J37" s="12" t="str">
        <f t="shared" si="6"/>
        <v/>
      </c>
      <c r="K37" s="12" t="str">
        <f t="shared" si="6"/>
        <v/>
      </c>
      <c r="L37" s="12" t="str">
        <f t="shared" si="6"/>
        <v/>
      </c>
      <c r="M37" s="12" t="str">
        <f t="shared" si="6"/>
        <v/>
      </c>
      <c r="N37" s="12" t="str">
        <f t="shared" si="6"/>
        <v/>
      </c>
      <c r="O37" s="12" t="str">
        <f t="shared" si="6"/>
        <v/>
      </c>
      <c r="P37" s="12" t="str">
        <f t="shared" si="6"/>
        <v/>
      </c>
      <c r="Q37" s="12" t="str">
        <f t="shared" si="6"/>
        <v/>
      </c>
      <c r="R37" s="12" t="str">
        <f t="shared" si="6"/>
        <v/>
      </c>
      <c r="S37" s="12" t="str">
        <f t="shared" si="6"/>
        <v/>
      </c>
      <c r="T37" s="12" t="str">
        <f t="shared" si="6"/>
        <v/>
      </c>
      <c r="U37" s="12" t="str">
        <f t="shared" si="6"/>
        <v/>
      </c>
      <c r="V37" s="12" t="str">
        <f t="shared" si="6"/>
        <v/>
      </c>
      <c r="W37" s="12" t="str">
        <f t="shared" si="6"/>
        <v/>
      </c>
      <c r="X37" s="12" t="str">
        <f t="shared" si="6"/>
        <v/>
      </c>
      <c r="Y37" s="12" t="str">
        <f t="shared" si="6"/>
        <v/>
      </c>
      <c r="Z37" s="12" t="str">
        <f t="shared" si="6"/>
        <v/>
      </c>
      <c r="AA37" t="str">
        <f t="shared" si="6"/>
        <v/>
      </c>
    </row>
    <row r="38" spans="1:27" x14ac:dyDescent="0.2">
      <c r="A38" s="6" t="s">
        <v>1762</v>
      </c>
      <c r="B38" s="12">
        <f t="shared" ref="B38:AA38" si="7">IF(B10&lt;&gt;"",IFERROR(TDIST(B10*SQRT($C$1-2)/SQRT(1-B10^2),$C$1-2,2),0),"")</f>
        <v>0</v>
      </c>
      <c r="C38" s="12">
        <f t="shared" si="7"/>
        <v>0</v>
      </c>
      <c r="D38" s="12">
        <f t="shared" si="7"/>
        <v>0.63785162723592403</v>
      </c>
      <c r="E38" s="12">
        <f t="shared" si="7"/>
        <v>0</v>
      </c>
      <c r="F38" s="12">
        <f t="shared" si="7"/>
        <v>1.0739326016051621E-13</v>
      </c>
      <c r="G38" s="12">
        <f t="shared" si="7"/>
        <v>0</v>
      </c>
      <c r="H38" s="12">
        <f t="shared" si="7"/>
        <v>2.2418236681441565E-38</v>
      </c>
      <c r="I38" s="12">
        <f t="shared" si="7"/>
        <v>0</v>
      </c>
      <c r="J38" s="12" t="str">
        <f t="shared" si="7"/>
        <v/>
      </c>
      <c r="K38" s="12" t="str">
        <f t="shared" si="7"/>
        <v/>
      </c>
      <c r="L38" s="12" t="str">
        <f t="shared" si="7"/>
        <v/>
      </c>
      <c r="M38" s="12" t="str">
        <f t="shared" si="7"/>
        <v/>
      </c>
      <c r="N38" s="12" t="str">
        <f t="shared" si="7"/>
        <v/>
      </c>
      <c r="O38" s="12" t="str">
        <f t="shared" si="7"/>
        <v/>
      </c>
      <c r="P38" s="12" t="str">
        <f t="shared" si="7"/>
        <v/>
      </c>
      <c r="Q38" s="12" t="str">
        <f t="shared" si="7"/>
        <v/>
      </c>
      <c r="R38" s="12" t="str">
        <f t="shared" si="7"/>
        <v/>
      </c>
      <c r="S38" s="12" t="str">
        <f t="shared" si="7"/>
        <v/>
      </c>
      <c r="T38" s="12" t="str">
        <f t="shared" si="7"/>
        <v/>
      </c>
      <c r="U38" s="12" t="str">
        <f t="shared" si="7"/>
        <v/>
      </c>
      <c r="V38" s="12" t="str">
        <f t="shared" si="7"/>
        <v/>
      </c>
      <c r="W38" s="12" t="str">
        <f t="shared" si="7"/>
        <v/>
      </c>
      <c r="X38" s="12" t="str">
        <f t="shared" si="7"/>
        <v/>
      </c>
      <c r="Y38" s="12" t="str">
        <f t="shared" si="7"/>
        <v/>
      </c>
      <c r="Z38" s="12" t="str">
        <f t="shared" si="7"/>
        <v/>
      </c>
      <c r="AA38" t="str">
        <f t="shared" si="7"/>
        <v/>
      </c>
    </row>
    <row r="39" spans="1:27" hidden="1" outlineLevel="1" x14ac:dyDescent="0.2">
      <c r="A39" s="6" t="s">
        <v>1763</v>
      </c>
      <c r="B39" s="12">
        <f t="shared" ref="B39:AA39" si="8">IF(B11&lt;&gt;"",IFERROR(TDIST(B11*SQRT($C$1-2)/SQRT(1-B11^2),$C$1-2,2),0),"")</f>
        <v>0</v>
      </c>
      <c r="C39" s="12">
        <f t="shared" si="8"/>
        <v>0</v>
      </c>
      <c r="D39" s="12">
        <f t="shared" si="8"/>
        <v>6.7279480139499214E-7</v>
      </c>
      <c r="E39" s="12">
        <f t="shared" si="8"/>
        <v>1.1395265256019856E-3</v>
      </c>
      <c r="F39" s="12">
        <f t="shared" si="8"/>
        <v>0</v>
      </c>
      <c r="G39" s="12">
        <f t="shared" si="8"/>
        <v>0</v>
      </c>
      <c r="H39" s="12">
        <f t="shared" si="8"/>
        <v>0</v>
      </c>
      <c r="I39" s="12">
        <f t="shared" si="8"/>
        <v>0</v>
      </c>
      <c r="J39" s="12">
        <f t="shared" si="8"/>
        <v>0</v>
      </c>
      <c r="K39" s="12" t="str">
        <f t="shared" si="8"/>
        <v/>
      </c>
      <c r="L39" s="12" t="str">
        <f t="shared" si="8"/>
        <v/>
      </c>
      <c r="M39" s="12" t="str">
        <f t="shared" si="8"/>
        <v/>
      </c>
      <c r="N39" s="12" t="str">
        <f t="shared" si="8"/>
        <v/>
      </c>
      <c r="O39" s="12" t="str">
        <f t="shared" si="8"/>
        <v/>
      </c>
      <c r="P39" s="12" t="str">
        <f t="shared" si="8"/>
        <v/>
      </c>
      <c r="Q39" s="12" t="str">
        <f t="shared" si="8"/>
        <v/>
      </c>
      <c r="R39" s="12" t="str">
        <f t="shared" si="8"/>
        <v/>
      </c>
      <c r="S39" s="12" t="str">
        <f t="shared" si="8"/>
        <v/>
      </c>
      <c r="T39" s="12" t="str">
        <f t="shared" si="8"/>
        <v/>
      </c>
      <c r="U39" s="12" t="str">
        <f t="shared" si="8"/>
        <v/>
      </c>
      <c r="V39" s="12" t="str">
        <f t="shared" si="8"/>
        <v/>
      </c>
      <c r="W39" s="12" t="str">
        <f t="shared" si="8"/>
        <v/>
      </c>
      <c r="X39" s="12" t="str">
        <f t="shared" si="8"/>
        <v/>
      </c>
      <c r="Y39" s="12" t="str">
        <f t="shared" si="8"/>
        <v/>
      </c>
      <c r="Z39" s="12" t="str">
        <f t="shared" si="8"/>
        <v/>
      </c>
      <c r="AA39" t="str">
        <f t="shared" si="8"/>
        <v/>
      </c>
    </row>
    <row r="40" spans="1:27" hidden="1" outlineLevel="1" x14ac:dyDescent="0.2">
      <c r="A40" s="6" t="s">
        <v>1764</v>
      </c>
      <c r="B40" s="12">
        <f t="shared" ref="B40:AA40" si="9">IF(B12&lt;&gt;"",IFERROR(TDIST(B12*SQRT($C$1-2)/SQRT(1-B12^2),$C$1-2,2),0),"")</f>
        <v>0</v>
      </c>
      <c r="C40" s="12">
        <f t="shared" si="9"/>
        <v>0</v>
      </c>
      <c r="D40" s="12">
        <f t="shared" si="9"/>
        <v>4.3029735328297021E-2</v>
      </c>
      <c r="E40" s="12">
        <f t="shared" si="9"/>
        <v>0.47491390123478927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 t="str">
        <f t="shared" si="9"/>
        <v/>
      </c>
      <c r="M40" s="12" t="str">
        <f t="shared" si="9"/>
        <v/>
      </c>
      <c r="N40" s="12" t="str">
        <f t="shared" si="9"/>
        <v/>
      </c>
      <c r="O40" s="12" t="str">
        <f t="shared" si="9"/>
        <v/>
      </c>
      <c r="P40" s="12" t="str">
        <f t="shared" si="9"/>
        <v/>
      </c>
      <c r="Q40" s="12" t="str">
        <f t="shared" si="9"/>
        <v/>
      </c>
      <c r="R40" s="12" t="str">
        <f t="shared" si="9"/>
        <v/>
      </c>
      <c r="S40" s="12" t="str">
        <f t="shared" si="9"/>
        <v/>
      </c>
      <c r="T40" s="12" t="str">
        <f t="shared" si="9"/>
        <v/>
      </c>
      <c r="U40" s="12" t="str">
        <f t="shared" si="9"/>
        <v/>
      </c>
      <c r="V40" s="12" t="str">
        <f t="shared" si="9"/>
        <v/>
      </c>
      <c r="W40" s="12" t="str">
        <f t="shared" si="9"/>
        <v/>
      </c>
      <c r="X40" s="12" t="str">
        <f t="shared" si="9"/>
        <v/>
      </c>
      <c r="Y40" s="12" t="str">
        <f t="shared" si="9"/>
        <v/>
      </c>
      <c r="Z40" s="12" t="str">
        <f t="shared" si="9"/>
        <v/>
      </c>
      <c r="AA40" t="str">
        <f t="shared" si="9"/>
        <v/>
      </c>
    </row>
    <row r="41" spans="1:27" hidden="1" outlineLevel="1" x14ac:dyDescent="0.2">
      <c r="A41" s="6" t="s">
        <v>1765</v>
      </c>
      <c r="B41" s="12">
        <f t="shared" ref="B41:AA41" si="10">IF(B13&lt;&gt;"",IFERROR(TDIST(B13*SQRT($C$1-2)/SQRT(1-B13^2),$C$1-2,2),0),"")</f>
        <v>0</v>
      </c>
      <c r="C41" s="12">
        <f t="shared" si="10"/>
        <v>8.9395860456978137E-6</v>
      </c>
      <c r="D41" s="12">
        <f t="shared" si="10"/>
        <v>0</v>
      </c>
      <c r="E41" s="12">
        <f t="shared" si="10"/>
        <v>0</v>
      </c>
      <c r="F41" s="12">
        <f t="shared" si="10"/>
        <v>0.94766411144502571</v>
      </c>
      <c r="G41" s="12">
        <f t="shared" si="10"/>
        <v>0</v>
      </c>
      <c r="H41" s="12">
        <f t="shared" si="10"/>
        <v>3.2318246711683016E-27</v>
      </c>
      <c r="I41" s="12">
        <f t="shared" si="10"/>
        <v>1.5612647562307756E-11</v>
      </c>
      <c r="J41" s="12">
        <f t="shared" si="10"/>
        <v>0</v>
      </c>
      <c r="K41" s="12">
        <f t="shared" si="10"/>
        <v>0</v>
      </c>
      <c r="L41" s="12">
        <f t="shared" si="10"/>
        <v>0</v>
      </c>
      <c r="M41" s="12" t="str">
        <f t="shared" si="10"/>
        <v/>
      </c>
      <c r="N41" s="12" t="str">
        <f t="shared" si="10"/>
        <v/>
      </c>
      <c r="O41" s="12" t="str">
        <f t="shared" si="10"/>
        <v/>
      </c>
      <c r="P41" s="12" t="str">
        <f t="shared" si="10"/>
        <v/>
      </c>
      <c r="Q41" s="12" t="str">
        <f t="shared" si="10"/>
        <v/>
      </c>
      <c r="R41" s="12" t="str">
        <f t="shared" si="10"/>
        <v/>
      </c>
      <c r="S41" s="12" t="str">
        <f t="shared" si="10"/>
        <v/>
      </c>
      <c r="T41" s="12" t="str">
        <f t="shared" si="10"/>
        <v/>
      </c>
      <c r="U41" s="12" t="str">
        <f t="shared" si="10"/>
        <v/>
      </c>
      <c r="V41" s="12" t="str">
        <f t="shared" si="10"/>
        <v/>
      </c>
      <c r="W41" s="12" t="str">
        <f t="shared" si="10"/>
        <v/>
      </c>
      <c r="X41" s="12" t="str">
        <f t="shared" si="10"/>
        <v/>
      </c>
      <c r="Y41" s="12" t="str">
        <f t="shared" si="10"/>
        <v/>
      </c>
      <c r="Z41" s="12" t="str">
        <f t="shared" si="10"/>
        <v/>
      </c>
      <c r="AA41" t="str">
        <f t="shared" si="10"/>
        <v/>
      </c>
    </row>
    <row r="42" spans="1:27" hidden="1" outlineLevel="1" x14ac:dyDescent="0.2">
      <c r="A42" s="6" t="s">
        <v>1766</v>
      </c>
      <c r="B42" s="12">
        <f t="shared" ref="B42:AA42" si="11">IF(B14&lt;&gt;"",IFERROR(TDIST(B14*SQRT($C$1-2)/SQRT(1-B14^2),$C$1-2,2),0),"")</f>
        <v>0</v>
      </c>
      <c r="C42" s="12">
        <f t="shared" si="11"/>
        <v>1.3560277218123643E-4</v>
      </c>
      <c r="D42" s="12">
        <f t="shared" si="11"/>
        <v>0</v>
      </c>
      <c r="E42" s="12">
        <f t="shared" si="11"/>
        <v>0</v>
      </c>
      <c r="F42" s="12">
        <f t="shared" si="11"/>
        <v>0.10616220030605979</v>
      </c>
      <c r="G42" s="12">
        <f t="shared" si="11"/>
        <v>0.30516990640109865</v>
      </c>
      <c r="H42" s="12">
        <f t="shared" si="11"/>
        <v>0</v>
      </c>
      <c r="I42" s="12">
        <f t="shared" si="11"/>
        <v>0.38502314729739429</v>
      </c>
      <c r="J42" s="12">
        <f t="shared" si="11"/>
        <v>0</v>
      </c>
      <c r="K42" s="12">
        <f t="shared" si="11"/>
        <v>0</v>
      </c>
      <c r="L42" s="12">
        <f t="shared" si="11"/>
        <v>0</v>
      </c>
      <c r="M42" s="12">
        <f t="shared" si="11"/>
        <v>0</v>
      </c>
      <c r="N42" s="12" t="str">
        <f t="shared" si="11"/>
        <v/>
      </c>
      <c r="O42" s="12" t="str">
        <f t="shared" si="11"/>
        <v/>
      </c>
      <c r="P42" s="12" t="str">
        <f t="shared" si="11"/>
        <v/>
      </c>
      <c r="Q42" s="12" t="str">
        <f t="shared" si="11"/>
        <v/>
      </c>
      <c r="R42" s="12" t="str">
        <f t="shared" si="11"/>
        <v/>
      </c>
      <c r="S42" s="12" t="str">
        <f t="shared" si="11"/>
        <v/>
      </c>
      <c r="T42" s="12" t="str">
        <f t="shared" si="11"/>
        <v/>
      </c>
      <c r="U42" s="12" t="str">
        <f t="shared" si="11"/>
        <v/>
      </c>
      <c r="V42" s="12" t="str">
        <f t="shared" si="11"/>
        <v/>
      </c>
      <c r="W42" s="12" t="str">
        <f t="shared" si="11"/>
        <v/>
      </c>
      <c r="X42" s="12" t="str">
        <f t="shared" si="11"/>
        <v/>
      </c>
      <c r="Y42" s="12" t="str">
        <f t="shared" si="11"/>
        <v/>
      </c>
      <c r="Z42" s="12" t="str">
        <f t="shared" si="11"/>
        <v/>
      </c>
      <c r="AA42" t="str">
        <f t="shared" si="11"/>
        <v/>
      </c>
    </row>
    <row r="43" spans="1:27" hidden="1" outlineLevel="1" x14ac:dyDescent="0.2">
      <c r="A43" s="6" t="s">
        <v>1767</v>
      </c>
      <c r="B43" s="12">
        <f t="shared" ref="B43:AA43" si="12">IF(B15&lt;&gt;"",IFERROR(TDIST(B15*SQRT($C$1-2)/SQRT(1-B15^2),$C$1-2,2),0),"")</f>
        <v>0</v>
      </c>
      <c r="C43" s="12">
        <f t="shared" si="12"/>
        <v>0</v>
      </c>
      <c r="D43" s="12">
        <f t="shared" si="12"/>
        <v>6.2729930806896201E-3</v>
      </c>
      <c r="E43" s="12">
        <f t="shared" si="12"/>
        <v>0</v>
      </c>
      <c r="F43" s="12">
        <f t="shared" si="12"/>
        <v>0.3324407290351824</v>
      </c>
      <c r="G43" s="12">
        <f t="shared" si="12"/>
        <v>0</v>
      </c>
      <c r="H43" s="12">
        <f t="shared" si="12"/>
        <v>0</v>
      </c>
      <c r="I43" s="12">
        <f t="shared" si="12"/>
        <v>0</v>
      </c>
      <c r="J43" s="12">
        <f t="shared" si="12"/>
        <v>0</v>
      </c>
      <c r="K43" s="12">
        <f t="shared" si="12"/>
        <v>0</v>
      </c>
      <c r="L43" s="12">
        <f t="shared" si="12"/>
        <v>0</v>
      </c>
      <c r="M43" s="12">
        <f t="shared" si="12"/>
        <v>0</v>
      </c>
      <c r="N43" s="12">
        <f t="shared" si="12"/>
        <v>0</v>
      </c>
      <c r="O43" s="12" t="str">
        <f t="shared" si="12"/>
        <v/>
      </c>
      <c r="P43" s="12" t="str">
        <f t="shared" si="12"/>
        <v/>
      </c>
      <c r="Q43" s="12" t="str">
        <f t="shared" si="12"/>
        <v/>
      </c>
      <c r="R43" s="12" t="str">
        <f t="shared" si="12"/>
        <v/>
      </c>
      <c r="S43" s="12" t="str">
        <f t="shared" si="12"/>
        <v/>
      </c>
      <c r="T43" s="12" t="str">
        <f t="shared" si="12"/>
        <v/>
      </c>
      <c r="U43" s="12" t="str">
        <f t="shared" si="12"/>
        <v/>
      </c>
      <c r="V43" s="12" t="str">
        <f t="shared" si="12"/>
        <v/>
      </c>
      <c r="W43" s="12" t="str">
        <f t="shared" si="12"/>
        <v/>
      </c>
      <c r="X43" s="12" t="str">
        <f t="shared" si="12"/>
        <v/>
      </c>
      <c r="Y43" s="12" t="str">
        <f t="shared" si="12"/>
        <v/>
      </c>
      <c r="Z43" s="12" t="str">
        <f t="shared" si="12"/>
        <v/>
      </c>
      <c r="AA43" t="str">
        <f t="shared" si="12"/>
        <v/>
      </c>
    </row>
    <row r="44" spans="1:27" hidden="1" outlineLevel="1" x14ac:dyDescent="0.2">
      <c r="A44" s="6" t="s">
        <v>1768</v>
      </c>
      <c r="B44" s="12">
        <f t="shared" ref="B44:AA44" si="13">IF(B16&lt;&gt;"",IFERROR(TDIST(B16*SQRT($C$1-2)/SQRT(1-B16^2),$C$1-2,2),0),"")</f>
        <v>0</v>
      </c>
      <c r="C44" s="12">
        <f t="shared" si="13"/>
        <v>0.76049556186053702</v>
      </c>
      <c r="D44" s="12">
        <f t="shared" si="13"/>
        <v>0.2562981231286538</v>
      </c>
      <c r="E44" s="12">
        <f t="shared" si="13"/>
        <v>3.6118380798806277E-2</v>
      </c>
      <c r="F44" s="12">
        <f t="shared" si="13"/>
        <v>0</v>
      </c>
      <c r="G44" s="12">
        <f t="shared" si="13"/>
        <v>0.56675102968805324</v>
      </c>
      <c r="H44" s="12">
        <f t="shared" si="13"/>
        <v>0</v>
      </c>
      <c r="I44" s="12">
        <f t="shared" si="13"/>
        <v>0</v>
      </c>
      <c r="J44" s="12">
        <f t="shared" si="13"/>
        <v>0</v>
      </c>
      <c r="K44" s="12">
        <f t="shared" si="13"/>
        <v>0</v>
      </c>
      <c r="L44" s="12">
        <f t="shared" si="13"/>
        <v>0</v>
      </c>
      <c r="M44" s="12">
        <f t="shared" si="13"/>
        <v>0</v>
      </c>
      <c r="N44" s="12">
        <f t="shared" si="13"/>
        <v>0</v>
      </c>
      <c r="O44" s="12">
        <f t="shared" si="13"/>
        <v>0</v>
      </c>
      <c r="P44" s="12" t="str">
        <f t="shared" si="13"/>
        <v/>
      </c>
      <c r="Q44" s="12" t="str">
        <f t="shared" si="13"/>
        <v/>
      </c>
      <c r="R44" s="12" t="str">
        <f t="shared" si="13"/>
        <v/>
      </c>
      <c r="S44" s="12" t="str">
        <f t="shared" si="13"/>
        <v/>
      </c>
      <c r="T44" s="12" t="str">
        <f t="shared" si="13"/>
        <v/>
      </c>
      <c r="U44" s="12" t="str">
        <f t="shared" si="13"/>
        <v/>
      </c>
      <c r="V44" s="12" t="str">
        <f t="shared" si="13"/>
        <v/>
      </c>
      <c r="W44" s="12" t="str">
        <f t="shared" si="13"/>
        <v/>
      </c>
      <c r="X44" s="12" t="str">
        <f t="shared" si="13"/>
        <v/>
      </c>
      <c r="Y44" s="12" t="str">
        <f t="shared" si="13"/>
        <v/>
      </c>
      <c r="Z44" s="12" t="str">
        <f t="shared" si="13"/>
        <v/>
      </c>
      <c r="AA44" t="str">
        <f t="shared" si="13"/>
        <v/>
      </c>
    </row>
    <row r="45" spans="1:27" hidden="1" outlineLevel="1" x14ac:dyDescent="0.2">
      <c r="A45" s="6" t="s">
        <v>1769</v>
      </c>
      <c r="B45" s="12">
        <f t="shared" ref="B45:AA45" si="14">IF(B17&lt;&gt;"",IFERROR(TDIST(B17*SQRT($C$1-2)/SQRT(1-B17^2),$C$1-2,2),0),"")</f>
        <v>2.4332448503375939E-51</v>
      </c>
      <c r="C45" s="12">
        <f t="shared" si="14"/>
        <v>0</v>
      </c>
      <c r="D45" s="12">
        <f t="shared" si="14"/>
        <v>0</v>
      </c>
      <c r="E45" s="12">
        <f t="shared" si="14"/>
        <v>0</v>
      </c>
      <c r="F45" s="12">
        <f t="shared" si="14"/>
        <v>2.7949705166860857E-2</v>
      </c>
      <c r="G45" s="12">
        <f t="shared" si="14"/>
        <v>1.3169072502976478E-4</v>
      </c>
      <c r="H45" s="12">
        <f t="shared" si="14"/>
        <v>0</v>
      </c>
      <c r="I45" s="12">
        <f t="shared" si="14"/>
        <v>0</v>
      </c>
      <c r="J45" s="12">
        <f t="shared" si="14"/>
        <v>0</v>
      </c>
      <c r="K45" s="12">
        <f t="shared" si="14"/>
        <v>0</v>
      </c>
      <c r="L45" s="12">
        <f t="shared" si="14"/>
        <v>0</v>
      </c>
      <c r="M45" s="12">
        <f t="shared" si="14"/>
        <v>0</v>
      </c>
      <c r="N45" s="12">
        <f t="shared" si="14"/>
        <v>0</v>
      </c>
      <c r="O45" s="12">
        <f t="shared" si="14"/>
        <v>0</v>
      </c>
      <c r="P45" s="12">
        <f t="shared" si="14"/>
        <v>0</v>
      </c>
      <c r="Q45" s="12" t="str">
        <f t="shared" si="14"/>
        <v/>
      </c>
      <c r="R45" s="12" t="str">
        <f t="shared" si="14"/>
        <v/>
      </c>
      <c r="S45" s="12" t="str">
        <f t="shared" si="14"/>
        <v/>
      </c>
      <c r="T45" s="12" t="str">
        <f t="shared" si="14"/>
        <v/>
      </c>
      <c r="U45" s="12" t="str">
        <f t="shared" si="14"/>
        <v/>
      </c>
      <c r="V45" s="12" t="str">
        <f t="shared" si="14"/>
        <v/>
      </c>
      <c r="W45" s="12" t="str">
        <f t="shared" si="14"/>
        <v/>
      </c>
      <c r="X45" s="12" t="str">
        <f t="shared" si="14"/>
        <v/>
      </c>
      <c r="Y45" s="12" t="str">
        <f t="shared" si="14"/>
        <v/>
      </c>
      <c r="Z45" s="12" t="str">
        <f t="shared" si="14"/>
        <v/>
      </c>
      <c r="AA45" t="str">
        <f t="shared" si="14"/>
        <v/>
      </c>
    </row>
    <row r="46" spans="1:27" hidden="1" outlineLevel="1" x14ac:dyDescent="0.2">
      <c r="A46" s="6" t="s">
        <v>1770</v>
      </c>
      <c r="B46" s="12">
        <f t="shared" ref="B46:AA46" si="15">IF(B18&lt;&gt;"",IFERROR(TDIST(B18*SQRT($C$1-2)/SQRT(1-B18^2),$C$1-2,2),0),"")</f>
        <v>0</v>
      </c>
      <c r="C46" s="12">
        <f t="shared" si="15"/>
        <v>0.28431785926757608</v>
      </c>
      <c r="D46" s="12">
        <f t="shared" si="15"/>
        <v>0.82563591108384182</v>
      </c>
      <c r="E46" s="12">
        <f t="shared" si="15"/>
        <v>0</v>
      </c>
      <c r="F46" s="12">
        <f t="shared" si="15"/>
        <v>0.24566131093444635</v>
      </c>
      <c r="G46" s="12">
        <f t="shared" si="15"/>
        <v>0</v>
      </c>
      <c r="H46" s="12">
        <f t="shared" si="15"/>
        <v>0.87569533589637072</v>
      </c>
      <c r="I46" s="12">
        <f t="shared" si="15"/>
        <v>0.54376153204427402</v>
      </c>
      <c r="J46" s="12">
        <f t="shared" si="15"/>
        <v>0</v>
      </c>
      <c r="K46" s="12">
        <f t="shared" si="15"/>
        <v>0</v>
      </c>
      <c r="L46" s="12">
        <f t="shared" si="15"/>
        <v>0</v>
      </c>
      <c r="M46" s="12">
        <f t="shared" si="15"/>
        <v>0</v>
      </c>
      <c r="N46" s="12">
        <f t="shared" si="15"/>
        <v>0</v>
      </c>
      <c r="O46" s="12">
        <f t="shared" si="15"/>
        <v>0</v>
      </c>
      <c r="P46" s="12">
        <f t="shared" si="15"/>
        <v>0</v>
      </c>
      <c r="Q46" s="12">
        <f t="shared" si="15"/>
        <v>0</v>
      </c>
      <c r="R46" s="12" t="str">
        <f t="shared" si="15"/>
        <v/>
      </c>
      <c r="S46" s="12" t="str">
        <f t="shared" si="15"/>
        <v/>
      </c>
      <c r="T46" s="12" t="str">
        <f t="shared" si="15"/>
        <v/>
      </c>
      <c r="U46" s="12" t="str">
        <f t="shared" si="15"/>
        <v/>
      </c>
      <c r="V46" s="12" t="str">
        <f t="shared" si="15"/>
        <v/>
      </c>
      <c r="W46" s="12" t="str">
        <f t="shared" si="15"/>
        <v/>
      </c>
      <c r="X46" s="12" t="str">
        <f t="shared" si="15"/>
        <v/>
      </c>
      <c r="Y46" s="12" t="str">
        <f t="shared" si="15"/>
        <v/>
      </c>
      <c r="Z46" s="12" t="str">
        <f t="shared" si="15"/>
        <v/>
      </c>
      <c r="AA46" t="str">
        <f t="shared" si="15"/>
        <v/>
      </c>
    </row>
    <row r="47" spans="1:27" hidden="1" outlineLevel="1" x14ac:dyDescent="0.2">
      <c r="A47" s="6" t="s">
        <v>1771</v>
      </c>
      <c r="B47" s="12">
        <f t="shared" ref="B47:AA47" si="16">IF(B19&lt;&gt;"",IFERROR(TDIST(B19*SQRT($C$1-2)/SQRT(1-B19^2),$C$1-2,2),0),"")</f>
        <v>0</v>
      </c>
      <c r="C47" s="12">
        <f t="shared" si="16"/>
        <v>1.7195925003670226E-14</v>
      </c>
      <c r="D47" s="12">
        <f t="shared" si="16"/>
        <v>0</v>
      </c>
      <c r="E47" s="12">
        <f t="shared" si="16"/>
        <v>0</v>
      </c>
      <c r="F47" s="12">
        <f t="shared" si="16"/>
        <v>0.99633288639036077</v>
      </c>
      <c r="G47" s="12">
        <f t="shared" si="16"/>
        <v>0</v>
      </c>
      <c r="H47" s="12">
        <f t="shared" si="16"/>
        <v>0</v>
      </c>
      <c r="I47" s="12">
        <f t="shared" si="16"/>
        <v>0.44551627808296168</v>
      </c>
      <c r="J47" s="12">
        <f t="shared" si="16"/>
        <v>0</v>
      </c>
      <c r="K47" s="12">
        <f t="shared" si="16"/>
        <v>0</v>
      </c>
      <c r="L47" s="12">
        <f t="shared" si="16"/>
        <v>0</v>
      </c>
      <c r="M47" s="12">
        <f t="shared" si="16"/>
        <v>0</v>
      </c>
      <c r="N47" s="12">
        <f t="shared" si="16"/>
        <v>0</v>
      </c>
      <c r="O47" s="12">
        <f t="shared" si="16"/>
        <v>0</v>
      </c>
      <c r="P47" s="12">
        <f t="shared" si="16"/>
        <v>0</v>
      </c>
      <c r="Q47" s="12">
        <f t="shared" si="16"/>
        <v>0</v>
      </c>
      <c r="R47" s="12">
        <f t="shared" si="16"/>
        <v>0</v>
      </c>
      <c r="S47" s="12" t="str">
        <f t="shared" si="16"/>
        <v/>
      </c>
      <c r="T47" s="12" t="str">
        <f t="shared" si="16"/>
        <v/>
      </c>
      <c r="U47" s="12" t="str">
        <f t="shared" si="16"/>
        <v/>
      </c>
      <c r="V47" s="12" t="str">
        <f t="shared" si="16"/>
        <v/>
      </c>
      <c r="W47" s="12" t="str">
        <f t="shared" si="16"/>
        <v/>
      </c>
      <c r="X47" s="12" t="str">
        <f t="shared" si="16"/>
        <v/>
      </c>
      <c r="Y47" s="12" t="str">
        <f t="shared" si="16"/>
        <v/>
      </c>
      <c r="Z47" s="12" t="str">
        <f t="shared" si="16"/>
        <v/>
      </c>
      <c r="AA47" t="str">
        <f t="shared" si="16"/>
        <v/>
      </c>
    </row>
    <row r="48" spans="1:27" hidden="1" outlineLevel="1" x14ac:dyDescent="0.2">
      <c r="A48" s="6" t="s">
        <v>1772</v>
      </c>
      <c r="B48" s="12">
        <f t="shared" ref="B48:AA48" si="17">IF(B20&lt;&gt;"",IFERROR(TDIST(B20*SQRT($C$1-2)/SQRT(1-B20^2),$C$1-2,2),0),"")</f>
        <v>0</v>
      </c>
      <c r="C48" s="12">
        <f t="shared" si="17"/>
        <v>4.0957819953762745E-8</v>
      </c>
      <c r="D48" s="12">
        <f t="shared" si="17"/>
        <v>0</v>
      </c>
      <c r="E48" s="12">
        <f t="shared" si="17"/>
        <v>0.31083298669524612</v>
      </c>
      <c r="F48" s="12">
        <f t="shared" si="17"/>
        <v>0</v>
      </c>
      <c r="G48" s="12">
        <f t="shared" si="17"/>
        <v>0</v>
      </c>
      <c r="H48" s="12">
        <f t="shared" si="17"/>
        <v>0.824429398679694</v>
      </c>
      <c r="I48" s="12">
        <f t="shared" si="17"/>
        <v>0</v>
      </c>
      <c r="J48" s="12">
        <f t="shared" si="17"/>
        <v>0</v>
      </c>
      <c r="K48" s="12">
        <f t="shared" si="17"/>
        <v>0</v>
      </c>
      <c r="L48" s="12">
        <f t="shared" si="17"/>
        <v>0</v>
      </c>
      <c r="M48" s="12">
        <f t="shared" si="17"/>
        <v>0</v>
      </c>
      <c r="N48" s="12">
        <f t="shared" si="17"/>
        <v>0</v>
      </c>
      <c r="O48" s="12">
        <f t="shared" si="17"/>
        <v>0</v>
      </c>
      <c r="P48" s="12">
        <f t="shared" si="17"/>
        <v>0</v>
      </c>
      <c r="Q48" s="12">
        <f t="shared" si="17"/>
        <v>0</v>
      </c>
      <c r="R48" s="12">
        <f t="shared" si="17"/>
        <v>0</v>
      </c>
      <c r="S48" s="12">
        <f t="shared" si="17"/>
        <v>0</v>
      </c>
      <c r="T48" s="12" t="str">
        <f t="shared" si="17"/>
        <v/>
      </c>
      <c r="U48" s="12" t="str">
        <f t="shared" si="17"/>
        <v/>
      </c>
      <c r="V48" s="12" t="str">
        <f t="shared" si="17"/>
        <v/>
      </c>
      <c r="W48" s="12" t="str">
        <f t="shared" si="17"/>
        <v/>
      </c>
      <c r="X48" s="12" t="str">
        <f t="shared" si="17"/>
        <v/>
      </c>
      <c r="Y48" s="12" t="str">
        <f t="shared" si="17"/>
        <v/>
      </c>
      <c r="Z48" s="12" t="str">
        <f t="shared" si="17"/>
        <v/>
      </c>
      <c r="AA48" t="str">
        <f t="shared" si="17"/>
        <v/>
      </c>
    </row>
    <row r="49" spans="1:27" hidden="1" outlineLevel="1" x14ac:dyDescent="0.2">
      <c r="A49" s="6" t="s">
        <v>1773</v>
      </c>
      <c r="B49" s="12">
        <f t="shared" ref="B49:AA49" si="18">IF(B21&lt;&gt;"",IFERROR(TDIST(B21*SQRT($C$1-2)/SQRT(1-B21^2),$C$1-2,2),0),"")</f>
        <v>0</v>
      </c>
      <c r="C49" s="12">
        <f t="shared" si="18"/>
        <v>0</v>
      </c>
      <c r="D49" s="12">
        <f t="shared" si="18"/>
        <v>1.6508793330450425E-4</v>
      </c>
      <c r="E49" s="12">
        <f t="shared" si="18"/>
        <v>1.0480867384112367E-2</v>
      </c>
      <c r="F49" s="12">
        <f t="shared" si="18"/>
        <v>0</v>
      </c>
      <c r="G49" s="12">
        <f t="shared" si="18"/>
        <v>0</v>
      </c>
      <c r="H49" s="12">
        <f t="shared" si="18"/>
        <v>0</v>
      </c>
      <c r="I49" s="12">
        <f t="shared" si="18"/>
        <v>0</v>
      </c>
      <c r="J49" s="12">
        <f t="shared" si="18"/>
        <v>0</v>
      </c>
      <c r="K49" s="12">
        <f t="shared" si="18"/>
        <v>0</v>
      </c>
      <c r="L49" s="12">
        <f t="shared" si="18"/>
        <v>0</v>
      </c>
      <c r="M49" s="12">
        <f t="shared" si="18"/>
        <v>0</v>
      </c>
      <c r="N49" s="12">
        <f t="shared" si="18"/>
        <v>0</v>
      </c>
      <c r="O49" s="12">
        <f t="shared" si="18"/>
        <v>0</v>
      </c>
      <c r="P49" s="12">
        <f t="shared" si="18"/>
        <v>0</v>
      </c>
      <c r="Q49" s="12">
        <f t="shared" si="18"/>
        <v>0</v>
      </c>
      <c r="R49" s="12">
        <f t="shared" si="18"/>
        <v>0</v>
      </c>
      <c r="S49" s="12">
        <f t="shared" si="18"/>
        <v>0</v>
      </c>
      <c r="T49" s="12">
        <f t="shared" si="18"/>
        <v>0</v>
      </c>
      <c r="U49" s="12" t="str">
        <f t="shared" si="18"/>
        <v/>
      </c>
      <c r="V49" s="12" t="str">
        <f t="shared" si="18"/>
        <v/>
      </c>
      <c r="W49" s="12" t="str">
        <f t="shared" si="18"/>
        <v/>
      </c>
      <c r="X49" s="12" t="str">
        <f t="shared" si="18"/>
        <v/>
      </c>
      <c r="Y49" s="12" t="str">
        <f t="shared" si="18"/>
        <v/>
      </c>
      <c r="Z49" s="12" t="str">
        <f t="shared" si="18"/>
        <v/>
      </c>
      <c r="AA49" t="str">
        <f t="shared" si="18"/>
        <v/>
      </c>
    </row>
    <row r="50" spans="1:27" hidden="1" outlineLevel="1" x14ac:dyDescent="0.2">
      <c r="A50" s="6" t="s">
        <v>1774</v>
      </c>
      <c r="B50" s="12">
        <f t="shared" ref="B50:AA50" si="19">IF(B22&lt;&gt;"",IFERROR(TDIST(B22*SQRT($C$1-2)/SQRT(1-B22^2),$C$1-2,2),0),"")</f>
        <v>0</v>
      </c>
      <c r="C50" s="12">
        <f t="shared" si="19"/>
        <v>0</v>
      </c>
      <c r="D50" s="12">
        <f t="shared" si="19"/>
        <v>1.0463998874747169E-4</v>
      </c>
      <c r="E50" s="12">
        <f t="shared" si="19"/>
        <v>0.50363761788818651</v>
      </c>
      <c r="F50" s="12">
        <f t="shared" si="19"/>
        <v>0</v>
      </c>
      <c r="G50" s="12">
        <f t="shared" si="19"/>
        <v>0</v>
      </c>
      <c r="H50" s="12">
        <f t="shared" si="19"/>
        <v>0</v>
      </c>
      <c r="I50" s="12">
        <f t="shared" si="19"/>
        <v>0</v>
      </c>
      <c r="J50" s="12">
        <f t="shared" si="19"/>
        <v>0</v>
      </c>
      <c r="K50" s="12">
        <f t="shared" si="19"/>
        <v>0</v>
      </c>
      <c r="L50" s="12">
        <f t="shared" si="19"/>
        <v>0</v>
      </c>
      <c r="M50" s="12">
        <f t="shared" si="19"/>
        <v>0</v>
      </c>
      <c r="N50" s="12">
        <f t="shared" si="19"/>
        <v>0</v>
      </c>
      <c r="O50" s="12">
        <f t="shared" si="19"/>
        <v>0</v>
      </c>
      <c r="P50" s="12">
        <f t="shared" si="19"/>
        <v>0</v>
      </c>
      <c r="Q50" s="12">
        <f t="shared" si="19"/>
        <v>0</v>
      </c>
      <c r="R50" s="12">
        <f t="shared" si="19"/>
        <v>0</v>
      </c>
      <c r="S50" s="12">
        <f t="shared" si="19"/>
        <v>0</v>
      </c>
      <c r="T50" s="12">
        <f t="shared" si="19"/>
        <v>0</v>
      </c>
      <c r="U50" s="12">
        <f t="shared" si="19"/>
        <v>0</v>
      </c>
      <c r="V50" s="12" t="str">
        <f t="shared" si="19"/>
        <v/>
      </c>
      <c r="W50" s="12" t="str">
        <f t="shared" si="19"/>
        <v/>
      </c>
      <c r="X50" s="12" t="str">
        <f t="shared" si="19"/>
        <v/>
      </c>
      <c r="Y50" s="12" t="str">
        <f t="shared" si="19"/>
        <v/>
      </c>
      <c r="Z50" s="12" t="str">
        <f t="shared" si="19"/>
        <v/>
      </c>
      <c r="AA50" t="str">
        <f t="shared" si="19"/>
        <v/>
      </c>
    </row>
    <row r="51" spans="1:27" hidden="1" outlineLevel="1" x14ac:dyDescent="0.2">
      <c r="A51" s="6" t="s">
        <v>1775</v>
      </c>
      <c r="B51" s="12">
        <f t="shared" ref="B51:AA51" si="20">IF(B23&lt;&gt;"",IFERROR(TDIST(B23*SQRT($C$1-2)/SQRT(1-B23^2),$C$1-2,2),0),"")</f>
        <v>0</v>
      </c>
      <c r="C51" s="12">
        <f t="shared" si="20"/>
        <v>0.827918570773302</v>
      </c>
      <c r="D51" s="12">
        <f t="shared" si="20"/>
        <v>0</v>
      </c>
      <c r="E51" s="12">
        <f t="shared" si="20"/>
        <v>0</v>
      </c>
      <c r="F51" s="12">
        <f t="shared" si="20"/>
        <v>0.1575540713053134</v>
      </c>
      <c r="G51" s="12">
        <f t="shared" si="20"/>
        <v>0.21210270653669755</v>
      </c>
      <c r="H51" s="12">
        <f t="shared" si="20"/>
        <v>0.41767618311452337</v>
      </c>
      <c r="I51" s="12">
        <f t="shared" si="20"/>
        <v>2.7875871072678252E-5</v>
      </c>
      <c r="J51" s="12">
        <f t="shared" si="20"/>
        <v>0</v>
      </c>
      <c r="K51" s="12">
        <f t="shared" si="20"/>
        <v>0</v>
      </c>
      <c r="L51" s="12">
        <f t="shared" si="20"/>
        <v>0</v>
      </c>
      <c r="M51" s="12">
        <f t="shared" si="20"/>
        <v>0</v>
      </c>
      <c r="N51" s="12">
        <f t="shared" si="20"/>
        <v>0</v>
      </c>
      <c r="O51" s="12">
        <f t="shared" si="20"/>
        <v>0</v>
      </c>
      <c r="P51" s="12">
        <f t="shared" si="20"/>
        <v>0</v>
      </c>
      <c r="Q51" s="12">
        <f t="shared" si="20"/>
        <v>0</v>
      </c>
      <c r="R51" s="12">
        <f t="shared" si="20"/>
        <v>0</v>
      </c>
      <c r="S51" s="12">
        <f t="shared" si="20"/>
        <v>0</v>
      </c>
      <c r="T51" s="12">
        <f t="shared" si="20"/>
        <v>0</v>
      </c>
      <c r="U51" s="12">
        <f t="shared" si="20"/>
        <v>0</v>
      </c>
      <c r="V51" s="12">
        <f t="shared" si="20"/>
        <v>0</v>
      </c>
      <c r="W51" s="12" t="str">
        <f t="shared" si="20"/>
        <v/>
      </c>
      <c r="X51" s="12" t="str">
        <f t="shared" si="20"/>
        <v/>
      </c>
      <c r="Y51" s="12" t="str">
        <f t="shared" si="20"/>
        <v/>
      </c>
      <c r="Z51" s="12" t="str">
        <f t="shared" si="20"/>
        <v/>
      </c>
      <c r="AA51" t="str">
        <f t="shared" si="20"/>
        <v/>
      </c>
    </row>
    <row r="52" spans="1:27" collapsed="1" x14ac:dyDescent="0.2">
      <c r="A52" s="6" t="s">
        <v>1803</v>
      </c>
      <c r="B52" s="12">
        <f t="shared" ref="B52:AA52" si="21">IF(B24&lt;&gt;"",IFERROR(TDIST(B24*SQRT($C$1-2)/SQRT(1-B24^2),$C$1-2,2),0),"")</f>
        <v>2.8723317483589887E-85</v>
      </c>
      <c r="C52" s="12">
        <f t="shared" si="21"/>
        <v>0</v>
      </c>
      <c r="D52" s="12">
        <f t="shared" si="21"/>
        <v>0</v>
      </c>
      <c r="E52" s="12">
        <f t="shared" si="21"/>
        <v>0</v>
      </c>
      <c r="F52" s="12">
        <f t="shared" si="21"/>
        <v>4.2308678700429036E-8</v>
      </c>
      <c r="G52" s="12">
        <f t="shared" si="21"/>
        <v>6.5988000543434509E-3</v>
      </c>
      <c r="H52" s="12">
        <f t="shared" si="21"/>
        <v>1.6712557684699049E-6</v>
      </c>
      <c r="I52" s="12">
        <f t="shared" si="21"/>
        <v>6.9152915778796968E-11</v>
      </c>
      <c r="J52" s="12">
        <f t="shared" si="21"/>
        <v>0</v>
      </c>
      <c r="K52" s="12">
        <f t="shared" si="21"/>
        <v>0</v>
      </c>
      <c r="L52" s="12">
        <f t="shared" si="21"/>
        <v>0</v>
      </c>
      <c r="M52" s="12">
        <f t="shared" si="21"/>
        <v>0</v>
      </c>
      <c r="N52" s="12">
        <f t="shared" si="21"/>
        <v>0</v>
      </c>
      <c r="O52" s="12">
        <f t="shared" si="21"/>
        <v>0</v>
      </c>
      <c r="P52" s="12">
        <f t="shared" si="21"/>
        <v>4.5863463373450336E-54</v>
      </c>
      <c r="Q52" s="12">
        <f t="shared" si="21"/>
        <v>0</v>
      </c>
      <c r="R52" s="12">
        <f t="shared" si="21"/>
        <v>0</v>
      </c>
      <c r="S52" s="12">
        <f t="shared" si="21"/>
        <v>0.53491920033926799</v>
      </c>
      <c r="T52" s="12">
        <f t="shared" si="21"/>
        <v>0</v>
      </c>
      <c r="U52" s="12">
        <f t="shared" si="21"/>
        <v>0</v>
      </c>
      <c r="V52" s="12">
        <f t="shared" si="21"/>
        <v>0.96428715954803024</v>
      </c>
      <c r="W52" s="12">
        <f t="shared" si="21"/>
        <v>0</v>
      </c>
      <c r="X52" s="12" t="str">
        <f t="shared" si="21"/>
        <v/>
      </c>
      <c r="Y52" s="12" t="str">
        <f t="shared" si="21"/>
        <v/>
      </c>
      <c r="Z52" s="12" t="str">
        <f t="shared" si="21"/>
        <v/>
      </c>
      <c r="AA52" t="str">
        <f t="shared" si="21"/>
        <v/>
      </c>
    </row>
    <row r="53" spans="1:27" x14ac:dyDescent="0.2">
      <c r="A53" s="6" t="s">
        <v>1776</v>
      </c>
      <c r="B53" s="12">
        <f t="shared" ref="B53:AA53" si="22">IF(B25&lt;&gt;"",IFERROR(TDIST(B25*SQRT($C$1-2)/SQRT(1-B25^2),$C$1-2,2),0),"")</f>
        <v>1.5722322548301454E-19</v>
      </c>
      <c r="C53" s="12">
        <f t="shared" si="22"/>
        <v>0</v>
      </c>
      <c r="D53" s="12">
        <f t="shared" si="22"/>
        <v>0</v>
      </c>
      <c r="E53" s="12">
        <f t="shared" si="22"/>
        <v>0</v>
      </c>
      <c r="F53" s="12">
        <f t="shared" si="22"/>
        <v>1.3363677751669347E-2</v>
      </c>
      <c r="G53" s="12">
        <f t="shared" si="22"/>
        <v>0.33659088240455348</v>
      </c>
      <c r="H53" s="12">
        <f t="shared" si="22"/>
        <v>0</v>
      </c>
      <c r="I53" s="12">
        <f t="shared" si="22"/>
        <v>0</v>
      </c>
      <c r="J53" s="12">
        <f t="shared" si="22"/>
        <v>0</v>
      </c>
      <c r="K53" s="12">
        <f t="shared" si="22"/>
        <v>0</v>
      </c>
      <c r="L53" s="12">
        <f t="shared" si="22"/>
        <v>0</v>
      </c>
      <c r="M53" s="12">
        <f t="shared" si="22"/>
        <v>0</v>
      </c>
      <c r="N53" s="12">
        <f t="shared" si="22"/>
        <v>0</v>
      </c>
      <c r="O53" s="12">
        <f t="shared" si="22"/>
        <v>0</v>
      </c>
      <c r="P53" s="12">
        <f t="shared" si="22"/>
        <v>4.913071286651506E-35</v>
      </c>
      <c r="Q53" s="12">
        <f t="shared" si="22"/>
        <v>0.22590710936293451</v>
      </c>
      <c r="R53" s="12">
        <f t="shared" si="22"/>
        <v>6.0359672438152063E-10</v>
      </c>
      <c r="S53" s="12">
        <f t="shared" si="22"/>
        <v>0</v>
      </c>
      <c r="T53" s="12">
        <f t="shared" si="22"/>
        <v>0</v>
      </c>
      <c r="U53" s="12">
        <f t="shared" si="22"/>
        <v>0</v>
      </c>
      <c r="V53" s="12">
        <f t="shared" si="22"/>
        <v>0</v>
      </c>
      <c r="W53" s="12">
        <f t="shared" si="22"/>
        <v>2.841273330825355E-16</v>
      </c>
      <c r="X53" s="12">
        <f t="shared" si="22"/>
        <v>0</v>
      </c>
      <c r="Y53" s="12" t="str">
        <f t="shared" si="22"/>
        <v/>
      </c>
      <c r="Z53" s="12" t="str">
        <f t="shared" si="22"/>
        <v/>
      </c>
      <c r="AA53" t="str">
        <f t="shared" si="22"/>
        <v/>
      </c>
    </row>
    <row r="54" spans="1:27" x14ac:dyDescent="0.2">
      <c r="A54" s="6" t="s">
        <v>1777</v>
      </c>
      <c r="B54" s="12">
        <f t="shared" ref="B54:AA54" si="23">IF(B26&lt;&gt;"",IFERROR(TDIST(B26*SQRT($C$1-2)/SQRT(1-B26^2),$C$1-2,2),0),"")</f>
        <v>0</v>
      </c>
      <c r="C54" s="12">
        <f t="shared" si="23"/>
        <v>0</v>
      </c>
      <c r="D54" s="12">
        <f t="shared" si="23"/>
        <v>6.9330909005298288E-13</v>
      </c>
      <c r="E54" s="12">
        <f t="shared" si="23"/>
        <v>0</v>
      </c>
      <c r="F54" s="12">
        <f t="shared" si="23"/>
        <v>2.6949674908178876E-2</v>
      </c>
      <c r="G54" s="12">
        <f t="shared" si="23"/>
        <v>0</v>
      </c>
      <c r="H54" s="12">
        <f t="shared" si="23"/>
        <v>0</v>
      </c>
      <c r="I54" s="12">
        <f t="shared" si="23"/>
        <v>0</v>
      </c>
      <c r="J54" s="12">
        <f t="shared" si="23"/>
        <v>0</v>
      </c>
      <c r="K54" s="12">
        <f t="shared" si="23"/>
        <v>0</v>
      </c>
      <c r="L54" s="12">
        <f t="shared" si="23"/>
        <v>0</v>
      </c>
      <c r="M54" s="12">
        <f t="shared" si="23"/>
        <v>0</v>
      </c>
      <c r="N54" s="12">
        <f t="shared" si="23"/>
        <v>2.2848762783894055E-7</v>
      </c>
      <c r="O54" s="12">
        <f t="shared" si="23"/>
        <v>0</v>
      </c>
      <c r="P54" s="12">
        <f t="shared" si="23"/>
        <v>0</v>
      </c>
      <c r="Q54" s="12">
        <f t="shared" si="23"/>
        <v>0</v>
      </c>
      <c r="R54" s="12">
        <f t="shared" si="23"/>
        <v>0</v>
      </c>
      <c r="S54" s="12">
        <f t="shared" si="23"/>
        <v>0</v>
      </c>
      <c r="T54" s="12">
        <f t="shared" si="23"/>
        <v>0</v>
      </c>
      <c r="U54" s="12">
        <f t="shared" si="23"/>
        <v>0</v>
      </c>
      <c r="V54" s="12">
        <f t="shared" si="23"/>
        <v>0</v>
      </c>
      <c r="W54" s="12">
        <f t="shared" si="23"/>
        <v>0</v>
      </c>
      <c r="X54" s="12">
        <f t="shared" si="23"/>
        <v>0</v>
      </c>
      <c r="Y54" s="12">
        <f t="shared" si="23"/>
        <v>0</v>
      </c>
      <c r="Z54" s="12" t="str">
        <f t="shared" si="23"/>
        <v/>
      </c>
      <c r="AA54" t="str">
        <f t="shared" si="23"/>
        <v/>
      </c>
    </row>
    <row r="55" spans="1:27" x14ac:dyDescent="0.2">
      <c r="A55" s="6" t="s">
        <v>1778</v>
      </c>
      <c r="B55" s="12">
        <f t="shared" ref="B55:AA55" si="24">IF(B27&lt;&gt;"",IFERROR(TDIST(B27*SQRT($C$1-2)/SQRT(1-B27^2),$C$1-2,2),0),"")</f>
        <v>0</v>
      </c>
      <c r="C55" s="12">
        <f t="shared" si="24"/>
        <v>7.524214958189174E-9</v>
      </c>
      <c r="D55" s="12">
        <f t="shared" si="24"/>
        <v>0</v>
      </c>
      <c r="E55" s="12">
        <f t="shared" si="24"/>
        <v>1.682742895875239E-4</v>
      </c>
      <c r="F55" s="12">
        <f t="shared" si="24"/>
        <v>0</v>
      </c>
      <c r="G55" s="12">
        <f t="shared" si="24"/>
        <v>0</v>
      </c>
      <c r="H55" s="12">
        <f t="shared" si="24"/>
        <v>3.4238950670899056E-2</v>
      </c>
      <c r="I55" s="12">
        <f t="shared" si="24"/>
        <v>5.9994339665550331E-2</v>
      </c>
      <c r="J55" s="12">
        <f t="shared" si="24"/>
        <v>2.9573074768358778E-3</v>
      </c>
      <c r="K55" s="12">
        <f t="shared" si="24"/>
        <v>0.16528479585348352</v>
      </c>
      <c r="L55" s="12">
        <f t="shared" si="24"/>
        <v>3.6985051771245845E-5</v>
      </c>
      <c r="M55" s="12">
        <f t="shared" si="24"/>
        <v>0.12826711169467861</v>
      </c>
      <c r="N55" s="12">
        <f t="shared" si="24"/>
        <v>0</v>
      </c>
      <c r="O55" s="12">
        <f t="shared" si="24"/>
        <v>7.8638776365513682E-2</v>
      </c>
      <c r="P55" s="12">
        <f t="shared" si="24"/>
        <v>0</v>
      </c>
      <c r="Q55" s="12">
        <f t="shared" si="24"/>
        <v>0</v>
      </c>
      <c r="R55" s="12">
        <f t="shared" si="24"/>
        <v>0</v>
      </c>
      <c r="S55" s="12">
        <f t="shared" si="24"/>
        <v>4.8966525176316965E-2</v>
      </c>
      <c r="T55" s="12">
        <f t="shared" si="24"/>
        <v>9.8977342791739999E-3</v>
      </c>
      <c r="U55" s="12">
        <f t="shared" si="24"/>
        <v>7.9078085203052144E-3</v>
      </c>
      <c r="V55" s="12">
        <f t="shared" si="24"/>
        <v>2.448372848486597E-2</v>
      </c>
      <c r="W55" s="12">
        <f t="shared" si="24"/>
        <v>0</v>
      </c>
      <c r="X55" s="12">
        <f t="shared" si="24"/>
        <v>0</v>
      </c>
      <c r="Y55" s="12">
        <f t="shared" si="24"/>
        <v>0</v>
      </c>
      <c r="Z55" s="12">
        <f t="shared" si="24"/>
        <v>0</v>
      </c>
      <c r="AA55" t="str">
        <f t="shared" si="24"/>
        <v/>
      </c>
    </row>
    <row r="56" spans="1:27" ht="15.75" thickBot="1" x14ac:dyDescent="0.25">
      <c r="A56" s="7" t="s">
        <v>1780</v>
      </c>
      <c r="B56" s="12">
        <f t="shared" ref="B56:AA56" si="25">IF(B28&lt;&gt;"",IFERROR(TDIST(B28*SQRT($C$1-2)/SQRT(1-B28^2),$C$1-2,2),0),"")</f>
        <v>3.1905822417551309E-18</v>
      </c>
      <c r="C56" s="12">
        <f t="shared" si="25"/>
        <v>5.293655281563424E-3</v>
      </c>
      <c r="D56" s="12">
        <f t="shared" si="25"/>
        <v>0</v>
      </c>
      <c r="E56" s="12">
        <f t="shared" si="25"/>
        <v>0</v>
      </c>
      <c r="F56" s="12">
        <f t="shared" si="25"/>
        <v>1.4060661308826265E-69</v>
      </c>
      <c r="G56" s="12">
        <f t="shared" si="25"/>
        <v>0</v>
      </c>
      <c r="H56" s="12">
        <f t="shared" si="25"/>
        <v>0</v>
      </c>
      <c r="I56" s="12">
        <f t="shared" si="25"/>
        <v>1.4799245374729611E-2</v>
      </c>
      <c r="J56" s="12">
        <f t="shared" si="25"/>
        <v>0</v>
      </c>
      <c r="K56" s="12">
        <f t="shared" si="25"/>
        <v>0.9406801260154678</v>
      </c>
      <c r="L56" s="12">
        <f t="shared" si="25"/>
        <v>0</v>
      </c>
      <c r="M56" s="12">
        <f t="shared" si="25"/>
        <v>0.15323974011714653</v>
      </c>
      <c r="N56" s="12">
        <f t="shared" si="25"/>
        <v>0.9645380457703483</v>
      </c>
      <c r="O56" s="12">
        <f t="shared" si="25"/>
        <v>0</v>
      </c>
      <c r="P56" s="12">
        <f t="shared" si="25"/>
        <v>1.0454494312125966E-5</v>
      </c>
      <c r="Q56" s="12">
        <f t="shared" si="25"/>
        <v>0.3194554752815506</v>
      </c>
      <c r="R56" s="12">
        <f t="shared" si="25"/>
        <v>0.45828603517124722</v>
      </c>
      <c r="S56" s="12">
        <f t="shared" si="25"/>
        <v>0</v>
      </c>
      <c r="T56" s="12">
        <f t="shared" si="25"/>
        <v>0</v>
      </c>
      <c r="U56" s="12">
        <f t="shared" si="25"/>
        <v>0.59372766347007921</v>
      </c>
      <c r="V56" s="12">
        <f t="shared" si="25"/>
        <v>0</v>
      </c>
      <c r="W56" s="12">
        <f t="shared" si="25"/>
        <v>6.1201893419251763E-15</v>
      </c>
      <c r="X56" s="12">
        <f t="shared" si="25"/>
        <v>4.3971513298067293E-7</v>
      </c>
      <c r="Y56" s="12">
        <f t="shared" si="25"/>
        <v>0.91335323524341749</v>
      </c>
      <c r="Z56" s="12">
        <f t="shared" si="25"/>
        <v>0</v>
      </c>
      <c r="AA56">
        <f t="shared" si="25"/>
        <v>0</v>
      </c>
    </row>
    <row r="59" spans="1:27" ht="16.5" thickBot="1" x14ac:dyDescent="0.3">
      <c r="A59" s="9" t="s">
        <v>1782</v>
      </c>
    </row>
    <row r="60" spans="1:27" s="10" customFormat="1" ht="15.75" x14ac:dyDescent="0.25">
      <c r="A60" s="11"/>
      <c r="B60" s="11" t="s">
        <v>1758</v>
      </c>
      <c r="C60" s="11" t="s">
        <v>1759</v>
      </c>
      <c r="D60" s="11" t="s">
        <v>1760</v>
      </c>
      <c r="E60" s="11" t="s">
        <v>13</v>
      </c>
      <c r="F60" s="11" t="s">
        <v>17</v>
      </c>
      <c r="G60" s="11" t="s">
        <v>1779</v>
      </c>
      <c r="H60" s="11" t="s">
        <v>1761</v>
      </c>
      <c r="I60" s="11" t="s">
        <v>1762</v>
      </c>
      <c r="J60" s="11" t="s">
        <v>1763</v>
      </c>
      <c r="K60" s="11" t="s">
        <v>1764</v>
      </c>
      <c r="L60" s="11" t="s">
        <v>1765</v>
      </c>
      <c r="M60" s="11" t="s">
        <v>1766</v>
      </c>
      <c r="N60" s="11" t="s">
        <v>1767</v>
      </c>
      <c r="O60" s="11" t="s">
        <v>1768</v>
      </c>
      <c r="P60" s="11" t="s">
        <v>1769</v>
      </c>
      <c r="Q60" s="11" t="s">
        <v>1770</v>
      </c>
      <c r="R60" s="11" t="s">
        <v>1771</v>
      </c>
      <c r="S60" s="11" t="s">
        <v>1772</v>
      </c>
      <c r="T60" s="11" t="s">
        <v>1773</v>
      </c>
      <c r="U60" s="11" t="s">
        <v>1774</v>
      </c>
      <c r="V60" s="11" t="s">
        <v>1775</v>
      </c>
      <c r="W60" s="11" t="s">
        <v>9</v>
      </c>
      <c r="X60" s="11" t="s">
        <v>1776</v>
      </c>
      <c r="Y60" s="11" t="s">
        <v>1777</v>
      </c>
      <c r="Z60" s="11" t="s">
        <v>1778</v>
      </c>
      <c r="AA60" s="11"/>
    </row>
    <row r="61" spans="1:27" x14ac:dyDescent="0.2">
      <c r="A61" s="6" t="s">
        <v>1758</v>
      </c>
      <c r="B61" s="6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">
      <c r="A62" s="6" t="s">
        <v>1759</v>
      </c>
      <c r="B62" s="6">
        <v>-0.29652604123445347</v>
      </c>
      <c r="C62" s="6">
        <v>1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">
      <c r="A63" s="6" t="s">
        <v>1760</v>
      </c>
      <c r="B63" s="6">
        <v>-0.62217176177436684</v>
      </c>
      <c r="C63" s="6">
        <v>-0.56318039527555996</v>
      </c>
      <c r="D63" s="6">
        <v>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">
      <c r="A64" s="6" t="s">
        <v>13</v>
      </c>
      <c r="B64" s="6">
        <v>-0.10737066078332623</v>
      </c>
      <c r="C64" s="6">
        <v>-2.8862225069199259E-2</v>
      </c>
      <c r="D64" s="6">
        <v>0.11656211432894804</v>
      </c>
      <c r="E64" s="6">
        <v>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">
      <c r="A65" s="6" t="s">
        <v>17</v>
      </c>
      <c r="B65" s="6">
        <v>0.10737066078332623</v>
      </c>
      <c r="C65" s="6">
        <v>2.8862225069199259E-2</v>
      </c>
      <c r="D65" s="6">
        <v>-0.11656211432894804</v>
      </c>
      <c r="E65" s="6">
        <v>-1</v>
      </c>
      <c r="F65" s="6">
        <v>1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">
      <c r="A66" s="6" t="s">
        <v>1779</v>
      </c>
      <c r="B66" s="6">
        <v>0.36251994290744582</v>
      </c>
      <c r="C66" s="6">
        <v>-1.4301716236077519E-2</v>
      </c>
      <c r="D66" s="6">
        <v>-0.30194610391230514</v>
      </c>
      <c r="E66" s="6">
        <v>5.7433606812045623E-2</v>
      </c>
      <c r="F66" s="6">
        <v>-5.7433606812045623E-2</v>
      </c>
      <c r="G66" s="6">
        <v>1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">
      <c r="A67" s="6" t="s">
        <v>1761</v>
      </c>
      <c r="B67" s="6">
        <v>-3.425641325890063E-2</v>
      </c>
      <c r="C67" s="6">
        <v>-5.2418503490258186E-2</v>
      </c>
      <c r="D67" s="6">
        <v>7.2610343632441204E-2</v>
      </c>
      <c r="E67" s="6">
        <v>-0.10960903940948455</v>
      </c>
      <c r="F67" s="6">
        <v>0.10960903940948455</v>
      </c>
      <c r="G67" s="6">
        <v>-0.19075125165404438</v>
      </c>
      <c r="H67" s="6">
        <v>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">
      <c r="A68" s="6" t="s">
        <v>1762</v>
      </c>
      <c r="B68" s="6">
        <v>-1.3032696181890272E-2</v>
      </c>
      <c r="C68" s="6">
        <v>-1.0056955947491737E-2</v>
      </c>
      <c r="D68" s="6">
        <v>1.9520705339831922E-2</v>
      </c>
      <c r="E68" s="6">
        <v>-0.21312546120677667</v>
      </c>
      <c r="F68" s="6">
        <v>0.21312546120677667</v>
      </c>
      <c r="G68" s="6">
        <v>-0.1309198294603576</v>
      </c>
      <c r="H68" s="6">
        <v>0.37358719062648937</v>
      </c>
      <c r="I68" s="6">
        <v>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idden="1" outlineLevel="1" x14ac:dyDescent="0.2">
      <c r="A69" s="6" t="s">
        <v>1763</v>
      </c>
      <c r="B69" s="6">
        <v>-0.10161597494467967</v>
      </c>
      <c r="C69" s="6">
        <v>-9.1981231633601918E-2</v>
      </c>
      <c r="D69" s="6">
        <v>0.16332463346597637</v>
      </c>
      <c r="E69" s="6">
        <v>9.4921997070782943E-2</v>
      </c>
      <c r="F69" s="6">
        <v>-9.4921997070782943E-2</v>
      </c>
      <c r="G69" s="6">
        <v>-1.1855048636136069E-2</v>
      </c>
      <c r="H69" s="6">
        <v>-2.964317543573235E-2</v>
      </c>
      <c r="I69" s="6">
        <v>-5.8486202282903826E-2</v>
      </c>
      <c r="J69" s="6">
        <v>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idden="1" outlineLevel="1" x14ac:dyDescent="0.2">
      <c r="A70" s="6" t="s">
        <v>1764</v>
      </c>
      <c r="B70" s="6">
        <v>-4.4881684542335314E-2</v>
      </c>
      <c r="C70" s="6">
        <v>-4.0626216736516362E-2</v>
      </c>
      <c r="D70" s="6">
        <v>7.2137128844193502E-2</v>
      </c>
      <c r="E70" s="6">
        <v>3.7830796132681095E-2</v>
      </c>
      <c r="F70" s="6">
        <v>-3.7830796132681095E-2</v>
      </c>
      <c r="G70" s="6">
        <v>-1.7566433377118221E-2</v>
      </c>
      <c r="H70" s="6">
        <v>-3.7568211028017842E-2</v>
      </c>
      <c r="I70" s="6">
        <v>-2.3566386058227955E-2</v>
      </c>
      <c r="J70" s="6">
        <v>-1.3922125034309339E-2</v>
      </c>
      <c r="K70" s="6">
        <v>1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idden="1" outlineLevel="1" x14ac:dyDescent="0.2">
      <c r="A71" s="6" t="s">
        <v>1765</v>
      </c>
      <c r="B71" s="6">
        <v>-0.13501328571382748</v>
      </c>
      <c r="C71" s="6">
        <v>0.16236742063403631</v>
      </c>
      <c r="D71" s="6">
        <v>-1.6280484331409717E-2</v>
      </c>
      <c r="E71" s="6">
        <v>-1.0254528953750647E-2</v>
      </c>
      <c r="F71" s="6">
        <v>1.0254528953750647E-2</v>
      </c>
      <c r="G71" s="6">
        <v>-7.2809032792879563E-2</v>
      </c>
      <c r="H71" s="6">
        <v>0.30396113059717655</v>
      </c>
      <c r="I71" s="6">
        <v>0.25854200277550143</v>
      </c>
      <c r="J71" s="6">
        <v>-4.1880599272689112E-2</v>
      </c>
      <c r="K71" s="6">
        <v>-1.8497798658372942E-2</v>
      </c>
      <c r="L71" s="6">
        <v>1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idden="1" outlineLevel="1" x14ac:dyDescent="0.2">
      <c r="A72" s="6" t="s">
        <v>1766</v>
      </c>
      <c r="B72" s="6">
        <v>7.2438566333451245E-4</v>
      </c>
      <c r="C72" s="6">
        <v>0.12678736800104082</v>
      </c>
      <c r="D72" s="6">
        <v>-0.10456061461175263</v>
      </c>
      <c r="E72" s="6">
        <v>-6.2409753216831051E-2</v>
      </c>
      <c r="F72" s="6">
        <v>6.2409753216831051E-2</v>
      </c>
      <c r="G72" s="6">
        <v>1.0693673465004752E-2</v>
      </c>
      <c r="H72" s="6">
        <v>-1.5290219681785259E-2</v>
      </c>
      <c r="I72" s="6">
        <v>1.2781626518952328E-2</v>
      </c>
      <c r="J72" s="6">
        <v>-1.7077324056441228E-2</v>
      </c>
      <c r="K72" s="6">
        <v>-7.5427025282761764E-3</v>
      </c>
      <c r="L72" s="6">
        <v>-2.2689991739145286E-2</v>
      </c>
      <c r="M72" s="6">
        <v>1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idden="1" outlineLevel="1" x14ac:dyDescent="0.2">
      <c r="A73" s="6" t="s">
        <v>1767</v>
      </c>
      <c r="B73" s="6">
        <v>-4.8528125151090236E-2</v>
      </c>
      <c r="C73" s="6">
        <v>-7.809084972286634E-2</v>
      </c>
      <c r="D73" s="6">
        <v>0.1060038091215174</v>
      </c>
      <c r="E73" s="6">
        <v>-4.7171885664981433E-3</v>
      </c>
      <c r="F73" s="6">
        <v>4.7171885664981433E-3</v>
      </c>
      <c r="G73" s="6">
        <v>-2.3204820170795129E-2</v>
      </c>
      <c r="H73" s="6">
        <v>-7.8437270511381885E-2</v>
      </c>
      <c r="I73" s="6">
        <v>-8.4572586021580562E-2</v>
      </c>
      <c r="J73" s="6">
        <v>-0.29274118180944941</v>
      </c>
      <c r="K73" s="6">
        <v>-0.12929775442960928</v>
      </c>
      <c r="L73" s="6">
        <v>-0.38895408759656253</v>
      </c>
      <c r="M73" s="6">
        <v>-0.15860076293834757</v>
      </c>
      <c r="N73" s="6">
        <v>1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idden="1" outlineLevel="1" x14ac:dyDescent="0.2">
      <c r="A74" s="6" t="s">
        <v>1768</v>
      </c>
      <c r="B74" s="6">
        <v>-5.2689223715417351E-2</v>
      </c>
      <c r="C74" s="6">
        <v>-6.7149668064225183E-3</v>
      </c>
      <c r="D74" s="6">
        <v>5.1093872991454937E-2</v>
      </c>
      <c r="E74" s="6">
        <v>5.0966137959839626E-2</v>
      </c>
      <c r="F74" s="6">
        <v>-5.0966137959839626E-2</v>
      </c>
      <c r="G74" s="6">
        <v>4.5266775850269095E-3</v>
      </c>
      <c r="H74" s="6">
        <v>-4.4103511167818056E-2</v>
      </c>
      <c r="I74" s="6">
        <v>-4.0965524634937488E-2</v>
      </c>
      <c r="J74" s="6">
        <v>-1.634399350217932E-2</v>
      </c>
      <c r="K74" s="6">
        <v>-7.2188055168107036E-3</v>
      </c>
      <c r="L74" s="6">
        <v>-2.1715643289511359E-2</v>
      </c>
      <c r="M74" s="6">
        <v>-8.8548178390298465E-3</v>
      </c>
      <c r="N74" s="6">
        <v>-0.15179016515336882</v>
      </c>
      <c r="O74" s="6">
        <v>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idden="1" outlineLevel="1" x14ac:dyDescent="0.2">
      <c r="A75" s="6" t="s">
        <v>1769</v>
      </c>
      <c r="B75" s="6">
        <v>0.48038099887296798</v>
      </c>
      <c r="C75" s="6">
        <v>-0.14244547588005263</v>
      </c>
      <c r="D75" s="6">
        <v>-0.29887949239172551</v>
      </c>
      <c r="E75" s="6">
        <v>-8.2690045984179825E-2</v>
      </c>
      <c r="F75" s="6">
        <v>8.2690045984179825E-2</v>
      </c>
      <c r="G75" s="6">
        <v>0.18539086509578634</v>
      </c>
      <c r="H75" s="6">
        <v>-3.7009097848951213E-2</v>
      </c>
      <c r="I75" s="6">
        <v>-1.872948261547314E-2</v>
      </c>
      <c r="J75" s="6">
        <v>-4.8814383545375983E-2</v>
      </c>
      <c r="K75" s="6">
        <v>-2.156030845154909E-2</v>
      </c>
      <c r="L75" s="6">
        <v>-6.4857817052330499E-2</v>
      </c>
      <c r="M75" s="6">
        <v>-2.6446564247668378E-2</v>
      </c>
      <c r="N75" s="6">
        <v>-0.45334962591761641</v>
      </c>
      <c r="O75" s="6">
        <v>-2.5310901918253345E-2</v>
      </c>
      <c r="P75" s="6">
        <v>1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idden="1" outlineLevel="1" x14ac:dyDescent="0.2">
      <c r="A76" s="6" t="s">
        <v>1770</v>
      </c>
      <c r="B76" s="6">
        <v>-3.8838837377758277E-2</v>
      </c>
      <c r="C76" s="6">
        <v>2.0222289623042962E-2</v>
      </c>
      <c r="D76" s="6">
        <v>1.7028049812424291E-2</v>
      </c>
      <c r="E76" s="6">
        <v>-4.4028637656331568E-2</v>
      </c>
      <c r="F76" s="6">
        <v>4.4028637656331568E-2</v>
      </c>
      <c r="G76" s="6">
        <v>-6.1746014498874346E-2</v>
      </c>
      <c r="H76" s="6">
        <v>1.0936253423105039E-2</v>
      </c>
      <c r="I76" s="6">
        <v>2.2088502715744092E-2</v>
      </c>
      <c r="J76" s="6">
        <v>-1.2047657205252176E-2</v>
      </c>
      <c r="K76" s="6">
        <v>-5.3212022071801261E-3</v>
      </c>
      <c r="L76" s="6">
        <v>-1.6007264461327032E-2</v>
      </c>
      <c r="M76" s="6">
        <v>-6.5271568986715392E-3</v>
      </c>
      <c r="N76" s="6">
        <v>-0.11188917057833951</v>
      </c>
      <c r="O76" s="6">
        <v>-6.2468692159850748E-3</v>
      </c>
      <c r="P76" s="6">
        <v>-1.8657439494592625E-2</v>
      </c>
      <c r="Q76" s="6">
        <v>1</v>
      </c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idden="1" outlineLevel="1" x14ac:dyDescent="0.2">
      <c r="A77" s="6" t="s">
        <v>1771</v>
      </c>
      <c r="B77" s="6">
        <v>-8.7657313993511635E-2</v>
      </c>
      <c r="C77" s="6">
        <v>0.27061686645409794</v>
      </c>
      <c r="D77" s="6">
        <v>-0.14599257356415651</v>
      </c>
      <c r="E77" s="6">
        <v>-3.4128042403556587E-3</v>
      </c>
      <c r="F77" s="6">
        <v>3.4128042403556587E-3</v>
      </c>
      <c r="G77" s="6">
        <v>-4.5209890436850912E-2</v>
      </c>
      <c r="H77" s="6">
        <v>-4.7342606259561494E-3</v>
      </c>
      <c r="I77" s="6">
        <v>2.6503938480433855E-3</v>
      </c>
      <c r="J77" s="6">
        <v>-2.7190959921262987E-2</v>
      </c>
      <c r="K77" s="6">
        <v>-1.20096873179021E-2</v>
      </c>
      <c r="L77" s="6">
        <v>-3.6127595515185906E-2</v>
      </c>
      <c r="M77" s="6">
        <v>-1.473146675805046E-2</v>
      </c>
      <c r="N77" s="6">
        <v>-0.2525282634612494</v>
      </c>
      <c r="O77" s="6">
        <v>-1.4098871472800586E-2</v>
      </c>
      <c r="P77" s="6">
        <v>-4.2108908054722963E-2</v>
      </c>
      <c r="Q77" s="6">
        <v>-1.0392709129661662E-2</v>
      </c>
      <c r="R77" s="6">
        <v>1</v>
      </c>
      <c r="S77" s="6"/>
      <c r="T77" s="6"/>
      <c r="U77" s="6"/>
      <c r="V77" s="6"/>
      <c r="W77" s="6"/>
      <c r="X77" s="6"/>
      <c r="Y77" s="6"/>
      <c r="Z77" s="6"/>
      <c r="AA77" s="6"/>
    </row>
    <row r="78" spans="1:27" hidden="1" outlineLevel="1" x14ac:dyDescent="0.2">
      <c r="A78" s="6" t="s">
        <v>1772</v>
      </c>
      <c r="B78" s="6">
        <v>-6.3668340844906898E-2</v>
      </c>
      <c r="C78" s="6">
        <v>0.1636493305066174</v>
      </c>
      <c r="D78" s="6">
        <v>-7.9062452595472732E-2</v>
      </c>
      <c r="E78" s="6">
        <v>3.914584380806508E-2</v>
      </c>
      <c r="F78" s="6">
        <v>-3.914584380806508E-2</v>
      </c>
      <c r="G78" s="6">
        <v>-2.0708495760323502E-2</v>
      </c>
      <c r="H78" s="6">
        <v>-1.3231579978618296E-2</v>
      </c>
      <c r="I78" s="6">
        <v>-3.3430846353875471E-2</v>
      </c>
      <c r="J78" s="6">
        <v>-1.9749673190936342E-2</v>
      </c>
      <c r="K78" s="6">
        <v>-8.7230241352544112E-3</v>
      </c>
      <c r="L78" s="6">
        <v>-2.6240640516753205E-2</v>
      </c>
      <c r="M78" s="6">
        <v>-1.0699940529394299E-2</v>
      </c>
      <c r="N78" s="6">
        <v>-0.18341944121416123</v>
      </c>
      <c r="O78" s="6">
        <v>-1.024046612385642E-2</v>
      </c>
      <c r="P78" s="6">
        <v>-3.0585061171661525E-2</v>
      </c>
      <c r="Q78" s="6">
        <v>-7.548560605202855E-3</v>
      </c>
      <c r="R78" s="6">
        <v>-1.7036723852815624E-2</v>
      </c>
      <c r="S78" s="6">
        <v>1</v>
      </c>
      <c r="T78" s="6"/>
      <c r="U78" s="6"/>
      <c r="V78" s="6"/>
      <c r="W78" s="6"/>
      <c r="X78" s="6"/>
      <c r="Y78" s="6"/>
      <c r="Z78" s="6"/>
      <c r="AA78" s="6"/>
    </row>
    <row r="79" spans="1:27" hidden="1" outlineLevel="1" x14ac:dyDescent="0.2">
      <c r="A79" s="6" t="s">
        <v>1773</v>
      </c>
      <c r="B79" s="6">
        <v>-8.3061672791368377E-2</v>
      </c>
      <c r="C79" s="6">
        <v>-7.5186160139261493E-2</v>
      </c>
      <c r="D79" s="6">
        <v>0.13350280082542837</v>
      </c>
      <c r="E79" s="6">
        <v>6.2996770146127701E-2</v>
      </c>
      <c r="F79" s="6">
        <v>-6.2996770146127701E-2</v>
      </c>
      <c r="G79" s="6">
        <v>-3.9792887872851422E-2</v>
      </c>
      <c r="H79" s="6">
        <v>-5.9202845121947172E-2</v>
      </c>
      <c r="I79" s="6">
        <v>-3.9731257735709735E-2</v>
      </c>
      <c r="J79" s="6">
        <v>-2.5765409786915685E-2</v>
      </c>
      <c r="K79" s="6">
        <v>-1.1380051166068569E-2</v>
      </c>
      <c r="L79" s="6">
        <v>-3.4233521205583498E-2</v>
      </c>
      <c r="M79" s="6">
        <v>-1.3959134906697188E-2</v>
      </c>
      <c r="N79" s="6">
        <v>-0.23928887430596413</v>
      </c>
      <c r="O79" s="6">
        <v>-1.3359704919638622E-2</v>
      </c>
      <c r="P79" s="6">
        <v>-3.9901249343578714E-2</v>
      </c>
      <c r="Q79" s="6">
        <v>-9.8478468688616323E-3</v>
      </c>
      <c r="R79" s="6">
        <v>-2.2226097984030337E-2</v>
      </c>
      <c r="S79" s="6">
        <v>-1.6143533467205092E-2</v>
      </c>
      <c r="T79" s="6">
        <v>1</v>
      </c>
      <c r="U79" s="6"/>
      <c r="V79" s="6"/>
      <c r="W79" s="6"/>
      <c r="X79" s="6"/>
      <c r="Y79" s="6"/>
      <c r="Z79" s="6"/>
      <c r="AA79" s="6"/>
    </row>
    <row r="80" spans="1:27" hidden="1" outlineLevel="1" x14ac:dyDescent="0.2">
      <c r="A80" s="6" t="s">
        <v>1774</v>
      </c>
      <c r="B80" s="6">
        <v>-7.4831572350535433E-2</v>
      </c>
      <c r="C80" s="6">
        <v>-6.7736398667913783E-2</v>
      </c>
      <c r="D80" s="6">
        <v>0.12027478093368303</v>
      </c>
      <c r="E80" s="6">
        <v>2.2737453255940381E-2</v>
      </c>
      <c r="F80" s="6">
        <v>-2.2737453255940381E-2</v>
      </c>
      <c r="G80" s="6">
        <v>-2.0982220447417956E-2</v>
      </c>
      <c r="H80" s="6">
        <v>-3.4100650238385481E-2</v>
      </c>
      <c r="I80" s="6">
        <v>-5.818105495640441E-2</v>
      </c>
      <c r="J80" s="6">
        <v>-2.3212464447395904E-2</v>
      </c>
      <c r="K80" s="6">
        <v>-1.0252467757607192E-2</v>
      </c>
      <c r="L80" s="6">
        <v>-3.0841519714439068E-2</v>
      </c>
      <c r="M80" s="6">
        <v>-1.2576005016719896E-2</v>
      </c>
      <c r="N80" s="6">
        <v>-0.21557912462564638</v>
      </c>
      <c r="O80" s="6">
        <v>-1.2035969077901826E-2</v>
      </c>
      <c r="P80" s="6">
        <v>-3.5947665472985217E-2</v>
      </c>
      <c r="Q80" s="6">
        <v>-8.8720807166407581E-3</v>
      </c>
      <c r="R80" s="6">
        <v>-2.002384256743326E-2</v>
      </c>
      <c r="S80" s="6">
        <v>-1.4543964165984781E-2</v>
      </c>
      <c r="T80" s="6">
        <v>-1.8974045445714401E-2</v>
      </c>
      <c r="U80" s="6">
        <v>1</v>
      </c>
      <c r="V80" s="6"/>
      <c r="W80" s="6"/>
      <c r="X80" s="6"/>
      <c r="Y80" s="6"/>
      <c r="Z80" s="6"/>
      <c r="AA80" s="6"/>
    </row>
    <row r="81" spans="1:27" hidden="1" outlineLevel="1" x14ac:dyDescent="0.2">
      <c r="A81" s="6" t="s">
        <v>1775</v>
      </c>
      <c r="B81" s="6">
        <v>-1.0197962642589469E-2</v>
      </c>
      <c r="C81" s="6">
        <v>1.5315692434408302E-2</v>
      </c>
      <c r="D81" s="6">
        <v>-3.7312519656785086E-3</v>
      </c>
      <c r="E81" s="6">
        <v>-4.3169552839307158E-2</v>
      </c>
      <c r="F81" s="6">
        <v>4.3169552839307158E-2</v>
      </c>
      <c r="G81" s="6">
        <v>2.2659871209184789E-2</v>
      </c>
      <c r="H81" s="6">
        <v>3.3872517555113689E-2</v>
      </c>
      <c r="I81" s="6">
        <v>0.11578903532598232</v>
      </c>
      <c r="J81" s="6">
        <v>-2.1546718110310902E-2</v>
      </c>
      <c r="K81" s="6">
        <v>-9.5167418870521665E-3</v>
      </c>
      <c r="L81" s="6">
        <v>-2.8628305834850841E-2</v>
      </c>
      <c r="M81" s="6">
        <v>-1.1673540121653907E-2</v>
      </c>
      <c r="N81" s="6">
        <v>-0.20010898193525287</v>
      </c>
      <c r="O81" s="6">
        <v>-1.1172257624505737E-2</v>
      </c>
      <c r="P81" s="6">
        <v>-3.3368030198840909E-2</v>
      </c>
      <c r="Q81" s="6">
        <v>-8.235412602854722E-3</v>
      </c>
      <c r="R81" s="6">
        <v>-1.8586914468453303E-2</v>
      </c>
      <c r="S81" s="6">
        <v>-1.3500276836229362E-2</v>
      </c>
      <c r="T81" s="6">
        <v>-1.7612451687649629E-2</v>
      </c>
      <c r="U81" s="6">
        <v>-1.5867335781271367E-2</v>
      </c>
      <c r="V81" s="6">
        <v>1</v>
      </c>
      <c r="W81" s="6"/>
      <c r="X81" s="6"/>
      <c r="Y81" s="6"/>
      <c r="Z81" s="6"/>
      <c r="AA81" s="6"/>
    </row>
    <row r="82" spans="1:27" collapsed="1" x14ac:dyDescent="0.2">
      <c r="A82" s="6" t="s">
        <v>1803</v>
      </c>
      <c r="B82" s="6">
        <v>0.60014239970633487</v>
      </c>
      <c r="C82" s="6">
        <v>-0.12109801159258146</v>
      </c>
      <c r="D82" s="6">
        <v>-0.42000245996315727</v>
      </c>
      <c r="E82" s="6">
        <v>-0.18582003866753516</v>
      </c>
      <c r="F82" s="6">
        <v>0.18582003866753516</v>
      </c>
      <c r="G82" s="6">
        <v>0.17024830831860985</v>
      </c>
      <c r="H82" s="6">
        <v>0.16043443795839804</v>
      </c>
      <c r="I82" s="6">
        <v>0.2217056739308442</v>
      </c>
      <c r="J82" s="6">
        <v>-7.8797555668861027E-2</v>
      </c>
      <c r="K82" s="6">
        <v>-3.1706759143255409E-2</v>
      </c>
      <c r="L82" s="6">
        <v>-1.4985924333275015E-2</v>
      </c>
      <c r="M82" s="6">
        <v>-1.3287638289457844E-2</v>
      </c>
      <c r="N82" s="6">
        <v>-0.17495948337389766</v>
      </c>
      <c r="O82" s="6">
        <v>-4.9578566541025923E-2</v>
      </c>
      <c r="P82" s="6">
        <v>0.49467858077821963</v>
      </c>
      <c r="Q82" s="6">
        <v>-2.0152235571819225E-2</v>
      </c>
      <c r="R82" s="6">
        <v>-3.3644821927662674E-2</v>
      </c>
      <c r="S82" s="6">
        <v>1.2211429382767555E-2</v>
      </c>
      <c r="T82" s="6">
        <v>-7.029890910612796E-2</v>
      </c>
      <c r="U82" s="6">
        <v>-6.2501619701626598E-2</v>
      </c>
      <c r="V82" s="6">
        <v>-5.1931965320565895E-3</v>
      </c>
      <c r="W82" s="6">
        <v>1</v>
      </c>
      <c r="X82" s="6"/>
      <c r="Y82" s="6"/>
      <c r="Z82" s="6"/>
      <c r="AA82" s="6"/>
    </row>
    <row r="83" spans="1:27" x14ac:dyDescent="0.2">
      <c r="A83" s="6" t="s">
        <v>1776</v>
      </c>
      <c r="B83" s="6">
        <v>0.3257217279074322</v>
      </c>
      <c r="C83" s="6">
        <v>-0.13467547791486897</v>
      </c>
      <c r="D83" s="6">
        <v>-0.17143020241436102</v>
      </c>
      <c r="E83" s="6">
        <v>-6.6563617171142578E-2</v>
      </c>
      <c r="F83" s="6">
        <v>6.6563617171142578E-2</v>
      </c>
      <c r="G83" s="6">
        <v>7.6189780302761342E-2</v>
      </c>
      <c r="H83" s="6">
        <v>-4.8395989396186993E-2</v>
      </c>
      <c r="I83" s="6">
        <v>-8.6351342164550232E-3</v>
      </c>
      <c r="J83" s="6">
        <v>-9.0505150087549446E-2</v>
      </c>
      <c r="K83" s="6">
        <v>-3.9974261900234162E-2</v>
      </c>
      <c r="L83" s="6">
        <v>-0.11180157401918189</v>
      </c>
      <c r="M83" s="6">
        <v>-2.9223485072298779E-2</v>
      </c>
      <c r="N83" s="6">
        <v>-0.10387780508410795</v>
      </c>
      <c r="O83" s="6">
        <v>-4.6928114432367218E-2</v>
      </c>
      <c r="P83" s="6">
        <v>0.39163425548845793</v>
      </c>
      <c r="Q83" s="6">
        <v>2.1310471189720147E-2</v>
      </c>
      <c r="R83" s="6">
        <v>0.1868830249770313</v>
      </c>
      <c r="S83" s="6">
        <v>-5.6706760399934837E-2</v>
      </c>
      <c r="T83" s="6">
        <v>-7.3979599827671355E-2</v>
      </c>
      <c r="U83" s="6">
        <v>-6.664938943468296E-2</v>
      </c>
      <c r="V83" s="6">
        <v>-6.1866572143942249E-2</v>
      </c>
      <c r="W83" s="6">
        <v>0.28644613811251191</v>
      </c>
      <c r="X83" s="6">
        <v>1</v>
      </c>
      <c r="Y83" s="6"/>
      <c r="Z83" s="6"/>
      <c r="AA83" s="6"/>
    </row>
    <row r="84" spans="1:27" x14ac:dyDescent="0.2">
      <c r="A84" s="6" t="s">
        <v>1777</v>
      </c>
      <c r="B84" s="6">
        <v>-0.16610116149739959</v>
      </c>
      <c r="C84" s="6">
        <v>-0.1219731454687642</v>
      </c>
      <c r="D84" s="6">
        <v>0.24370620666384141</v>
      </c>
      <c r="E84" s="6">
        <v>-8.8651209315400797E-2</v>
      </c>
      <c r="F84" s="6">
        <v>8.8651209315400797E-2</v>
      </c>
      <c r="G84" s="6">
        <v>-1.2532937495632248E-2</v>
      </c>
      <c r="H84" s="6">
        <v>-4.8677676138907638E-2</v>
      </c>
      <c r="I84" s="6">
        <v>-0.10094330002741693</v>
      </c>
      <c r="J84" s="6">
        <v>-4.1963507513853311E-2</v>
      </c>
      <c r="K84" s="6">
        <v>-2.525320803325699E-2</v>
      </c>
      <c r="L84" s="6">
        <v>-7.5966814217251225E-2</v>
      </c>
      <c r="M84" s="6">
        <v>-3.0976393042432999E-2</v>
      </c>
      <c r="N84" s="6">
        <v>0.17759559219992618</v>
      </c>
      <c r="O84" s="6">
        <v>2.7718002938133063E-2</v>
      </c>
      <c r="P84" s="6">
        <v>-8.8543938489898999E-2</v>
      </c>
      <c r="Q84" s="6">
        <v>-2.1853128956093662E-2</v>
      </c>
      <c r="R84" s="6">
        <v>-4.9321419382703034E-2</v>
      </c>
      <c r="S84" s="6">
        <v>-3.5823741307484731E-2</v>
      </c>
      <c r="T84" s="6">
        <v>-4.6735627772888484E-2</v>
      </c>
      <c r="U84" s="6">
        <v>-4.2104864897424821E-2</v>
      </c>
      <c r="V84" s="6">
        <v>-3.9083383717120418E-2</v>
      </c>
      <c r="W84" s="6">
        <v>-0.12987520116563478</v>
      </c>
      <c r="X84" s="6">
        <v>-0.16416641695212555</v>
      </c>
      <c r="Y84" s="6">
        <v>1</v>
      </c>
      <c r="Z84" s="6"/>
      <c r="AA84" s="6"/>
    </row>
    <row r="85" spans="1:27" x14ac:dyDescent="0.2">
      <c r="A85" s="6" t="s">
        <v>1778</v>
      </c>
      <c r="B85" s="6">
        <v>-0.18735300140735811</v>
      </c>
      <c r="C85" s="6">
        <v>0.19797289631334775</v>
      </c>
      <c r="D85" s="6">
        <v>-1.8117069913017197E-4</v>
      </c>
      <c r="E85" s="6">
        <v>0.11950398145503971</v>
      </c>
      <c r="F85" s="6">
        <v>-0.11950398145503971</v>
      </c>
      <c r="G85" s="6">
        <v>-6.4392998033052498E-2</v>
      </c>
      <c r="H85" s="6">
        <v>7.5197653405560116E-2</v>
      </c>
      <c r="I85" s="6">
        <v>7.3258386975031273E-2</v>
      </c>
      <c r="J85" s="6">
        <v>0.10704488108779776</v>
      </c>
      <c r="K85" s="6">
        <v>5.1550370997732325E-2</v>
      </c>
      <c r="L85" s="6">
        <v>0.14762617935423183</v>
      </c>
      <c r="M85" s="6">
        <v>4.5770795578544674E-2</v>
      </c>
      <c r="N85" s="6">
        <v>-2.3341322468261757E-2</v>
      </c>
      <c r="O85" s="6">
        <v>2.4053983187017448E-2</v>
      </c>
      <c r="P85" s="6">
        <v>-0.28802336319775085</v>
      </c>
      <c r="Q85" s="6">
        <v>-4.6680145612359543E-3</v>
      </c>
      <c r="R85" s="6">
        <v>-0.13287443607412849</v>
      </c>
      <c r="S85" s="6">
        <v>7.3128418080410401E-2</v>
      </c>
      <c r="T85" s="6">
        <v>9.5403282914846343E-2</v>
      </c>
      <c r="U85" s="6">
        <v>8.5950323753444954E-2</v>
      </c>
      <c r="V85" s="6">
        <v>7.978245487903711E-2</v>
      </c>
      <c r="W85" s="6">
        <v>-0.1729506100262489</v>
      </c>
      <c r="X85" s="6">
        <v>-0.77544081888357852</v>
      </c>
      <c r="Y85" s="6">
        <v>-0.48987441883528399</v>
      </c>
      <c r="Z85" s="6">
        <v>1</v>
      </c>
      <c r="AA85" s="6"/>
    </row>
    <row r="86" spans="1:27" ht="15.75" thickBo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</sheetData>
  <conditionalFormatting sqref="B3:AA28">
    <cfRule type="cellIs" dxfId="10" priority="9" operator="greaterThan">
      <formula>0.5</formula>
    </cfRule>
    <cfRule type="cellIs" dxfId="9" priority="11" operator="greaterThan">
      <formula>0.2</formula>
    </cfRule>
    <cfRule type="cellIs" dxfId="8" priority="12" operator="lessThan">
      <formula>-0.5</formula>
    </cfRule>
    <cfRule type="cellIs" dxfId="7" priority="13" operator="lessThan">
      <formula>-0.2</formula>
    </cfRule>
  </conditionalFormatting>
  <conditionalFormatting sqref="B61:AA86">
    <cfRule type="cellIs" dxfId="6" priority="1" operator="greaterThan">
      <formula>0.5</formula>
    </cfRule>
    <cfRule type="cellIs" dxfId="5" priority="2" operator="greaterThan">
      <formula>0.2</formula>
    </cfRule>
    <cfRule type="cellIs" dxfId="4" priority="3" operator="lessThan">
      <formula>-0.5</formula>
    </cfRule>
    <cfRule type="cellIs" dxfId="3" priority="4" operator="lessThan">
      <formula>-0.2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topLeftCell="A70" workbookViewId="0">
      <selection activeCell="H79" sqref="H79"/>
    </sheetView>
  </sheetViews>
  <sheetFormatPr defaultRowHeight="15" x14ac:dyDescent="0.2"/>
  <cols>
    <col min="1" max="1" width="13.21875" bestFit="1" customWidth="1"/>
    <col min="2" max="2" width="9" bestFit="1" customWidth="1"/>
  </cols>
  <sheetData>
    <row r="1" spans="1:11" ht="15.75" x14ac:dyDescent="0.25">
      <c r="A1" s="10" t="s">
        <v>1787</v>
      </c>
      <c r="G1" s="10" t="s">
        <v>1814</v>
      </c>
    </row>
    <row r="2" spans="1:11" x14ac:dyDescent="0.2">
      <c r="A2" s="2" t="s">
        <v>1</v>
      </c>
      <c r="B2" t="s">
        <v>1784</v>
      </c>
      <c r="G2" s="2" t="s">
        <v>1</v>
      </c>
      <c r="H2" t="s">
        <v>1784</v>
      </c>
    </row>
    <row r="4" spans="1:11" x14ac:dyDescent="0.2">
      <c r="B4" s="2" t="s">
        <v>1785</v>
      </c>
      <c r="I4" s="2" t="s">
        <v>1785</v>
      </c>
    </row>
    <row r="5" spans="1:11" ht="15.75" x14ac:dyDescent="0.25">
      <c r="A5" s="2" t="s">
        <v>2</v>
      </c>
      <c r="B5" t="s">
        <v>1790</v>
      </c>
      <c r="C5" t="s">
        <v>1789</v>
      </c>
      <c r="D5" s="10" t="s">
        <v>1788</v>
      </c>
      <c r="G5" s="2" t="s">
        <v>2</v>
      </c>
      <c r="H5" s="2" t="s">
        <v>1804</v>
      </c>
      <c r="I5" t="s">
        <v>1790</v>
      </c>
      <c r="J5" t="s">
        <v>1789</v>
      </c>
      <c r="K5" s="10" t="s">
        <v>1788</v>
      </c>
    </row>
    <row r="6" spans="1:11" x14ac:dyDescent="0.2">
      <c r="A6">
        <v>1</v>
      </c>
      <c r="B6" s="4">
        <v>136</v>
      </c>
      <c r="C6" s="4">
        <v>216</v>
      </c>
      <c r="D6" s="13">
        <f>IF(B6&lt;&gt;"",B6/C6,"")</f>
        <v>0.62962962962962965</v>
      </c>
      <c r="G6">
        <v>1</v>
      </c>
      <c r="H6" t="s">
        <v>1791</v>
      </c>
      <c r="I6" s="4">
        <v>0</v>
      </c>
      <c r="J6" s="4">
        <v>6</v>
      </c>
      <c r="K6" s="13">
        <f>IF(I6&lt;&gt;"",I6/J6,"")</f>
        <v>0</v>
      </c>
    </row>
    <row r="7" spans="1:11" x14ac:dyDescent="0.2">
      <c r="A7">
        <v>2</v>
      </c>
      <c r="B7" s="4">
        <v>87</v>
      </c>
      <c r="C7" s="4">
        <v>184</v>
      </c>
      <c r="D7" s="13">
        <f t="shared" ref="D7:D10" si="0">IF(B7&lt;&gt;"",B7/C7,"")</f>
        <v>0.47282608695652173</v>
      </c>
      <c r="H7" t="s">
        <v>1793</v>
      </c>
      <c r="I7" s="4">
        <v>17</v>
      </c>
      <c r="J7" s="4">
        <v>36</v>
      </c>
      <c r="K7" s="13">
        <f t="shared" ref="K7:K39" si="1">IF(I7&lt;&gt;"",I7/J7,"")</f>
        <v>0.47222222222222221</v>
      </c>
    </row>
    <row r="8" spans="1:11" x14ac:dyDescent="0.2">
      <c r="A8">
        <v>3</v>
      </c>
      <c r="B8" s="4">
        <v>119</v>
      </c>
      <c r="C8" s="4">
        <v>491</v>
      </c>
      <c r="D8" s="13">
        <f t="shared" si="0"/>
        <v>0.24236252545824846</v>
      </c>
      <c r="H8" t="s">
        <v>1794</v>
      </c>
      <c r="I8" s="4">
        <v>15</v>
      </c>
      <c r="J8" s="4">
        <v>28</v>
      </c>
      <c r="K8" s="13">
        <f t="shared" si="1"/>
        <v>0.5357142857142857</v>
      </c>
    </row>
    <row r="9" spans="1:11" ht="15.75" x14ac:dyDescent="0.25">
      <c r="A9" t="s">
        <v>1755</v>
      </c>
      <c r="B9" s="4">
        <v>342</v>
      </c>
      <c r="C9" s="4">
        <v>891</v>
      </c>
      <c r="D9" s="15">
        <f t="shared" si="0"/>
        <v>0.38383838383838381</v>
      </c>
      <c r="H9" t="s">
        <v>1795</v>
      </c>
      <c r="I9" s="4">
        <v>2</v>
      </c>
      <c r="J9" s="4">
        <v>6</v>
      </c>
      <c r="K9" s="13">
        <f t="shared" si="1"/>
        <v>0.33333333333333331</v>
      </c>
    </row>
    <row r="10" spans="1:11" x14ac:dyDescent="0.2">
      <c r="D10" s="13" t="str">
        <f t="shared" si="0"/>
        <v/>
      </c>
      <c r="H10" t="s">
        <v>1796</v>
      </c>
      <c r="I10" s="4">
        <v>22</v>
      </c>
      <c r="J10" s="4">
        <v>32</v>
      </c>
      <c r="K10" s="13">
        <f t="shared" si="1"/>
        <v>0.6875</v>
      </c>
    </row>
    <row r="11" spans="1:11" x14ac:dyDescent="0.2">
      <c r="D11" s="13"/>
      <c r="H11" t="s">
        <v>1797</v>
      </c>
      <c r="I11" s="4">
        <v>4</v>
      </c>
      <c r="J11" s="4">
        <v>8</v>
      </c>
      <c r="K11" s="13">
        <f t="shared" si="1"/>
        <v>0.5</v>
      </c>
    </row>
    <row r="12" spans="1:11" ht="15.75" x14ac:dyDescent="0.25">
      <c r="A12" s="10" t="s">
        <v>1786</v>
      </c>
      <c r="H12" t="s">
        <v>1798</v>
      </c>
      <c r="I12" s="4">
        <v>17</v>
      </c>
      <c r="J12" s="4">
        <v>24</v>
      </c>
      <c r="K12" s="13">
        <f t="shared" si="1"/>
        <v>0.70833333333333337</v>
      </c>
    </row>
    <row r="13" spans="1:11" x14ac:dyDescent="0.2">
      <c r="A13" s="2" t="s">
        <v>1</v>
      </c>
      <c r="B13" t="s">
        <v>1784</v>
      </c>
      <c r="H13" t="s">
        <v>1799</v>
      </c>
      <c r="I13" s="4">
        <v>13</v>
      </c>
      <c r="J13" s="4">
        <v>15</v>
      </c>
      <c r="K13" s="13">
        <f t="shared" si="1"/>
        <v>0.8666666666666667</v>
      </c>
    </row>
    <row r="14" spans="1:11" x14ac:dyDescent="0.2">
      <c r="H14" t="s">
        <v>1807</v>
      </c>
      <c r="I14" s="4">
        <v>7</v>
      </c>
      <c r="J14" s="4">
        <v>8</v>
      </c>
      <c r="K14" s="13">
        <f t="shared" si="1"/>
        <v>0.875</v>
      </c>
    </row>
    <row r="15" spans="1:11" x14ac:dyDescent="0.2">
      <c r="B15" s="2" t="s">
        <v>1785</v>
      </c>
      <c r="H15" t="s">
        <v>1806</v>
      </c>
      <c r="I15" s="4">
        <v>2</v>
      </c>
      <c r="J15" s="4">
        <v>4</v>
      </c>
      <c r="K15" s="13">
        <f t="shared" si="1"/>
        <v>0.5</v>
      </c>
    </row>
    <row r="16" spans="1:11" ht="15.75" x14ac:dyDescent="0.25">
      <c r="A16" s="2" t="s">
        <v>4</v>
      </c>
      <c r="B16" t="s">
        <v>1790</v>
      </c>
      <c r="C16" t="s">
        <v>1789</v>
      </c>
      <c r="D16" s="10" t="s">
        <v>1788</v>
      </c>
      <c r="H16" t="s">
        <v>1811</v>
      </c>
      <c r="I16" s="4">
        <v>9</v>
      </c>
      <c r="J16" s="4">
        <v>11</v>
      </c>
      <c r="K16" s="13">
        <f t="shared" si="1"/>
        <v>0.81818181818181823</v>
      </c>
    </row>
    <row r="17" spans="1:11" x14ac:dyDescent="0.2">
      <c r="A17" t="s">
        <v>17</v>
      </c>
      <c r="B17" s="4">
        <v>233</v>
      </c>
      <c r="C17" s="4">
        <v>314</v>
      </c>
      <c r="D17" s="14">
        <f>IF(B17&lt;&gt;"",B17/C17,"")</f>
        <v>0.7420382165605095</v>
      </c>
      <c r="H17" t="s">
        <v>1809</v>
      </c>
      <c r="I17" s="4">
        <v>8</v>
      </c>
      <c r="J17" s="4">
        <v>9</v>
      </c>
      <c r="K17" s="13">
        <f t="shared" si="1"/>
        <v>0.88888888888888884</v>
      </c>
    </row>
    <row r="18" spans="1:11" x14ac:dyDescent="0.2">
      <c r="A18" t="s">
        <v>13</v>
      </c>
      <c r="B18" s="4">
        <v>109</v>
      </c>
      <c r="C18" s="4">
        <v>577</v>
      </c>
      <c r="D18" s="13">
        <f t="shared" ref="D18:D20" si="2">IF(B18&lt;&gt;"",B18/C18,"")</f>
        <v>0.18890814558058924</v>
      </c>
      <c r="H18" t="s">
        <v>1812</v>
      </c>
      <c r="I18" s="4">
        <v>6</v>
      </c>
      <c r="J18" s="4">
        <v>9</v>
      </c>
      <c r="K18" s="13">
        <f t="shared" si="1"/>
        <v>0.66666666666666663</v>
      </c>
    </row>
    <row r="19" spans="1:11" ht="15.75" x14ac:dyDescent="0.25">
      <c r="A19" t="s">
        <v>1755</v>
      </c>
      <c r="B19" s="4">
        <v>342</v>
      </c>
      <c r="C19" s="4">
        <v>891</v>
      </c>
      <c r="D19" s="15">
        <f t="shared" si="2"/>
        <v>0.38383838383838381</v>
      </c>
      <c r="H19" t="s">
        <v>1813</v>
      </c>
      <c r="I19" s="4">
        <v>6</v>
      </c>
      <c r="J19" s="4">
        <v>9</v>
      </c>
      <c r="K19" s="13">
        <f t="shared" si="1"/>
        <v>0.66666666666666663</v>
      </c>
    </row>
    <row r="20" spans="1:11" x14ac:dyDescent="0.2">
      <c r="D20" s="13" t="str">
        <f t="shared" si="2"/>
        <v/>
      </c>
      <c r="H20" t="s">
        <v>1810</v>
      </c>
      <c r="I20" s="4">
        <v>1</v>
      </c>
      <c r="J20" s="4">
        <v>2</v>
      </c>
      <c r="K20" s="13">
        <f t="shared" si="1"/>
        <v>0.5</v>
      </c>
    </row>
    <row r="21" spans="1:11" x14ac:dyDescent="0.2">
      <c r="H21" t="s">
        <v>1808</v>
      </c>
      <c r="I21" s="4">
        <v>7</v>
      </c>
      <c r="J21" s="4">
        <v>9</v>
      </c>
      <c r="K21" s="13">
        <f t="shared" si="1"/>
        <v>0.77777777777777779</v>
      </c>
    </row>
    <row r="22" spans="1:11" ht="15.75" x14ac:dyDescent="0.25">
      <c r="A22" s="10" t="s">
        <v>5</v>
      </c>
      <c r="G22" s="1" t="s">
        <v>1815</v>
      </c>
      <c r="H22" s="1"/>
      <c r="I22" s="16">
        <v>136</v>
      </c>
      <c r="J22" s="16">
        <v>216</v>
      </c>
      <c r="K22" s="15">
        <f t="shared" si="1"/>
        <v>0.62962962962962965</v>
      </c>
    </row>
    <row r="23" spans="1:11" x14ac:dyDescent="0.2">
      <c r="A23" s="2" t="s">
        <v>1</v>
      </c>
      <c r="B23" t="s">
        <v>1784</v>
      </c>
      <c r="G23">
        <v>2</v>
      </c>
      <c r="H23" t="s">
        <v>1791</v>
      </c>
      <c r="I23" s="4">
        <v>0</v>
      </c>
      <c r="J23" s="4">
        <v>6</v>
      </c>
      <c r="K23" s="13">
        <f t="shared" si="1"/>
        <v>0</v>
      </c>
    </row>
    <row r="24" spans="1:11" x14ac:dyDescent="0.2">
      <c r="H24" t="s">
        <v>1792</v>
      </c>
      <c r="I24" s="4">
        <v>42</v>
      </c>
      <c r="J24" s="4">
        <v>98</v>
      </c>
      <c r="K24" s="13">
        <f>IF(I24&lt;&gt;"",I24/J24,"")</f>
        <v>0.42857142857142855</v>
      </c>
    </row>
    <row r="25" spans="1:11" x14ac:dyDescent="0.2">
      <c r="B25" s="2" t="s">
        <v>1785</v>
      </c>
      <c r="H25" t="s">
        <v>1793</v>
      </c>
      <c r="I25" s="4">
        <v>31</v>
      </c>
      <c r="J25" s="4">
        <v>55</v>
      </c>
      <c r="K25" s="13">
        <f t="shared" si="1"/>
        <v>0.5636363636363636</v>
      </c>
    </row>
    <row r="26" spans="1:11" ht="15.75" x14ac:dyDescent="0.25">
      <c r="A26" s="2" t="s">
        <v>1738</v>
      </c>
      <c r="B26" t="s">
        <v>1790</v>
      </c>
      <c r="C26" t="s">
        <v>1789</v>
      </c>
      <c r="D26" s="10" t="s">
        <v>1788</v>
      </c>
      <c r="H26" t="s">
        <v>1794</v>
      </c>
      <c r="I26" s="4">
        <v>10</v>
      </c>
      <c r="J26" s="4">
        <v>15</v>
      </c>
      <c r="K26" s="13">
        <f t="shared" si="1"/>
        <v>0.66666666666666663</v>
      </c>
    </row>
    <row r="27" spans="1:11" x14ac:dyDescent="0.2">
      <c r="A27" t="s">
        <v>1791</v>
      </c>
      <c r="B27" s="4">
        <v>38</v>
      </c>
      <c r="C27" s="4">
        <v>62</v>
      </c>
      <c r="D27" s="13">
        <f t="shared" ref="D27:D37" si="3">IF(B27&lt;&gt;"",B27/C27,"")</f>
        <v>0.61290322580645162</v>
      </c>
      <c r="H27" t="s">
        <v>1795</v>
      </c>
      <c r="I27" s="4">
        <v>2</v>
      </c>
      <c r="J27" s="4">
        <v>3</v>
      </c>
      <c r="K27" s="13">
        <f t="shared" si="1"/>
        <v>0.66666666666666663</v>
      </c>
    </row>
    <row r="28" spans="1:11" x14ac:dyDescent="0.2">
      <c r="A28" t="s">
        <v>1792</v>
      </c>
      <c r="B28" s="4">
        <v>41</v>
      </c>
      <c r="C28" s="4">
        <v>102</v>
      </c>
      <c r="D28" s="13">
        <f t="shared" si="3"/>
        <v>0.40196078431372551</v>
      </c>
      <c r="H28" t="s">
        <v>1797</v>
      </c>
      <c r="I28" s="4">
        <v>2</v>
      </c>
      <c r="J28" s="4">
        <v>2</v>
      </c>
      <c r="K28" s="13">
        <f t="shared" si="1"/>
        <v>1</v>
      </c>
    </row>
    <row r="29" spans="1:11" x14ac:dyDescent="0.2">
      <c r="A29" t="s">
        <v>1793</v>
      </c>
      <c r="B29" s="4">
        <v>77</v>
      </c>
      <c r="C29" s="4">
        <v>220</v>
      </c>
      <c r="D29" s="13">
        <f t="shared" si="3"/>
        <v>0.35</v>
      </c>
      <c r="H29" t="s">
        <v>1798</v>
      </c>
      <c r="I29" s="4">
        <v>0</v>
      </c>
      <c r="J29" s="4">
        <v>5</v>
      </c>
      <c r="K29" s="13">
        <f t="shared" si="1"/>
        <v>0</v>
      </c>
    </row>
    <row r="30" spans="1:11" ht="15.75" x14ac:dyDescent="0.25">
      <c r="A30" t="s">
        <v>1794</v>
      </c>
      <c r="B30" s="4">
        <v>73</v>
      </c>
      <c r="C30" s="4">
        <v>167</v>
      </c>
      <c r="D30" s="13">
        <f t="shared" si="3"/>
        <v>0.43712574850299402</v>
      </c>
      <c r="G30" s="1" t="s">
        <v>1816</v>
      </c>
      <c r="H30" s="1"/>
      <c r="I30" s="16">
        <v>87</v>
      </c>
      <c r="J30" s="16">
        <v>184</v>
      </c>
      <c r="K30" s="15">
        <f t="shared" si="1"/>
        <v>0.47282608695652173</v>
      </c>
    </row>
    <row r="31" spans="1:11" x14ac:dyDescent="0.2">
      <c r="A31" t="s">
        <v>1795</v>
      </c>
      <c r="B31" s="4">
        <v>34</v>
      </c>
      <c r="C31" s="4">
        <v>89</v>
      </c>
      <c r="D31" s="13">
        <f t="shared" si="3"/>
        <v>0.38202247191011235</v>
      </c>
      <c r="G31">
        <v>3</v>
      </c>
      <c r="H31" t="s">
        <v>1791</v>
      </c>
      <c r="I31" s="4">
        <v>67</v>
      </c>
      <c r="J31" s="4">
        <v>324</v>
      </c>
      <c r="K31" s="13">
        <f t="shared" si="1"/>
        <v>0.20679012345679013</v>
      </c>
    </row>
    <row r="32" spans="1:11" x14ac:dyDescent="0.2">
      <c r="A32" t="s">
        <v>1796</v>
      </c>
      <c r="B32" s="4">
        <v>20</v>
      </c>
      <c r="C32" s="4">
        <v>48</v>
      </c>
      <c r="D32" s="13">
        <f t="shared" si="3"/>
        <v>0.41666666666666669</v>
      </c>
      <c r="H32" t="s">
        <v>1792</v>
      </c>
      <c r="I32" s="4">
        <v>34</v>
      </c>
      <c r="J32" s="4">
        <v>81</v>
      </c>
      <c r="K32" s="13">
        <f t="shared" si="1"/>
        <v>0.41975308641975306</v>
      </c>
    </row>
    <row r="33" spans="1:11" x14ac:dyDescent="0.2">
      <c r="A33" t="s">
        <v>1797</v>
      </c>
      <c r="B33" s="4">
        <v>6</v>
      </c>
      <c r="C33" s="4">
        <v>19</v>
      </c>
      <c r="D33" s="13">
        <f t="shared" si="3"/>
        <v>0.31578947368421051</v>
      </c>
      <c r="H33" t="s">
        <v>1793</v>
      </c>
      <c r="I33" s="4">
        <v>10</v>
      </c>
      <c r="J33" s="4">
        <v>45</v>
      </c>
      <c r="K33" s="13">
        <f t="shared" si="1"/>
        <v>0.22222222222222221</v>
      </c>
    </row>
    <row r="34" spans="1:11" x14ac:dyDescent="0.2">
      <c r="A34" t="s">
        <v>1798</v>
      </c>
      <c r="B34" s="4">
        <v>0</v>
      </c>
      <c r="C34" s="4">
        <v>6</v>
      </c>
      <c r="D34" s="13">
        <f t="shared" si="3"/>
        <v>0</v>
      </c>
      <c r="H34" t="s">
        <v>1794</v>
      </c>
      <c r="I34" s="4">
        <v>3</v>
      </c>
      <c r="J34" s="4">
        <v>21</v>
      </c>
      <c r="K34" s="13">
        <f t="shared" si="1"/>
        <v>0.14285714285714285</v>
      </c>
    </row>
    <row r="35" spans="1:11" x14ac:dyDescent="0.2">
      <c r="A35" t="s">
        <v>1799</v>
      </c>
      <c r="B35" s="4">
        <v>1</v>
      </c>
      <c r="C35" s="4">
        <v>1</v>
      </c>
      <c r="D35" s="13">
        <f t="shared" si="3"/>
        <v>1</v>
      </c>
      <c r="H35" t="s">
        <v>1795</v>
      </c>
      <c r="I35" s="4">
        <v>0</v>
      </c>
      <c r="J35" s="4">
        <v>6</v>
      </c>
      <c r="K35" s="13">
        <f t="shared" si="1"/>
        <v>0</v>
      </c>
    </row>
    <row r="36" spans="1:11" x14ac:dyDescent="0.2">
      <c r="A36" t="s">
        <v>1800</v>
      </c>
      <c r="B36" s="4">
        <v>52</v>
      </c>
      <c r="C36" s="4">
        <v>177</v>
      </c>
      <c r="D36" s="13">
        <f t="shared" si="3"/>
        <v>0.29378531073446329</v>
      </c>
      <c r="H36" t="s">
        <v>1796</v>
      </c>
      <c r="I36" s="4">
        <v>5</v>
      </c>
      <c r="J36" s="4">
        <v>7</v>
      </c>
      <c r="K36" s="13">
        <f t="shared" si="1"/>
        <v>0.7142857142857143</v>
      </c>
    </row>
    <row r="37" spans="1:11" ht="15.75" x14ac:dyDescent="0.25">
      <c r="A37" t="s">
        <v>1755</v>
      </c>
      <c r="B37" s="4">
        <v>342</v>
      </c>
      <c r="C37" s="4">
        <v>891</v>
      </c>
      <c r="D37" s="15">
        <f t="shared" si="3"/>
        <v>0.38383838383838381</v>
      </c>
      <c r="H37" t="s">
        <v>1797</v>
      </c>
      <c r="I37" s="4">
        <v>0</v>
      </c>
      <c r="J37" s="4">
        <v>7</v>
      </c>
      <c r="K37" s="13">
        <f t="shared" si="1"/>
        <v>0</v>
      </c>
    </row>
    <row r="38" spans="1:11" ht="15.75" x14ac:dyDescent="0.25">
      <c r="G38" s="1" t="s">
        <v>1817</v>
      </c>
      <c r="H38" s="1"/>
      <c r="I38" s="16">
        <v>119</v>
      </c>
      <c r="J38" s="16">
        <v>491</v>
      </c>
      <c r="K38" s="15">
        <f t="shared" si="1"/>
        <v>0.24236252545824846</v>
      </c>
    </row>
    <row r="39" spans="1:11" ht="15.75" x14ac:dyDescent="0.25">
      <c r="G39" t="s">
        <v>1755</v>
      </c>
      <c r="I39" s="4">
        <v>342</v>
      </c>
      <c r="J39" s="4">
        <v>891</v>
      </c>
      <c r="K39" s="15">
        <f t="shared" si="1"/>
        <v>0.38383838383838381</v>
      </c>
    </row>
    <row r="40" spans="1:11" ht="15.75" x14ac:dyDescent="0.25">
      <c r="A40" s="10" t="s">
        <v>1801</v>
      </c>
    </row>
    <row r="41" spans="1:11" x14ac:dyDescent="0.2">
      <c r="A41" s="2" t="s">
        <v>1</v>
      </c>
      <c r="B41" t="s">
        <v>1784</v>
      </c>
    </row>
    <row r="42" spans="1:11" ht="15.75" x14ac:dyDescent="0.25">
      <c r="G42" s="10" t="s">
        <v>1818</v>
      </c>
    </row>
    <row r="43" spans="1:11" x14ac:dyDescent="0.2">
      <c r="B43" s="2" t="s">
        <v>1785</v>
      </c>
      <c r="G43" s="2" t="s">
        <v>1</v>
      </c>
      <c r="H43" t="s">
        <v>1784</v>
      </c>
    </row>
    <row r="44" spans="1:11" ht="15.75" x14ac:dyDescent="0.25">
      <c r="A44" s="2" t="s">
        <v>6</v>
      </c>
      <c r="B44" t="s">
        <v>1790</v>
      </c>
      <c r="C44" t="s">
        <v>1789</v>
      </c>
      <c r="D44" s="10" t="s">
        <v>1788</v>
      </c>
    </row>
    <row r="45" spans="1:11" x14ac:dyDescent="0.2">
      <c r="A45">
        <v>0</v>
      </c>
      <c r="B45" s="4">
        <v>210</v>
      </c>
      <c r="C45" s="4">
        <v>608</v>
      </c>
      <c r="D45" s="13">
        <f t="shared" ref="D45:D54" si="4">IF(B45&lt;&gt;"",B45/C45,"")</f>
        <v>0.34539473684210525</v>
      </c>
      <c r="I45" s="2" t="s">
        <v>1785</v>
      </c>
    </row>
    <row r="46" spans="1:11" ht="15.75" x14ac:dyDescent="0.25">
      <c r="A46">
        <v>1</v>
      </c>
      <c r="B46" s="4">
        <v>112</v>
      </c>
      <c r="C46" s="4">
        <v>209</v>
      </c>
      <c r="D46" s="13">
        <f t="shared" si="4"/>
        <v>0.53588516746411485</v>
      </c>
      <c r="G46" s="2" t="s">
        <v>4</v>
      </c>
      <c r="H46" s="2" t="s">
        <v>1738</v>
      </c>
      <c r="I46" t="s">
        <v>1790</v>
      </c>
      <c r="J46" t="s">
        <v>1789</v>
      </c>
      <c r="K46" s="10" t="s">
        <v>1788</v>
      </c>
    </row>
    <row r="47" spans="1:11" x14ac:dyDescent="0.2">
      <c r="A47">
        <v>2</v>
      </c>
      <c r="B47" s="4">
        <v>13</v>
      </c>
      <c r="C47" s="4">
        <v>28</v>
      </c>
      <c r="D47" s="13">
        <f t="shared" si="4"/>
        <v>0.4642857142857143</v>
      </c>
      <c r="G47" t="s">
        <v>17</v>
      </c>
      <c r="H47" t="s">
        <v>1791</v>
      </c>
      <c r="I47" s="4">
        <v>19</v>
      </c>
      <c r="J47" s="4">
        <v>30</v>
      </c>
      <c r="K47" s="13">
        <f t="shared" ref="K47:K67" si="5">IF(I47&lt;&gt;"",I47/J47,"")</f>
        <v>0.6333333333333333</v>
      </c>
    </row>
    <row r="48" spans="1:11" x14ac:dyDescent="0.2">
      <c r="A48">
        <v>3</v>
      </c>
      <c r="B48" s="4">
        <v>4</v>
      </c>
      <c r="C48" s="4">
        <v>16</v>
      </c>
      <c r="D48" s="13">
        <f t="shared" si="4"/>
        <v>0.25</v>
      </c>
      <c r="H48" t="s">
        <v>1792</v>
      </c>
      <c r="I48" s="4">
        <v>34</v>
      </c>
      <c r="J48" s="4">
        <v>45</v>
      </c>
      <c r="K48" s="13">
        <f t="shared" si="5"/>
        <v>0.75555555555555554</v>
      </c>
    </row>
    <row r="49" spans="1:13" x14ac:dyDescent="0.2">
      <c r="A49">
        <v>4</v>
      </c>
      <c r="B49" s="4">
        <v>3</v>
      </c>
      <c r="C49" s="4">
        <v>18</v>
      </c>
      <c r="D49" s="13">
        <f t="shared" si="4"/>
        <v>0.16666666666666666</v>
      </c>
      <c r="H49" t="s">
        <v>1793</v>
      </c>
      <c r="I49" s="4">
        <v>52</v>
      </c>
      <c r="J49" s="4">
        <v>72</v>
      </c>
      <c r="K49" s="13">
        <f t="shared" si="5"/>
        <v>0.72222222222222221</v>
      </c>
    </row>
    <row r="50" spans="1:13" x14ac:dyDescent="0.2">
      <c r="A50">
        <v>5</v>
      </c>
      <c r="B50" s="4">
        <v>0</v>
      </c>
      <c r="C50" s="4">
        <v>5</v>
      </c>
      <c r="D50" s="13">
        <f t="shared" si="4"/>
        <v>0</v>
      </c>
      <c r="H50" t="s">
        <v>1794</v>
      </c>
      <c r="I50" s="4">
        <v>50</v>
      </c>
      <c r="J50" s="4">
        <v>60</v>
      </c>
      <c r="K50" s="13">
        <f t="shared" si="5"/>
        <v>0.83333333333333337</v>
      </c>
    </row>
    <row r="51" spans="1:13" x14ac:dyDescent="0.2">
      <c r="A51">
        <v>8</v>
      </c>
      <c r="B51" s="4">
        <v>0</v>
      </c>
      <c r="C51" s="4">
        <v>7</v>
      </c>
      <c r="D51" s="13">
        <f t="shared" si="4"/>
        <v>0</v>
      </c>
      <c r="H51" t="s">
        <v>1795</v>
      </c>
      <c r="I51" s="4">
        <v>22</v>
      </c>
      <c r="J51" s="4">
        <v>32</v>
      </c>
      <c r="K51" s="13">
        <f t="shared" si="5"/>
        <v>0.6875</v>
      </c>
    </row>
    <row r="52" spans="1:13" ht="15.75" x14ac:dyDescent="0.25">
      <c r="A52" t="s">
        <v>1755</v>
      </c>
      <c r="B52" s="4">
        <v>342</v>
      </c>
      <c r="C52" s="4">
        <v>891</v>
      </c>
      <c r="D52" s="15">
        <f t="shared" si="4"/>
        <v>0.38383838383838381</v>
      </c>
      <c r="H52" t="s">
        <v>1796</v>
      </c>
      <c r="I52" s="4">
        <v>16</v>
      </c>
      <c r="J52" s="4">
        <v>18</v>
      </c>
      <c r="K52" s="14">
        <f t="shared" si="5"/>
        <v>0.88888888888888884</v>
      </c>
    </row>
    <row r="53" spans="1:13" x14ac:dyDescent="0.2">
      <c r="D53" s="13" t="str">
        <f t="shared" si="4"/>
        <v/>
      </c>
      <c r="H53" t="s">
        <v>1797</v>
      </c>
      <c r="I53" s="4">
        <v>4</v>
      </c>
      <c r="J53" s="4">
        <v>4</v>
      </c>
      <c r="K53" s="14">
        <f t="shared" si="5"/>
        <v>1</v>
      </c>
    </row>
    <row r="54" spans="1:13" x14ac:dyDescent="0.2">
      <c r="D54" s="13" t="str">
        <f t="shared" si="4"/>
        <v/>
      </c>
      <c r="H54" t="s">
        <v>1800</v>
      </c>
      <c r="I54" s="4">
        <v>36</v>
      </c>
      <c r="J54" s="4">
        <v>53</v>
      </c>
      <c r="K54" s="13">
        <f t="shared" si="5"/>
        <v>0.67924528301886788</v>
      </c>
    </row>
    <row r="55" spans="1:13" ht="15.75" x14ac:dyDescent="0.25">
      <c r="A55" s="10" t="s">
        <v>1802</v>
      </c>
      <c r="G55" s="1" t="s">
        <v>1819</v>
      </c>
      <c r="H55" s="1"/>
      <c r="I55" s="16">
        <v>233</v>
      </c>
      <c r="J55" s="16">
        <v>314</v>
      </c>
      <c r="K55" s="15">
        <f t="shared" si="5"/>
        <v>0.7420382165605095</v>
      </c>
    </row>
    <row r="56" spans="1:13" x14ac:dyDescent="0.2">
      <c r="A56" s="2" t="s">
        <v>1</v>
      </c>
      <c r="B56" t="s">
        <v>1784</v>
      </c>
      <c r="G56" t="s">
        <v>13</v>
      </c>
      <c r="H56" t="s">
        <v>1791</v>
      </c>
      <c r="I56" s="4">
        <v>19</v>
      </c>
      <c r="J56" s="4">
        <v>32</v>
      </c>
      <c r="K56" s="14">
        <f t="shared" si="5"/>
        <v>0.59375</v>
      </c>
      <c r="M56" t="s">
        <v>1821</v>
      </c>
    </row>
    <row r="57" spans="1:13" x14ac:dyDescent="0.2">
      <c r="H57" t="s">
        <v>1792</v>
      </c>
      <c r="I57" s="4">
        <v>7</v>
      </c>
      <c r="J57" s="4">
        <v>57</v>
      </c>
      <c r="K57" s="13">
        <f t="shared" si="5"/>
        <v>0.12280701754385964</v>
      </c>
    </row>
    <row r="58" spans="1:13" x14ac:dyDescent="0.2">
      <c r="B58" s="2" t="s">
        <v>1785</v>
      </c>
      <c r="H58" t="s">
        <v>1793</v>
      </c>
      <c r="I58" s="4">
        <v>25</v>
      </c>
      <c r="J58" s="4">
        <v>148</v>
      </c>
      <c r="K58" s="13">
        <f t="shared" si="5"/>
        <v>0.16891891891891891</v>
      </c>
    </row>
    <row r="59" spans="1:13" ht="15.75" x14ac:dyDescent="0.25">
      <c r="A59" s="2" t="s">
        <v>7</v>
      </c>
      <c r="B59" t="s">
        <v>1790</v>
      </c>
      <c r="C59" t="s">
        <v>1789</v>
      </c>
      <c r="D59" s="10" t="s">
        <v>1788</v>
      </c>
      <c r="H59" t="s">
        <v>1794</v>
      </c>
      <c r="I59" s="4">
        <v>23</v>
      </c>
      <c r="J59" s="4">
        <v>107</v>
      </c>
      <c r="K59" s="13">
        <f t="shared" si="5"/>
        <v>0.21495327102803738</v>
      </c>
    </row>
    <row r="60" spans="1:13" x14ac:dyDescent="0.2">
      <c r="A60">
        <v>0</v>
      </c>
      <c r="B60" s="4">
        <v>233</v>
      </c>
      <c r="C60" s="4">
        <v>678</v>
      </c>
      <c r="D60" s="13">
        <f t="shared" ref="D60:D67" si="6">IF(B60&lt;&gt;"",B60/C60,"")</f>
        <v>0.34365781710914456</v>
      </c>
      <c r="H60" t="s">
        <v>1795</v>
      </c>
      <c r="I60" s="4">
        <v>12</v>
      </c>
      <c r="J60" s="4">
        <v>57</v>
      </c>
      <c r="K60" s="13">
        <f t="shared" si="5"/>
        <v>0.21052631578947367</v>
      </c>
    </row>
    <row r="61" spans="1:13" x14ac:dyDescent="0.2">
      <c r="A61">
        <v>1</v>
      </c>
      <c r="B61" s="4">
        <v>65</v>
      </c>
      <c r="C61" s="4">
        <v>118</v>
      </c>
      <c r="D61" s="13">
        <f t="shared" si="6"/>
        <v>0.55084745762711862</v>
      </c>
      <c r="H61" t="s">
        <v>1796</v>
      </c>
      <c r="I61" s="4">
        <v>4</v>
      </c>
      <c r="J61" s="4">
        <v>30</v>
      </c>
      <c r="K61" s="13">
        <f t="shared" si="5"/>
        <v>0.13333333333333333</v>
      </c>
    </row>
    <row r="62" spans="1:13" x14ac:dyDescent="0.2">
      <c r="A62">
        <v>2</v>
      </c>
      <c r="B62" s="4">
        <v>40</v>
      </c>
      <c r="C62" s="4">
        <v>80</v>
      </c>
      <c r="D62" s="13">
        <f t="shared" si="6"/>
        <v>0.5</v>
      </c>
      <c r="H62" t="s">
        <v>1797</v>
      </c>
      <c r="I62" s="4">
        <v>2</v>
      </c>
      <c r="J62" s="4">
        <v>15</v>
      </c>
      <c r="K62" s="13">
        <f t="shared" si="5"/>
        <v>0.13333333333333333</v>
      </c>
    </row>
    <row r="63" spans="1:13" x14ac:dyDescent="0.2">
      <c r="A63">
        <v>3</v>
      </c>
      <c r="B63" s="4">
        <v>3</v>
      </c>
      <c r="C63" s="4">
        <v>5</v>
      </c>
      <c r="D63" s="13">
        <f t="shared" si="6"/>
        <v>0.6</v>
      </c>
      <c r="H63" t="s">
        <v>1798</v>
      </c>
      <c r="I63" s="4">
        <v>0</v>
      </c>
      <c r="J63" s="4">
        <v>6</v>
      </c>
      <c r="K63" s="13">
        <f t="shared" si="5"/>
        <v>0</v>
      </c>
    </row>
    <row r="64" spans="1:13" x14ac:dyDescent="0.2">
      <c r="A64">
        <v>4</v>
      </c>
      <c r="B64" s="4">
        <v>0</v>
      </c>
      <c r="C64" s="4">
        <v>4</v>
      </c>
      <c r="D64" s="13">
        <f t="shared" si="6"/>
        <v>0</v>
      </c>
      <c r="H64" t="s">
        <v>1799</v>
      </c>
      <c r="I64" s="4">
        <v>1</v>
      </c>
      <c r="J64" s="4">
        <v>1</v>
      </c>
      <c r="K64" s="13">
        <f t="shared" si="5"/>
        <v>1</v>
      </c>
    </row>
    <row r="65" spans="1:11" x14ac:dyDescent="0.2">
      <c r="A65">
        <v>5</v>
      </c>
      <c r="B65" s="4">
        <v>1</v>
      </c>
      <c r="C65" s="4">
        <v>5</v>
      </c>
      <c r="D65" s="13">
        <f t="shared" si="6"/>
        <v>0.2</v>
      </c>
      <c r="H65" t="s">
        <v>1800</v>
      </c>
      <c r="I65" s="4">
        <v>16</v>
      </c>
      <c r="J65" s="4">
        <v>124</v>
      </c>
      <c r="K65" s="13">
        <f t="shared" si="5"/>
        <v>0.12903225806451613</v>
      </c>
    </row>
    <row r="66" spans="1:11" ht="15.75" x14ac:dyDescent="0.25">
      <c r="A66">
        <v>6</v>
      </c>
      <c r="B66" s="4">
        <v>0</v>
      </c>
      <c r="C66" s="4">
        <v>1</v>
      </c>
      <c r="D66" s="13">
        <f t="shared" si="6"/>
        <v>0</v>
      </c>
      <c r="G66" s="1" t="s">
        <v>1820</v>
      </c>
      <c r="H66" s="1"/>
      <c r="I66" s="16">
        <v>109</v>
      </c>
      <c r="J66" s="16">
        <v>577</v>
      </c>
      <c r="K66" s="15">
        <f t="shared" si="5"/>
        <v>0.18890814558058924</v>
      </c>
    </row>
    <row r="67" spans="1:11" ht="15.75" x14ac:dyDescent="0.25">
      <c r="A67" t="s">
        <v>1755</v>
      </c>
      <c r="B67" s="4">
        <v>342</v>
      </c>
      <c r="C67" s="4">
        <v>891</v>
      </c>
      <c r="D67" s="15">
        <f t="shared" si="6"/>
        <v>0.38383838383838381</v>
      </c>
      <c r="G67" t="s">
        <v>1755</v>
      </c>
      <c r="I67" s="4">
        <v>342</v>
      </c>
      <c r="J67" s="4">
        <v>891</v>
      </c>
      <c r="K67" s="15">
        <f t="shared" si="5"/>
        <v>0.38383838383838381</v>
      </c>
    </row>
    <row r="70" spans="1:11" ht="15.75" x14ac:dyDescent="0.25">
      <c r="A70" s="10" t="s">
        <v>1802</v>
      </c>
    </row>
    <row r="71" spans="1:11" x14ac:dyDescent="0.2">
      <c r="A71" s="2" t="s">
        <v>1</v>
      </c>
      <c r="B71" t="s">
        <v>1784</v>
      </c>
    </row>
    <row r="73" spans="1:11" x14ac:dyDescent="0.2">
      <c r="B73" s="2" t="s">
        <v>1785</v>
      </c>
    </row>
    <row r="74" spans="1:11" ht="15.75" x14ac:dyDescent="0.25">
      <c r="A74" s="2" t="s">
        <v>1739</v>
      </c>
      <c r="B74" t="s">
        <v>1790</v>
      </c>
      <c r="C74" t="s">
        <v>1789</v>
      </c>
      <c r="D74" s="10" t="s">
        <v>1788</v>
      </c>
    </row>
    <row r="75" spans="1:11" x14ac:dyDescent="0.2">
      <c r="A75" t="s">
        <v>1742</v>
      </c>
      <c r="B75" s="4">
        <v>2</v>
      </c>
      <c r="C75" s="4">
        <v>29</v>
      </c>
      <c r="D75" s="13">
        <f t="shared" ref="D75:D88" si="7">IF(B75&lt;&gt;"",B75/C75,"")</f>
        <v>6.8965517241379309E-2</v>
      </c>
    </row>
    <row r="76" spans="1:11" ht="15.75" x14ac:dyDescent="0.25">
      <c r="A76" t="s">
        <v>20</v>
      </c>
      <c r="B76" s="4">
        <v>2</v>
      </c>
      <c r="C76" s="4">
        <v>5</v>
      </c>
      <c r="D76" s="13">
        <f t="shared" si="7"/>
        <v>0.4</v>
      </c>
      <c r="G76" s="10" t="s">
        <v>1787</v>
      </c>
    </row>
    <row r="77" spans="1:11" x14ac:dyDescent="0.2">
      <c r="A77" t="s">
        <v>1744</v>
      </c>
      <c r="B77" s="4">
        <v>14</v>
      </c>
      <c r="C77" s="4">
        <v>42</v>
      </c>
      <c r="D77" s="13">
        <f t="shared" si="7"/>
        <v>0.33333333333333331</v>
      </c>
      <c r="G77" s="2" t="s">
        <v>1</v>
      </c>
      <c r="H77" t="s">
        <v>1784</v>
      </c>
    </row>
    <row r="78" spans="1:11" x14ac:dyDescent="0.2">
      <c r="A78" t="s">
        <v>1745</v>
      </c>
      <c r="B78" s="4">
        <v>4</v>
      </c>
      <c r="C78" s="4">
        <v>6</v>
      </c>
      <c r="D78" s="13">
        <f t="shared" si="7"/>
        <v>0.66666666666666663</v>
      </c>
    </row>
    <row r="79" spans="1:11" x14ac:dyDescent="0.2">
      <c r="A79" t="s">
        <v>1741</v>
      </c>
      <c r="B79" s="4">
        <v>254</v>
      </c>
      <c r="C79" s="4">
        <v>661</v>
      </c>
      <c r="D79" s="13">
        <f t="shared" si="7"/>
        <v>0.38426626323751889</v>
      </c>
      <c r="I79" s="2" t="s">
        <v>1785</v>
      </c>
    </row>
    <row r="80" spans="1:11" x14ac:dyDescent="0.2">
      <c r="A80" t="s">
        <v>1743</v>
      </c>
      <c r="B80" s="4">
        <v>3</v>
      </c>
      <c r="C80" s="4">
        <v>8</v>
      </c>
      <c r="D80" s="13">
        <f t="shared" si="7"/>
        <v>0.375</v>
      </c>
      <c r="G80" s="2" t="s">
        <v>2</v>
      </c>
      <c r="H80" s="2" t="s">
        <v>4</v>
      </c>
      <c r="I80" t="s">
        <v>1790</v>
      </c>
      <c r="J80" t="s">
        <v>1789</v>
      </c>
    </row>
    <row r="81" spans="1:10" x14ac:dyDescent="0.2">
      <c r="A81" t="s">
        <v>1747</v>
      </c>
      <c r="B81" s="4">
        <v>39</v>
      </c>
      <c r="C81" s="4">
        <v>60</v>
      </c>
      <c r="D81" s="13">
        <f t="shared" si="7"/>
        <v>0.65</v>
      </c>
      <c r="G81">
        <v>1</v>
      </c>
      <c r="H81" t="s">
        <v>17</v>
      </c>
      <c r="I81" s="4">
        <v>91</v>
      </c>
      <c r="J81" s="4">
        <v>94</v>
      </c>
    </row>
    <row r="82" spans="1:10" x14ac:dyDescent="0.2">
      <c r="A82" t="s">
        <v>1746</v>
      </c>
      <c r="B82" s="4">
        <v>3</v>
      </c>
      <c r="C82" s="4">
        <v>5</v>
      </c>
      <c r="D82" s="13">
        <f t="shared" si="7"/>
        <v>0.6</v>
      </c>
      <c r="H82" t="s">
        <v>13</v>
      </c>
      <c r="I82" s="4">
        <v>45</v>
      </c>
      <c r="J82" s="4">
        <v>122</v>
      </c>
    </row>
    <row r="83" spans="1:10" x14ac:dyDescent="0.2">
      <c r="A83" t="s">
        <v>1748</v>
      </c>
      <c r="B83" s="4">
        <v>8</v>
      </c>
      <c r="C83" s="4">
        <v>17</v>
      </c>
      <c r="D83" s="13">
        <f t="shared" si="7"/>
        <v>0.47058823529411764</v>
      </c>
      <c r="G83" s="1" t="s">
        <v>1815</v>
      </c>
      <c r="H83" s="1"/>
      <c r="I83" s="16">
        <v>136</v>
      </c>
      <c r="J83" s="16">
        <v>216</v>
      </c>
    </row>
    <row r="84" spans="1:10" x14ac:dyDescent="0.2">
      <c r="A84" t="s">
        <v>1749</v>
      </c>
      <c r="B84" s="4">
        <v>1</v>
      </c>
      <c r="C84" s="4">
        <v>10</v>
      </c>
      <c r="D84" s="13">
        <f t="shared" si="7"/>
        <v>0.1</v>
      </c>
      <c r="G84">
        <v>2</v>
      </c>
      <c r="H84" t="s">
        <v>17</v>
      </c>
      <c r="I84" s="4">
        <v>70</v>
      </c>
      <c r="J84" s="4">
        <v>76</v>
      </c>
    </row>
    <row r="85" spans="1:10" x14ac:dyDescent="0.2">
      <c r="A85" t="s">
        <v>1750</v>
      </c>
      <c r="B85" s="4">
        <v>2</v>
      </c>
      <c r="C85" s="4">
        <v>17</v>
      </c>
      <c r="D85" s="13">
        <f t="shared" si="7"/>
        <v>0.11764705882352941</v>
      </c>
      <c r="H85" t="s">
        <v>13</v>
      </c>
      <c r="I85" s="4">
        <v>17</v>
      </c>
      <c r="J85" s="4">
        <v>108</v>
      </c>
    </row>
    <row r="86" spans="1:10" x14ac:dyDescent="0.2">
      <c r="A86" t="s">
        <v>1751</v>
      </c>
      <c r="B86" s="4">
        <v>8</v>
      </c>
      <c r="C86" s="4">
        <v>18</v>
      </c>
      <c r="D86" s="13">
        <f t="shared" si="7"/>
        <v>0.44444444444444442</v>
      </c>
      <c r="G86" s="1" t="s">
        <v>1816</v>
      </c>
      <c r="H86" s="1"/>
      <c r="I86" s="16">
        <v>87</v>
      </c>
      <c r="J86" s="16">
        <v>184</v>
      </c>
    </row>
    <row r="87" spans="1:10" x14ac:dyDescent="0.2">
      <c r="A87" t="s">
        <v>1752</v>
      </c>
      <c r="B87" s="4">
        <v>2</v>
      </c>
      <c r="C87" s="4">
        <v>13</v>
      </c>
      <c r="D87" s="13">
        <f t="shared" si="7"/>
        <v>0.15384615384615385</v>
      </c>
      <c r="G87">
        <v>3</v>
      </c>
      <c r="H87" t="s">
        <v>17</v>
      </c>
      <c r="I87" s="4">
        <v>72</v>
      </c>
      <c r="J87" s="4">
        <v>144</v>
      </c>
    </row>
    <row r="88" spans="1:10" ht="15.75" x14ac:dyDescent="0.25">
      <c r="A88" t="s">
        <v>1755</v>
      </c>
      <c r="B88" s="4">
        <v>342</v>
      </c>
      <c r="C88" s="4">
        <v>891</v>
      </c>
      <c r="D88" s="15">
        <f t="shared" si="7"/>
        <v>0.38383838383838381</v>
      </c>
      <c r="H88" t="s">
        <v>13</v>
      </c>
      <c r="I88" s="4">
        <v>47</v>
      </c>
      <c r="J88" s="4">
        <v>347</v>
      </c>
    </row>
    <row r="89" spans="1:10" x14ac:dyDescent="0.2">
      <c r="G89" s="1" t="s">
        <v>1817</v>
      </c>
      <c r="H89" s="1"/>
      <c r="I89" s="16">
        <v>119</v>
      </c>
      <c r="J89" s="16">
        <v>491</v>
      </c>
    </row>
    <row r="90" spans="1:10" x14ac:dyDescent="0.2">
      <c r="G90" t="s">
        <v>1755</v>
      </c>
      <c r="I90" s="4">
        <v>342</v>
      </c>
      <c r="J90" s="4">
        <v>891</v>
      </c>
    </row>
    <row r="91" spans="1:10" ht="15.75" x14ac:dyDescent="0.25">
      <c r="A91" s="10" t="s">
        <v>1802</v>
      </c>
    </row>
    <row r="92" spans="1:10" x14ac:dyDescent="0.2">
      <c r="A92" s="2" t="s">
        <v>1</v>
      </c>
      <c r="B92" t="s">
        <v>1784</v>
      </c>
    </row>
    <row r="94" spans="1:10" x14ac:dyDescent="0.2">
      <c r="B94" s="2" t="s">
        <v>1785</v>
      </c>
    </row>
    <row r="95" spans="1:10" ht="15.75" x14ac:dyDescent="0.25">
      <c r="A95" s="2" t="s">
        <v>11</v>
      </c>
      <c r="B95" t="s">
        <v>1790</v>
      </c>
      <c r="C95" t="s">
        <v>1789</v>
      </c>
      <c r="D95" s="10" t="s">
        <v>1788</v>
      </c>
    </row>
    <row r="96" spans="1:10" x14ac:dyDescent="0.2">
      <c r="A96" t="s">
        <v>20</v>
      </c>
      <c r="B96" s="4">
        <v>93</v>
      </c>
      <c r="C96" s="4">
        <v>168</v>
      </c>
      <c r="D96" s="13">
        <f t="shared" ref="D96:D100" si="8">IF(B96&lt;&gt;"",B96/C96,"")</f>
        <v>0.5535714285714286</v>
      </c>
    </row>
    <row r="97" spans="1:4" x14ac:dyDescent="0.2">
      <c r="A97" t="s">
        <v>27</v>
      </c>
      <c r="B97" s="4">
        <v>30</v>
      </c>
      <c r="C97" s="4">
        <v>77</v>
      </c>
      <c r="D97" s="13">
        <f t="shared" si="8"/>
        <v>0.38961038961038963</v>
      </c>
    </row>
    <row r="98" spans="1:4" x14ac:dyDescent="0.2">
      <c r="A98" t="s">
        <v>15</v>
      </c>
      <c r="B98" s="4">
        <v>217</v>
      </c>
      <c r="C98" s="4">
        <v>644</v>
      </c>
      <c r="D98" s="13">
        <f t="shared" si="8"/>
        <v>0.33695652173913043</v>
      </c>
    </row>
    <row r="99" spans="1:4" x14ac:dyDescent="0.2">
      <c r="A99" t="s">
        <v>1754</v>
      </c>
      <c r="B99" s="4">
        <v>2</v>
      </c>
      <c r="C99" s="4">
        <v>2</v>
      </c>
      <c r="D99" s="13">
        <f t="shared" si="8"/>
        <v>1</v>
      </c>
    </row>
    <row r="100" spans="1:4" ht="15.75" x14ac:dyDescent="0.25">
      <c r="A100" t="s">
        <v>1755</v>
      </c>
      <c r="B100" s="4">
        <v>342</v>
      </c>
      <c r="C100" s="4">
        <v>891</v>
      </c>
      <c r="D100" s="15">
        <f t="shared" si="8"/>
        <v>0.38383838383838381</v>
      </c>
    </row>
    <row r="101" spans="1:4" x14ac:dyDescent="0.2">
      <c r="D101" s="13"/>
    </row>
    <row r="102" spans="1:4" x14ac:dyDescent="0.2">
      <c r="D102" s="13"/>
    </row>
    <row r="103" spans="1:4" ht="15.75" x14ac:dyDescent="0.25">
      <c r="A103" s="10" t="s">
        <v>1805</v>
      </c>
    </row>
    <row r="104" spans="1:4" x14ac:dyDescent="0.2">
      <c r="A104" s="2" t="s">
        <v>1</v>
      </c>
      <c r="B104" t="s">
        <v>1784</v>
      </c>
    </row>
    <row r="106" spans="1:4" x14ac:dyDescent="0.2">
      <c r="B106" s="2" t="s">
        <v>1785</v>
      </c>
    </row>
    <row r="107" spans="1:4" ht="15.75" x14ac:dyDescent="0.25">
      <c r="A107" s="2" t="s">
        <v>11</v>
      </c>
      <c r="B107" t="s">
        <v>1790</v>
      </c>
      <c r="C107" t="s">
        <v>1789</v>
      </c>
      <c r="D107" s="10" t="s">
        <v>1788</v>
      </c>
    </row>
    <row r="108" spans="1:4" x14ac:dyDescent="0.2">
      <c r="A108" t="s">
        <v>20</v>
      </c>
      <c r="B108" s="4">
        <v>93</v>
      </c>
      <c r="C108" s="4">
        <v>168</v>
      </c>
      <c r="D108" s="13">
        <f t="shared" ref="D108:D112" si="9">IF(B108&lt;&gt;"",B108/C108,"")</f>
        <v>0.5535714285714286</v>
      </c>
    </row>
    <row r="109" spans="1:4" x14ac:dyDescent="0.2">
      <c r="A109" t="s">
        <v>27</v>
      </c>
      <c r="B109" s="4">
        <v>30</v>
      </c>
      <c r="C109" s="4">
        <v>77</v>
      </c>
      <c r="D109" s="13">
        <f t="shared" si="9"/>
        <v>0.38961038961038963</v>
      </c>
    </row>
    <row r="110" spans="1:4" x14ac:dyDescent="0.2">
      <c r="A110" t="s">
        <v>15</v>
      </c>
      <c r="B110" s="4">
        <v>217</v>
      </c>
      <c r="C110" s="4">
        <v>644</v>
      </c>
      <c r="D110" s="13">
        <f t="shared" si="9"/>
        <v>0.33695652173913043</v>
      </c>
    </row>
    <row r="111" spans="1:4" x14ac:dyDescent="0.2">
      <c r="A111" t="s">
        <v>1754</v>
      </c>
      <c r="B111" s="4">
        <v>2</v>
      </c>
      <c r="C111" s="4">
        <v>2</v>
      </c>
      <c r="D111" s="13">
        <f t="shared" si="9"/>
        <v>1</v>
      </c>
    </row>
    <row r="112" spans="1:4" ht="15.75" x14ac:dyDescent="0.25">
      <c r="A112" t="s">
        <v>1755</v>
      </c>
      <c r="B112" s="4">
        <v>342</v>
      </c>
      <c r="C112" s="4">
        <v>891</v>
      </c>
      <c r="D112" s="15">
        <f t="shared" si="9"/>
        <v>0.38383838383838381</v>
      </c>
    </row>
    <row r="115" spans="1:4" ht="15.75" x14ac:dyDescent="0.25">
      <c r="A115" s="10" t="s">
        <v>9</v>
      </c>
    </row>
    <row r="116" spans="1:4" x14ac:dyDescent="0.2">
      <c r="A116" s="2" t="s">
        <v>1</v>
      </c>
      <c r="B116" t="s">
        <v>1784</v>
      </c>
    </row>
    <row r="118" spans="1:4" x14ac:dyDescent="0.2">
      <c r="B118" s="2" t="s">
        <v>1785</v>
      </c>
    </row>
    <row r="119" spans="1:4" ht="15.75" x14ac:dyDescent="0.25">
      <c r="A119" s="2" t="s">
        <v>1804</v>
      </c>
      <c r="B119" t="s">
        <v>1790</v>
      </c>
      <c r="C119" t="s">
        <v>1789</v>
      </c>
      <c r="D119" s="10" t="s">
        <v>1788</v>
      </c>
    </row>
    <row r="120" spans="1:4" x14ac:dyDescent="0.2">
      <c r="A120" t="s">
        <v>1791</v>
      </c>
      <c r="B120" s="4">
        <v>67</v>
      </c>
      <c r="C120" s="4">
        <v>336</v>
      </c>
      <c r="D120" s="13">
        <f t="shared" ref="D120:D141" si="10">IF(B120&lt;&gt;"",B120/C120,"")</f>
        <v>0.19940476190476192</v>
      </c>
    </row>
    <row r="121" spans="1:4" x14ac:dyDescent="0.2">
      <c r="A121" t="s">
        <v>1792</v>
      </c>
      <c r="B121" s="4">
        <v>76</v>
      </c>
      <c r="C121" s="4">
        <v>179</v>
      </c>
      <c r="D121" s="13">
        <f t="shared" si="10"/>
        <v>0.42458100558659218</v>
      </c>
    </row>
    <row r="122" spans="1:4" x14ac:dyDescent="0.2">
      <c r="A122" t="s">
        <v>1793</v>
      </c>
      <c r="B122" s="4">
        <v>58</v>
      </c>
      <c r="C122" s="4">
        <v>136</v>
      </c>
      <c r="D122" s="13">
        <f t="shared" si="10"/>
        <v>0.4264705882352941</v>
      </c>
    </row>
    <row r="123" spans="1:4" x14ac:dyDescent="0.2">
      <c r="A123" t="s">
        <v>1794</v>
      </c>
      <c r="B123" s="4">
        <v>28</v>
      </c>
      <c r="C123" s="4">
        <v>64</v>
      </c>
      <c r="D123" s="13">
        <f t="shared" si="10"/>
        <v>0.4375</v>
      </c>
    </row>
    <row r="124" spans="1:4" x14ac:dyDescent="0.2">
      <c r="A124" t="s">
        <v>1795</v>
      </c>
      <c r="B124" s="4">
        <v>4</v>
      </c>
      <c r="C124" s="4">
        <v>15</v>
      </c>
      <c r="D124" s="13">
        <f t="shared" si="10"/>
        <v>0.26666666666666666</v>
      </c>
    </row>
    <row r="125" spans="1:4" x14ac:dyDescent="0.2">
      <c r="A125" t="s">
        <v>1796</v>
      </c>
      <c r="B125" s="4">
        <v>27</v>
      </c>
      <c r="C125" s="4">
        <v>39</v>
      </c>
      <c r="D125" s="13">
        <f t="shared" si="10"/>
        <v>0.69230769230769229</v>
      </c>
    </row>
    <row r="126" spans="1:4" x14ac:dyDescent="0.2">
      <c r="A126" t="s">
        <v>1797</v>
      </c>
      <c r="B126" s="4">
        <v>6</v>
      </c>
      <c r="C126" s="4">
        <v>17</v>
      </c>
      <c r="D126" s="13">
        <f t="shared" si="10"/>
        <v>0.35294117647058826</v>
      </c>
    </row>
    <row r="127" spans="1:4" x14ac:dyDescent="0.2">
      <c r="A127" t="s">
        <v>1798</v>
      </c>
      <c r="B127" s="4">
        <v>17</v>
      </c>
      <c r="C127" s="4">
        <v>29</v>
      </c>
      <c r="D127" s="13">
        <f t="shared" si="10"/>
        <v>0.58620689655172409</v>
      </c>
    </row>
    <row r="128" spans="1:4" x14ac:dyDescent="0.2">
      <c r="A128" t="s">
        <v>1799</v>
      </c>
      <c r="B128" s="4">
        <v>13</v>
      </c>
      <c r="C128" s="4">
        <v>15</v>
      </c>
      <c r="D128" s="13">
        <f t="shared" si="10"/>
        <v>0.8666666666666667</v>
      </c>
    </row>
    <row r="129" spans="1:4" x14ac:dyDescent="0.2">
      <c r="A129" t="s">
        <v>1807</v>
      </c>
      <c r="B129" s="4">
        <v>7</v>
      </c>
      <c r="C129" s="4">
        <v>8</v>
      </c>
      <c r="D129" s="13">
        <f t="shared" si="10"/>
        <v>0.875</v>
      </c>
    </row>
    <row r="130" spans="1:4" x14ac:dyDescent="0.2">
      <c r="A130" t="s">
        <v>1806</v>
      </c>
      <c r="B130" s="4">
        <v>2</v>
      </c>
      <c r="C130" s="4">
        <v>4</v>
      </c>
      <c r="D130" s="13">
        <f t="shared" si="10"/>
        <v>0.5</v>
      </c>
    </row>
    <row r="131" spans="1:4" x14ac:dyDescent="0.2">
      <c r="A131" t="s">
        <v>1811</v>
      </c>
      <c r="B131" s="4">
        <v>9</v>
      </c>
      <c r="C131" s="4">
        <v>11</v>
      </c>
      <c r="D131" s="13">
        <f t="shared" si="10"/>
        <v>0.81818181818181823</v>
      </c>
    </row>
    <row r="132" spans="1:4" x14ac:dyDescent="0.2">
      <c r="A132" t="s">
        <v>1809</v>
      </c>
      <c r="B132" s="4">
        <v>8</v>
      </c>
      <c r="C132" s="4">
        <v>9</v>
      </c>
      <c r="D132" s="13">
        <f t="shared" si="10"/>
        <v>0.88888888888888884</v>
      </c>
    </row>
    <row r="133" spans="1:4" x14ac:dyDescent="0.2">
      <c r="A133" t="s">
        <v>1812</v>
      </c>
      <c r="B133" s="4">
        <v>6</v>
      </c>
      <c r="C133" s="4">
        <v>9</v>
      </c>
      <c r="D133" s="13">
        <f t="shared" si="10"/>
        <v>0.66666666666666663</v>
      </c>
    </row>
    <row r="134" spans="1:4" x14ac:dyDescent="0.2">
      <c r="A134" t="s">
        <v>1813</v>
      </c>
      <c r="B134" s="4">
        <v>6</v>
      </c>
      <c r="C134" s="4">
        <v>9</v>
      </c>
      <c r="D134" s="13">
        <f t="shared" si="10"/>
        <v>0.66666666666666663</v>
      </c>
    </row>
    <row r="135" spans="1:4" x14ac:dyDescent="0.2">
      <c r="A135" t="s">
        <v>1810</v>
      </c>
      <c r="B135" s="4">
        <v>1</v>
      </c>
      <c r="C135" s="4">
        <v>2</v>
      </c>
      <c r="D135" s="13">
        <f t="shared" si="10"/>
        <v>0.5</v>
      </c>
    </row>
    <row r="136" spans="1:4" x14ac:dyDescent="0.2">
      <c r="A136" t="s">
        <v>1808</v>
      </c>
      <c r="B136" s="4">
        <v>7</v>
      </c>
      <c r="C136" s="4">
        <v>9</v>
      </c>
      <c r="D136" s="13">
        <f t="shared" si="10"/>
        <v>0.77777777777777779</v>
      </c>
    </row>
    <row r="137" spans="1:4" x14ac:dyDescent="0.2">
      <c r="A137" t="s">
        <v>1755</v>
      </c>
      <c r="B137" s="4">
        <v>342</v>
      </c>
      <c r="C137" s="4">
        <v>891</v>
      </c>
      <c r="D137" s="13">
        <f t="shared" si="10"/>
        <v>0.38383838383838381</v>
      </c>
    </row>
    <row r="138" spans="1:4" x14ac:dyDescent="0.2">
      <c r="D138" s="13" t="str">
        <f t="shared" si="10"/>
        <v/>
      </c>
    </row>
    <row r="139" spans="1:4" x14ac:dyDescent="0.2">
      <c r="D139" s="13" t="str">
        <f t="shared" si="10"/>
        <v/>
      </c>
    </row>
    <row r="140" spans="1:4" x14ac:dyDescent="0.2">
      <c r="D140" s="13" t="str">
        <f t="shared" si="10"/>
        <v/>
      </c>
    </row>
    <row r="141" spans="1:4" ht="15.75" x14ac:dyDescent="0.25">
      <c r="D141" s="15" t="str">
        <f t="shared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930"/>
  <sheetViews>
    <sheetView workbookViewId="0">
      <selection activeCell="L22" sqref="L22"/>
    </sheetView>
  </sheetViews>
  <sheetFormatPr defaultRowHeight="15" x14ac:dyDescent="0.2"/>
  <cols>
    <col min="8" max="8" width="8.44140625" customWidth="1"/>
    <col min="9" max="9" width="10.44140625" bestFit="1" customWidth="1"/>
  </cols>
  <sheetData>
    <row r="1" spans="1:14" x14ac:dyDescent="0.2">
      <c r="A1" t="s">
        <v>1735</v>
      </c>
      <c r="B1" t="s">
        <v>1736</v>
      </c>
      <c r="C1" t="s">
        <v>1737</v>
      </c>
      <c r="E1" t="s">
        <v>8</v>
      </c>
      <c r="F1" t="s">
        <v>1740</v>
      </c>
      <c r="H1" s="2" t="s">
        <v>1753</v>
      </c>
      <c r="I1" t="s">
        <v>1756</v>
      </c>
      <c r="L1" t="s">
        <v>1735</v>
      </c>
      <c r="M1" t="s">
        <v>1736</v>
      </c>
      <c r="N1" t="s">
        <v>1737</v>
      </c>
    </row>
    <row r="2" spans="1:14" x14ac:dyDescent="0.2">
      <c r="A2">
        <v>0</v>
      </c>
      <c r="B2">
        <v>9</v>
      </c>
      <c r="C2" t="str">
        <f>A2&amp;" - "&amp;B2</f>
        <v>0 - 9</v>
      </c>
      <c r="E2">
        <v>680</v>
      </c>
      <c r="F2" t="s">
        <v>1741</v>
      </c>
      <c r="H2" s="3" t="s">
        <v>1742</v>
      </c>
      <c r="I2" s="4">
        <v>34</v>
      </c>
      <c r="J2" t="str">
        <f>H2&amp;"_ticket"</f>
        <v>A_ticket</v>
      </c>
      <c r="L2">
        <v>0</v>
      </c>
      <c r="M2">
        <v>9</v>
      </c>
      <c r="N2" t="str">
        <f>L2&amp;" - "&amp;M2</f>
        <v>0 - 9</v>
      </c>
    </row>
    <row r="3" spans="1:14" x14ac:dyDescent="0.2">
      <c r="A3">
        <v>10</v>
      </c>
      <c r="B3">
        <v>19</v>
      </c>
      <c r="C3" t="str">
        <f t="shared" ref="C3:C10" si="0">A3&amp;" - "&amp;B3</f>
        <v>10 - 19</v>
      </c>
      <c r="E3">
        <v>693</v>
      </c>
      <c r="F3" t="s">
        <v>1741</v>
      </c>
      <c r="H3" s="3" t="s">
        <v>20</v>
      </c>
      <c r="I3" s="4">
        <v>6</v>
      </c>
      <c r="J3" t="str">
        <f t="shared" ref="J3:J14" si="1">H3&amp;"_ticket"</f>
        <v>C_ticket</v>
      </c>
      <c r="L3">
        <v>10</v>
      </c>
      <c r="M3">
        <v>19</v>
      </c>
      <c r="N3" t="str">
        <f t="shared" ref="N3:N20" si="2">L3&amp;" - "&amp;M3</f>
        <v>10 - 19</v>
      </c>
    </row>
    <row r="4" spans="1:14" x14ac:dyDescent="0.2">
      <c r="A4">
        <v>20</v>
      </c>
      <c r="B4">
        <v>29</v>
      </c>
      <c r="C4" t="str">
        <f t="shared" si="0"/>
        <v>20 - 29</v>
      </c>
      <c r="E4">
        <v>694</v>
      </c>
      <c r="F4" t="s">
        <v>1741</v>
      </c>
      <c r="H4" s="3" t="s">
        <v>1744</v>
      </c>
      <c r="I4" s="4">
        <v>32</v>
      </c>
      <c r="J4" t="str">
        <f t="shared" si="1"/>
        <v>CA_ticket</v>
      </c>
      <c r="L4">
        <v>20</v>
      </c>
      <c r="M4">
        <v>29</v>
      </c>
      <c r="N4" t="str">
        <f t="shared" si="2"/>
        <v>20 - 29</v>
      </c>
    </row>
    <row r="5" spans="1:14" x14ac:dyDescent="0.2">
      <c r="A5">
        <v>30</v>
      </c>
      <c r="B5">
        <v>39</v>
      </c>
      <c r="C5" t="str">
        <f t="shared" si="0"/>
        <v>30 - 39</v>
      </c>
      <c r="E5">
        <v>695</v>
      </c>
      <c r="F5" t="s">
        <v>1741</v>
      </c>
      <c r="H5" s="3" t="s">
        <v>1745</v>
      </c>
      <c r="I5" s="4">
        <v>7</v>
      </c>
      <c r="J5" t="str">
        <f t="shared" si="1"/>
        <v>FC_ticket</v>
      </c>
      <c r="L5">
        <v>30</v>
      </c>
      <c r="M5">
        <v>39</v>
      </c>
      <c r="N5" t="str">
        <f t="shared" si="2"/>
        <v>30 - 39</v>
      </c>
    </row>
    <row r="6" spans="1:14" x14ac:dyDescent="0.2">
      <c r="A6">
        <v>40</v>
      </c>
      <c r="B6">
        <v>49</v>
      </c>
      <c r="C6" t="str">
        <f t="shared" si="0"/>
        <v>40 - 49</v>
      </c>
      <c r="E6">
        <v>1222</v>
      </c>
      <c r="F6" t="s">
        <v>1741</v>
      </c>
      <c r="H6" s="3" t="s">
        <v>1741</v>
      </c>
      <c r="I6" s="4">
        <v>705</v>
      </c>
      <c r="J6" t="str">
        <f t="shared" si="1"/>
        <v>numeric_ticket</v>
      </c>
      <c r="L6">
        <v>40</v>
      </c>
      <c r="M6">
        <v>49</v>
      </c>
      <c r="N6" t="str">
        <f t="shared" si="2"/>
        <v>40 - 49</v>
      </c>
    </row>
    <row r="7" spans="1:14" x14ac:dyDescent="0.2">
      <c r="A7">
        <v>50</v>
      </c>
      <c r="B7">
        <v>59</v>
      </c>
      <c r="C7" t="str">
        <f t="shared" si="0"/>
        <v>50 - 59</v>
      </c>
      <c r="E7">
        <v>1601</v>
      </c>
      <c r="F7" t="s">
        <v>1741</v>
      </c>
      <c r="H7" s="3" t="s">
        <v>1743</v>
      </c>
      <c r="I7" s="4">
        <v>8</v>
      </c>
      <c r="J7" t="str">
        <f t="shared" si="1"/>
        <v>Others_ticket</v>
      </c>
      <c r="L7">
        <v>50</v>
      </c>
      <c r="M7">
        <v>59</v>
      </c>
      <c r="N7" t="str">
        <f t="shared" si="2"/>
        <v>50 - 59</v>
      </c>
    </row>
    <row r="8" spans="1:14" x14ac:dyDescent="0.2">
      <c r="A8">
        <v>60</v>
      </c>
      <c r="B8">
        <v>69</v>
      </c>
      <c r="C8" t="str">
        <f t="shared" si="0"/>
        <v>60 - 69</v>
      </c>
      <c r="E8">
        <v>2003</v>
      </c>
      <c r="F8" t="s">
        <v>1741</v>
      </c>
      <c r="H8" s="3" t="s">
        <v>1747</v>
      </c>
      <c r="I8" s="4">
        <v>48</v>
      </c>
      <c r="J8" t="str">
        <f t="shared" si="1"/>
        <v>PC_ticket</v>
      </c>
      <c r="L8">
        <v>60</v>
      </c>
      <c r="M8">
        <v>69</v>
      </c>
      <c r="N8" t="str">
        <f t="shared" si="2"/>
        <v>60 - 69</v>
      </c>
    </row>
    <row r="9" spans="1:14" x14ac:dyDescent="0.2">
      <c r="A9">
        <v>70</v>
      </c>
      <c r="B9">
        <v>79</v>
      </c>
      <c r="C9" t="str">
        <f t="shared" si="0"/>
        <v>70 - 79</v>
      </c>
      <c r="E9">
        <v>2223</v>
      </c>
      <c r="F9" t="s">
        <v>1741</v>
      </c>
      <c r="H9" s="3" t="s">
        <v>1746</v>
      </c>
      <c r="I9" s="4">
        <v>3</v>
      </c>
      <c r="J9" t="str">
        <f t="shared" si="1"/>
        <v>PP_ticket</v>
      </c>
      <c r="L9">
        <v>70</v>
      </c>
      <c r="M9">
        <v>79</v>
      </c>
      <c r="N9" t="str">
        <f t="shared" si="2"/>
        <v>70 - 79</v>
      </c>
    </row>
    <row r="10" spans="1:14" x14ac:dyDescent="0.2">
      <c r="A10">
        <v>80</v>
      </c>
      <c r="B10">
        <v>89</v>
      </c>
      <c r="C10" t="str">
        <f t="shared" si="0"/>
        <v>80 - 89</v>
      </c>
      <c r="E10">
        <v>2543</v>
      </c>
      <c r="F10" t="s">
        <v>1741</v>
      </c>
      <c r="H10" s="3" t="s">
        <v>1748</v>
      </c>
      <c r="I10" s="4">
        <v>22</v>
      </c>
      <c r="J10" t="str">
        <f t="shared" si="1"/>
        <v>SC_ticket</v>
      </c>
      <c r="L10">
        <v>80</v>
      </c>
      <c r="M10">
        <v>89</v>
      </c>
      <c r="N10" t="str">
        <f t="shared" si="2"/>
        <v>80 - 89</v>
      </c>
    </row>
    <row r="11" spans="1:14" x14ac:dyDescent="0.2">
      <c r="E11">
        <v>2620</v>
      </c>
      <c r="F11" t="s">
        <v>1741</v>
      </c>
      <c r="H11" s="3" t="s">
        <v>1749</v>
      </c>
      <c r="I11" s="4">
        <v>8</v>
      </c>
      <c r="J11" t="str">
        <f t="shared" si="1"/>
        <v>SO_ticket</v>
      </c>
      <c r="L11">
        <v>90</v>
      </c>
      <c r="M11">
        <v>99</v>
      </c>
      <c r="N11" t="str">
        <f t="shared" si="2"/>
        <v>90 - 99</v>
      </c>
    </row>
    <row r="12" spans="1:14" x14ac:dyDescent="0.2">
      <c r="E12">
        <v>2621</v>
      </c>
      <c r="F12" t="s">
        <v>1741</v>
      </c>
      <c r="H12" s="3" t="s">
        <v>1750</v>
      </c>
      <c r="I12" s="4">
        <v>25</v>
      </c>
      <c r="J12" t="str">
        <f t="shared" si="1"/>
        <v>SOTON_ticket</v>
      </c>
      <c r="L12">
        <v>100</v>
      </c>
      <c r="M12">
        <v>109</v>
      </c>
      <c r="N12" t="str">
        <f t="shared" si="2"/>
        <v>100 - 109</v>
      </c>
    </row>
    <row r="13" spans="1:14" x14ac:dyDescent="0.2">
      <c r="E13">
        <v>2622</v>
      </c>
      <c r="F13" t="s">
        <v>1741</v>
      </c>
      <c r="H13" s="3" t="s">
        <v>1751</v>
      </c>
      <c r="I13" s="4">
        <v>21</v>
      </c>
      <c r="J13" t="str">
        <f t="shared" si="1"/>
        <v>STON_ticket</v>
      </c>
      <c r="L13">
        <v>110</v>
      </c>
      <c r="M13">
        <v>129</v>
      </c>
      <c r="N13" t="str">
        <f t="shared" si="2"/>
        <v>110 - 129</v>
      </c>
    </row>
    <row r="14" spans="1:14" x14ac:dyDescent="0.2">
      <c r="E14">
        <v>2623</v>
      </c>
      <c r="F14" t="s">
        <v>1741</v>
      </c>
      <c r="H14" s="3" t="s">
        <v>1752</v>
      </c>
      <c r="I14" s="4">
        <v>10</v>
      </c>
      <c r="J14" t="str">
        <f t="shared" si="1"/>
        <v>W_ticket</v>
      </c>
      <c r="L14">
        <v>130</v>
      </c>
      <c r="M14">
        <v>149</v>
      </c>
      <c r="N14" t="str">
        <f t="shared" si="2"/>
        <v>130 - 149</v>
      </c>
    </row>
    <row r="15" spans="1:14" x14ac:dyDescent="0.2">
      <c r="E15">
        <v>2624</v>
      </c>
      <c r="F15" t="s">
        <v>1741</v>
      </c>
      <c r="H15" s="3" t="s">
        <v>1754</v>
      </c>
      <c r="I15" s="4"/>
      <c r="L15">
        <v>150</v>
      </c>
      <c r="M15">
        <v>169</v>
      </c>
      <c r="N15" t="str">
        <f t="shared" si="2"/>
        <v>150 - 169</v>
      </c>
    </row>
    <row r="16" spans="1:14" x14ac:dyDescent="0.2">
      <c r="E16">
        <v>2625</v>
      </c>
      <c r="F16" t="s">
        <v>1741</v>
      </c>
      <c r="H16" s="3" t="s">
        <v>1755</v>
      </c>
      <c r="I16" s="4">
        <v>929</v>
      </c>
      <c r="L16">
        <v>170</v>
      </c>
      <c r="M16">
        <v>189</v>
      </c>
      <c r="N16" t="str">
        <f t="shared" si="2"/>
        <v>170 - 189</v>
      </c>
    </row>
    <row r="17" spans="5:14" x14ac:dyDescent="0.2">
      <c r="E17">
        <v>2626</v>
      </c>
      <c r="F17" t="s">
        <v>1741</v>
      </c>
      <c r="L17">
        <v>190</v>
      </c>
      <c r="M17">
        <v>209</v>
      </c>
      <c r="N17" t="str">
        <f t="shared" si="2"/>
        <v>190 - 209</v>
      </c>
    </row>
    <row r="18" spans="5:14" x14ac:dyDescent="0.2">
      <c r="E18">
        <v>2627</v>
      </c>
      <c r="F18" t="s">
        <v>1741</v>
      </c>
      <c r="L18">
        <v>210</v>
      </c>
      <c r="M18">
        <v>229</v>
      </c>
      <c r="N18" t="str">
        <f t="shared" si="2"/>
        <v>210 - 229</v>
      </c>
    </row>
    <row r="19" spans="5:14" x14ac:dyDescent="0.2">
      <c r="E19">
        <v>2628</v>
      </c>
      <c r="F19" t="s">
        <v>1741</v>
      </c>
      <c r="L19">
        <v>230</v>
      </c>
      <c r="M19">
        <v>249</v>
      </c>
      <c r="N19" t="str">
        <f t="shared" si="2"/>
        <v>230 - 249</v>
      </c>
    </row>
    <row r="20" spans="5:14" x14ac:dyDescent="0.2">
      <c r="E20">
        <v>2629</v>
      </c>
      <c r="F20" t="s">
        <v>1741</v>
      </c>
      <c r="L20">
        <v>250</v>
      </c>
      <c r="M20">
        <v>269</v>
      </c>
      <c r="N20" t="str">
        <f t="shared" si="2"/>
        <v>250 - 269</v>
      </c>
    </row>
    <row r="21" spans="5:14" x14ac:dyDescent="0.2">
      <c r="E21">
        <v>2631</v>
      </c>
      <c r="F21" t="s">
        <v>1741</v>
      </c>
    </row>
    <row r="22" spans="5:14" x14ac:dyDescent="0.2">
      <c r="E22">
        <v>2641</v>
      </c>
      <c r="F22" t="s">
        <v>1741</v>
      </c>
    </row>
    <row r="23" spans="5:14" x14ac:dyDescent="0.2">
      <c r="E23">
        <v>2647</v>
      </c>
      <c r="F23" t="s">
        <v>1741</v>
      </c>
    </row>
    <row r="24" spans="5:14" x14ac:dyDescent="0.2">
      <c r="E24">
        <v>2648</v>
      </c>
      <c r="F24" t="s">
        <v>1741</v>
      </c>
    </row>
    <row r="25" spans="5:14" x14ac:dyDescent="0.2">
      <c r="E25">
        <v>2649</v>
      </c>
      <c r="F25" t="s">
        <v>1741</v>
      </c>
    </row>
    <row r="26" spans="5:14" x14ac:dyDescent="0.2">
      <c r="E26">
        <v>2650</v>
      </c>
      <c r="F26" t="s">
        <v>1741</v>
      </c>
    </row>
    <row r="27" spans="5:14" x14ac:dyDescent="0.2">
      <c r="E27">
        <v>2651</v>
      </c>
      <c r="F27" t="s">
        <v>1741</v>
      </c>
    </row>
    <row r="28" spans="5:14" x14ac:dyDescent="0.2">
      <c r="E28">
        <v>2652</v>
      </c>
      <c r="F28" t="s">
        <v>1741</v>
      </c>
    </row>
    <row r="29" spans="5:14" x14ac:dyDescent="0.2">
      <c r="E29">
        <v>2653</v>
      </c>
      <c r="F29" t="s">
        <v>1741</v>
      </c>
    </row>
    <row r="30" spans="5:14" x14ac:dyDescent="0.2">
      <c r="E30">
        <v>2654</v>
      </c>
      <c r="F30" t="s">
        <v>1741</v>
      </c>
    </row>
    <row r="31" spans="5:14" x14ac:dyDescent="0.2">
      <c r="E31">
        <v>2655</v>
      </c>
      <c r="F31" t="s">
        <v>1741</v>
      </c>
    </row>
    <row r="32" spans="5:14" x14ac:dyDescent="0.2">
      <c r="E32">
        <v>2656</v>
      </c>
      <c r="F32" t="s">
        <v>1741</v>
      </c>
    </row>
    <row r="33" spans="5:6" x14ac:dyDescent="0.2">
      <c r="E33">
        <v>2657</v>
      </c>
      <c r="F33" t="s">
        <v>1741</v>
      </c>
    </row>
    <row r="34" spans="5:6" x14ac:dyDescent="0.2">
      <c r="E34">
        <v>2658</v>
      </c>
      <c r="F34" t="s">
        <v>1741</v>
      </c>
    </row>
    <row r="35" spans="5:6" x14ac:dyDescent="0.2">
      <c r="E35">
        <v>2659</v>
      </c>
      <c r="F35" t="s">
        <v>1741</v>
      </c>
    </row>
    <row r="36" spans="5:6" x14ac:dyDescent="0.2">
      <c r="E36">
        <v>2660</v>
      </c>
      <c r="F36" t="s">
        <v>1741</v>
      </c>
    </row>
    <row r="37" spans="5:6" x14ac:dyDescent="0.2">
      <c r="E37">
        <v>2661</v>
      </c>
      <c r="F37" t="s">
        <v>1741</v>
      </c>
    </row>
    <row r="38" spans="5:6" x14ac:dyDescent="0.2">
      <c r="E38">
        <v>2662</v>
      </c>
      <c r="F38" t="s">
        <v>1741</v>
      </c>
    </row>
    <row r="39" spans="5:6" x14ac:dyDescent="0.2">
      <c r="E39">
        <v>2663</v>
      </c>
      <c r="F39" t="s">
        <v>1741</v>
      </c>
    </row>
    <row r="40" spans="5:6" x14ac:dyDescent="0.2">
      <c r="E40">
        <v>2664</v>
      </c>
      <c r="F40" t="s">
        <v>1741</v>
      </c>
    </row>
    <row r="41" spans="5:6" x14ac:dyDescent="0.2">
      <c r="E41">
        <v>2665</v>
      </c>
      <c r="F41" t="s">
        <v>1741</v>
      </c>
    </row>
    <row r="42" spans="5:6" x14ac:dyDescent="0.2">
      <c r="E42">
        <v>2666</v>
      </c>
      <c r="F42" t="s">
        <v>1741</v>
      </c>
    </row>
    <row r="43" spans="5:6" x14ac:dyDescent="0.2">
      <c r="E43">
        <v>2667</v>
      </c>
      <c r="F43" t="s">
        <v>1741</v>
      </c>
    </row>
    <row r="44" spans="5:6" x14ac:dyDescent="0.2">
      <c r="E44">
        <v>2668</v>
      </c>
      <c r="F44" t="s">
        <v>1741</v>
      </c>
    </row>
    <row r="45" spans="5:6" x14ac:dyDescent="0.2">
      <c r="E45">
        <v>2669</v>
      </c>
      <c r="F45" t="s">
        <v>1741</v>
      </c>
    </row>
    <row r="46" spans="5:6" x14ac:dyDescent="0.2">
      <c r="E46">
        <v>2670</v>
      </c>
      <c r="F46" t="s">
        <v>1741</v>
      </c>
    </row>
    <row r="47" spans="5:6" x14ac:dyDescent="0.2">
      <c r="E47">
        <v>2671</v>
      </c>
      <c r="F47" t="s">
        <v>1741</v>
      </c>
    </row>
    <row r="48" spans="5:6" x14ac:dyDescent="0.2">
      <c r="E48">
        <v>2672</v>
      </c>
      <c r="F48" t="s">
        <v>1741</v>
      </c>
    </row>
    <row r="49" spans="5:6" x14ac:dyDescent="0.2">
      <c r="E49">
        <v>2673</v>
      </c>
      <c r="F49" t="s">
        <v>1741</v>
      </c>
    </row>
    <row r="50" spans="5:6" x14ac:dyDescent="0.2">
      <c r="E50">
        <v>2674</v>
      </c>
      <c r="F50" t="s">
        <v>1741</v>
      </c>
    </row>
    <row r="51" spans="5:6" x14ac:dyDescent="0.2">
      <c r="E51">
        <v>2675</v>
      </c>
      <c r="F51" t="s">
        <v>1741</v>
      </c>
    </row>
    <row r="52" spans="5:6" x14ac:dyDescent="0.2">
      <c r="E52">
        <v>2676</v>
      </c>
      <c r="F52" t="s">
        <v>1741</v>
      </c>
    </row>
    <row r="53" spans="5:6" x14ac:dyDescent="0.2">
      <c r="E53">
        <v>2677</v>
      </c>
      <c r="F53" t="s">
        <v>1741</v>
      </c>
    </row>
    <row r="54" spans="5:6" x14ac:dyDescent="0.2">
      <c r="E54">
        <v>2678</v>
      </c>
      <c r="F54" t="s">
        <v>1741</v>
      </c>
    </row>
    <row r="55" spans="5:6" x14ac:dyDescent="0.2">
      <c r="E55">
        <v>2679</v>
      </c>
      <c r="F55" t="s">
        <v>1741</v>
      </c>
    </row>
    <row r="56" spans="5:6" x14ac:dyDescent="0.2">
      <c r="E56">
        <v>2680</v>
      </c>
      <c r="F56" t="s">
        <v>1741</v>
      </c>
    </row>
    <row r="57" spans="5:6" x14ac:dyDescent="0.2">
      <c r="E57">
        <v>2681</v>
      </c>
      <c r="F57" t="s">
        <v>1741</v>
      </c>
    </row>
    <row r="58" spans="5:6" x14ac:dyDescent="0.2">
      <c r="E58">
        <v>2682</v>
      </c>
      <c r="F58" t="s">
        <v>1741</v>
      </c>
    </row>
    <row r="59" spans="5:6" x14ac:dyDescent="0.2">
      <c r="E59">
        <v>2683</v>
      </c>
      <c r="F59" t="s">
        <v>1741</v>
      </c>
    </row>
    <row r="60" spans="5:6" x14ac:dyDescent="0.2">
      <c r="E60">
        <v>2684</v>
      </c>
      <c r="F60" t="s">
        <v>1741</v>
      </c>
    </row>
    <row r="61" spans="5:6" x14ac:dyDescent="0.2">
      <c r="E61">
        <v>2685</v>
      </c>
      <c r="F61" t="s">
        <v>1741</v>
      </c>
    </row>
    <row r="62" spans="5:6" x14ac:dyDescent="0.2">
      <c r="E62">
        <v>2686</v>
      </c>
      <c r="F62" t="s">
        <v>1741</v>
      </c>
    </row>
    <row r="63" spans="5:6" x14ac:dyDescent="0.2">
      <c r="E63">
        <v>2687</v>
      </c>
      <c r="F63" t="s">
        <v>1741</v>
      </c>
    </row>
    <row r="64" spans="5:6" x14ac:dyDescent="0.2">
      <c r="E64">
        <v>2688</v>
      </c>
      <c r="F64" t="s">
        <v>1741</v>
      </c>
    </row>
    <row r="65" spans="5:6" x14ac:dyDescent="0.2">
      <c r="E65">
        <v>2689</v>
      </c>
      <c r="F65" t="s">
        <v>1741</v>
      </c>
    </row>
    <row r="66" spans="5:6" x14ac:dyDescent="0.2">
      <c r="E66">
        <v>2690</v>
      </c>
      <c r="F66" t="s">
        <v>1741</v>
      </c>
    </row>
    <row r="67" spans="5:6" x14ac:dyDescent="0.2">
      <c r="E67">
        <v>2691</v>
      </c>
      <c r="F67" t="s">
        <v>1741</v>
      </c>
    </row>
    <row r="68" spans="5:6" x14ac:dyDescent="0.2">
      <c r="E68">
        <v>2692</v>
      </c>
      <c r="F68" t="s">
        <v>1741</v>
      </c>
    </row>
    <row r="69" spans="5:6" x14ac:dyDescent="0.2">
      <c r="E69">
        <v>2693</v>
      </c>
      <c r="F69" t="s">
        <v>1741</v>
      </c>
    </row>
    <row r="70" spans="5:6" x14ac:dyDescent="0.2">
      <c r="E70">
        <v>2694</v>
      </c>
      <c r="F70" t="s">
        <v>1741</v>
      </c>
    </row>
    <row r="71" spans="5:6" x14ac:dyDescent="0.2">
      <c r="E71">
        <v>2695</v>
      </c>
      <c r="F71" t="s">
        <v>1741</v>
      </c>
    </row>
    <row r="72" spans="5:6" x14ac:dyDescent="0.2">
      <c r="E72">
        <v>2696</v>
      </c>
      <c r="F72" t="s">
        <v>1741</v>
      </c>
    </row>
    <row r="73" spans="5:6" x14ac:dyDescent="0.2">
      <c r="E73">
        <v>2697</v>
      </c>
      <c r="F73" t="s">
        <v>1741</v>
      </c>
    </row>
    <row r="74" spans="5:6" x14ac:dyDescent="0.2">
      <c r="E74">
        <v>2698</v>
      </c>
      <c r="F74" t="s">
        <v>1741</v>
      </c>
    </row>
    <row r="75" spans="5:6" x14ac:dyDescent="0.2">
      <c r="E75">
        <v>2699</v>
      </c>
      <c r="F75" t="s">
        <v>1741</v>
      </c>
    </row>
    <row r="76" spans="5:6" x14ac:dyDescent="0.2">
      <c r="E76">
        <v>2700</v>
      </c>
      <c r="F76" t="s">
        <v>1741</v>
      </c>
    </row>
    <row r="77" spans="5:6" x14ac:dyDescent="0.2">
      <c r="E77">
        <v>2908</v>
      </c>
      <c r="F77" t="s">
        <v>1741</v>
      </c>
    </row>
    <row r="78" spans="5:6" x14ac:dyDescent="0.2">
      <c r="E78">
        <v>2926</v>
      </c>
      <c r="F78" t="s">
        <v>1741</v>
      </c>
    </row>
    <row r="79" spans="5:6" x14ac:dyDescent="0.2">
      <c r="E79">
        <v>3410</v>
      </c>
      <c r="F79" t="s">
        <v>1741</v>
      </c>
    </row>
    <row r="80" spans="5:6" x14ac:dyDescent="0.2">
      <c r="E80">
        <v>3411</v>
      </c>
      <c r="F80" t="s">
        <v>1741</v>
      </c>
    </row>
    <row r="81" spans="5:6" x14ac:dyDescent="0.2">
      <c r="E81">
        <v>3460</v>
      </c>
      <c r="F81" t="s">
        <v>1741</v>
      </c>
    </row>
    <row r="82" spans="5:6" x14ac:dyDescent="0.2">
      <c r="E82">
        <v>3470</v>
      </c>
      <c r="F82" t="s">
        <v>1741</v>
      </c>
    </row>
    <row r="83" spans="5:6" x14ac:dyDescent="0.2">
      <c r="E83">
        <v>3474</v>
      </c>
      <c r="F83" t="s">
        <v>1741</v>
      </c>
    </row>
    <row r="84" spans="5:6" x14ac:dyDescent="0.2">
      <c r="E84">
        <v>3701</v>
      </c>
      <c r="F84" t="s">
        <v>1741</v>
      </c>
    </row>
    <row r="85" spans="5:6" x14ac:dyDescent="0.2">
      <c r="E85">
        <v>4133</v>
      </c>
      <c r="F85" t="s">
        <v>1741</v>
      </c>
    </row>
    <row r="86" spans="5:6" x14ac:dyDescent="0.2">
      <c r="E86">
        <v>4134</v>
      </c>
      <c r="F86" t="s">
        <v>1741</v>
      </c>
    </row>
    <row r="87" spans="5:6" x14ac:dyDescent="0.2">
      <c r="E87">
        <v>4135</v>
      </c>
      <c r="F87" t="s">
        <v>1741</v>
      </c>
    </row>
    <row r="88" spans="5:6" x14ac:dyDescent="0.2">
      <c r="E88">
        <v>4136</v>
      </c>
      <c r="F88" t="s">
        <v>1741</v>
      </c>
    </row>
    <row r="89" spans="5:6" x14ac:dyDescent="0.2">
      <c r="E89">
        <v>4137</v>
      </c>
      <c r="F89" t="s">
        <v>1741</v>
      </c>
    </row>
    <row r="90" spans="5:6" x14ac:dyDescent="0.2">
      <c r="E90">
        <v>4138</v>
      </c>
      <c r="F90" t="s">
        <v>1741</v>
      </c>
    </row>
    <row r="91" spans="5:6" x14ac:dyDescent="0.2">
      <c r="E91">
        <v>4579</v>
      </c>
      <c r="F91" t="s">
        <v>1741</v>
      </c>
    </row>
    <row r="92" spans="5:6" x14ac:dyDescent="0.2">
      <c r="E92">
        <v>5727</v>
      </c>
      <c r="F92" t="s">
        <v>1741</v>
      </c>
    </row>
    <row r="93" spans="5:6" x14ac:dyDescent="0.2">
      <c r="E93">
        <v>6563</v>
      </c>
      <c r="F93" t="s">
        <v>1741</v>
      </c>
    </row>
    <row r="94" spans="5:6" x14ac:dyDescent="0.2">
      <c r="E94">
        <v>7266</v>
      </c>
      <c r="F94" t="s">
        <v>1741</v>
      </c>
    </row>
    <row r="95" spans="5:6" x14ac:dyDescent="0.2">
      <c r="E95">
        <v>7267</v>
      </c>
      <c r="F95" t="s">
        <v>1741</v>
      </c>
    </row>
    <row r="96" spans="5:6" x14ac:dyDescent="0.2">
      <c r="E96">
        <v>7534</v>
      </c>
      <c r="F96" t="s">
        <v>1741</v>
      </c>
    </row>
    <row r="97" spans="5:6" x14ac:dyDescent="0.2">
      <c r="E97">
        <v>7538</v>
      </c>
      <c r="F97" t="s">
        <v>1741</v>
      </c>
    </row>
    <row r="98" spans="5:6" x14ac:dyDescent="0.2">
      <c r="E98">
        <v>7540</v>
      </c>
      <c r="F98" t="s">
        <v>1741</v>
      </c>
    </row>
    <row r="99" spans="5:6" x14ac:dyDescent="0.2">
      <c r="E99">
        <v>7545</v>
      </c>
      <c r="F99" t="s">
        <v>1741</v>
      </c>
    </row>
    <row r="100" spans="5:6" x14ac:dyDescent="0.2">
      <c r="E100">
        <v>7546</v>
      </c>
      <c r="F100" t="s">
        <v>1741</v>
      </c>
    </row>
    <row r="101" spans="5:6" x14ac:dyDescent="0.2">
      <c r="E101">
        <v>7548</v>
      </c>
      <c r="F101" t="s">
        <v>1741</v>
      </c>
    </row>
    <row r="102" spans="5:6" x14ac:dyDescent="0.2">
      <c r="E102">
        <v>7552</v>
      </c>
      <c r="F102" t="s">
        <v>1741</v>
      </c>
    </row>
    <row r="103" spans="5:6" x14ac:dyDescent="0.2">
      <c r="E103">
        <v>7553</v>
      </c>
      <c r="F103" t="s">
        <v>1741</v>
      </c>
    </row>
    <row r="104" spans="5:6" x14ac:dyDescent="0.2">
      <c r="E104">
        <v>7598</v>
      </c>
      <c r="F104" t="s">
        <v>1741</v>
      </c>
    </row>
    <row r="105" spans="5:6" x14ac:dyDescent="0.2">
      <c r="E105">
        <v>7935</v>
      </c>
      <c r="F105" t="s">
        <v>1741</v>
      </c>
    </row>
    <row r="106" spans="5:6" x14ac:dyDescent="0.2">
      <c r="E106">
        <v>8471</v>
      </c>
      <c r="F106" t="s">
        <v>1741</v>
      </c>
    </row>
    <row r="107" spans="5:6" x14ac:dyDescent="0.2">
      <c r="E107">
        <v>8475</v>
      </c>
      <c r="F107" t="s">
        <v>1741</v>
      </c>
    </row>
    <row r="108" spans="5:6" x14ac:dyDescent="0.2">
      <c r="E108">
        <v>9232</v>
      </c>
      <c r="F108" t="s">
        <v>1741</v>
      </c>
    </row>
    <row r="109" spans="5:6" x14ac:dyDescent="0.2">
      <c r="E109">
        <v>9234</v>
      </c>
      <c r="F109" t="s">
        <v>1741</v>
      </c>
    </row>
    <row r="110" spans="5:6" x14ac:dyDescent="0.2">
      <c r="E110">
        <v>11668</v>
      </c>
      <c r="F110" t="s">
        <v>1741</v>
      </c>
    </row>
    <row r="111" spans="5:6" x14ac:dyDescent="0.2">
      <c r="E111">
        <v>11751</v>
      </c>
      <c r="F111" t="s">
        <v>1741</v>
      </c>
    </row>
    <row r="112" spans="5:6" x14ac:dyDescent="0.2">
      <c r="E112">
        <v>11752</v>
      </c>
      <c r="F112" t="s">
        <v>1741</v>
      </c>
    </row>
    <row r="113" spans="5:6" x14ac:dyDescent="0.2">
      <c r="E113">
        <v>11753</v>
      </c>
      <c r="F113" t="s">
        <v>1741</v>
      </c>
    </row>
    <row r="114" spans="5:6" x14ac:dyDescent="0.2">
      <c r="E114">
        <v>11755</v>
      </c>
      <c r="F114" t="s">
        <v>1741</v>
      </c>
    </row>
    <row r="115" spans="5:6" x14ac:dyDescent="0.2">
      <c r="E115">
        <v>11765</v>
      </c>
      <c r="F115" t="s">
        <v>1741</v>
      </c>
    </row>
    <row r="116" spans="5:6" x14ac:dyDescent="0.2">
      <c r="E116">
        <v>11767</v>
      </c>
      <c r="F116" t="s">
        <v>1741</v>
      </c>
    </row>
    <row r="117" spans="5:6" x14ac:dyDescent="0.2">
      <c r="E117">
        <v>11769</v>
      </c>
      <c r="F117" t="s">
        <v>1741</v>
      </c>
    </row>
    <row r="118" spans="5:6" x14ac:dyDescent="0.2">
      <c r="E118">
        <v>11770</v>
      </c>
      <c r="F118" t="s">
        <v>1741</v>
      </c>
    </row>
    <row r="119" spans="5:6" x14ac:dyDescent="0.2">
      <c r="E119">
        <v>11771</v>
      </c>
      <c r="F119" t="s">
        <v>1741</v>
      </c>
    </row>
    <row r="120" spans="5:6" x14ac:dyDescent="0.2">
      <c r="E120">
        <v>11774</v>
      </c>
      <c r="F120" t="s">
        <v>1741</v>
      </c>
    </row>
    <row r="121" spans="5:6" x14ac:dyDescent="0.2">
      <c r="E121">
        <v>11778</v>
      </c>
      <c r="F121" t="s">
        <v>1741</v>
      </c>
    </row>
    <row r="122" spans="5:6" x14ac:dyDescent="0.2">
      <c r="E122">
        <v>11813</v>
      </c>
      <c r="F122" t="s">
        <v>1741</v>
      </c>
    </row>
    <row r="123" spans="5:6" x14ac:dyDescent="0.2">
      <c r="E123">
        <v>11967</v>
      </c>
      <c r="F123" t="s">
        <v>1741</v>
      </c>
    </row>
    <row r="124" spans="5:6" x14ac:dyDescent="0.2">
      <c r="E124">
        <v>12233</v>
      </c>
      <c r="F124" t="s">
        <v>1741</v>
      </c>
    </row>
    <row r="125" spans="5:6" x14ac:dyDescent="0.2">
      <c r="E125">
        <v>12460</v>
      </c>
      <c r="F125" t="s">
        <v>1741</v>
      </c>
    </row>
    <row r="126" spans="5:6" x14ac:dyDescent="0.2">
      <c r="E126">
        <v>12749</v>
      </c>
      <c r="F126" t="s">
        <v>1741</v>
      </c>
    </row>
    <row r="127" spans="5:6" x14ac:dyDescent="0.2">
      <c r="E127">
        <v>13049</v>
      </c>
      <c r="F127" t="s">
        <v>1741</v>
      </c>
    </row>
    <row r="128" spans="5:6" x14ac:dyDescent="0.2">
      <c r="E128">
        <v>13050</v>
      </c>
      <c r="F128" t="s">
        <v>1741</v>
      </c>
    </row>
    <row r="129" spans="5:6" x14ac:dyDescent="0.2">
      <c r="E129">
        <v>13213</v>
      </c>
      <c r="F129" t="s">
        <v>1741</v>
      </c>
    </row>
    <row r="130" spans="5:6" x14ac:dyDescent="0.2">
      <c r="E130">
        <v>13214</v>
      </c>
      <c r="F130" t="s">
        <v>1741</v>
      </c>
    </row>
    <row r="131" spans="5:6" x14ac:dyDescent="0.2">
      <c r="E131">
        <v>13236</v>
      </c>
      <c r="F131" t="s">
        <v>1741</v>
      </c>
    </row>
    <row r="132" spans="5:6" x14ac:dyDescent="0.2">
      <c r="E132">
        <v>13502</v>
      </c>
      <c r="F132" t="s">
        <v>1741</v>
      </c>
    </row>
    <row r="133" spans="5:6" x14ac:dyDescent="0.2">
      <c r="E133">
        <v>13507</v>
      </c>
      <c r="F133" t="s">
        <v>1741</v>
      </c>
    </row>
    <row r="134" spans="5:6" x14ac:dyDescent="0.2">
      <c r="E134">
        <v>13508</v>
      </c>
      <c r="F134" t="s">
        <v>1741</v>
      </c>
    </row>
    <row r="135" spans="5:6" x14ac:dyDescent="0.2">
      <c r="E135">
        <v>13509</v>
      </c>
      <c r="F135" t="s">
        <v>1741</v>
      </c>
    </row>
    <row r="136" spans="5:6" x14ac:dyDescent="0.2">
      <c r="E136">
        <v>13567</v>
      </c>
      <c r="F136" t="s">
        <v>1741</v>
      </c>
    </row>
    <row r="137" spans="5:6" x14ac:dyDescent="0.2">
      <c r="E137">
        <v>13568</v>
      </c>
      <c r="F137" t="s">
        <v>1741</v>
      </c>
    </row>
    <row r="138" spans="5:6" x14ac:dyDescent="0.2">
      <c r="E138">
        <v>13695</v>
      </c>
      <c r="F138" t="s">
        <v>1741</v>
      </c>
    </row>
    <row r="139" spans="5:6" x14ac:dyDescent="0.2">
      <c r="E139">
        <v>13905</v>
      </c>
      <c r="F139" t="s">
        <v>1741</v>
      </c>
    </row>
    <row r="140" spans="5:6" x14ac:dyDescent="0.2">
      <c r="E140">
        <v>14311</v>
      </c>
      <c r="F140" t="s">
        <v>1741</v>
      </c>
    </row>
    <row r="141" spans="5:6" x14ac:dyDescent="0.2">
      <c r="E141">
        <v>14312</v>
      </c>
      <c r="F141" t="s">
        <v>1741</v>
      </c>
    </row>
    <row r="142" spans="5:6" x14ac:dyDescent="0.2">
      <c r="E142">
        <v>14313</v>
      </c>
      <c r="F142" t="s">
        <v>1741</v>
      </c>
    </row>
    <row r="143" spans="5:6" x14ac:dyDescent="0.2">
      <c r="E143">
        <v>14973</v>
      </c>
      <c r="F143" t="s">
        <v>1741</v>
      </c>
    </row>
    <row r="144" spans="5:6" x14ac:dyDescent="0.2">
      <c r="E144">
        <v>16966</v>
      </c>
      <c r="F144" t="s">
        <v>1741</v>
      </c>
    </row>
    <row r="145" spans="5:6" x14ac:dyDescent="0.2">
      <c r="E145">
        <v>16988</v>
      </c>
      <c r="F145" t="s">
        <v>1741</v>
      </c>
    </row>
    <row r="146" spans="5:6" x14ac:dyDescent="0.2">
      <c r="E146">
        <v>17421</v>
      </c>
      <c r="F146" t="s">
        <v>1741</v>
      </c>
    </row>
    <row r="147" spans="5:6" x14ac:dyDescent="0.2">
      <c r="E147">
        <v>17453</v>
      </c>
      <c r="F147" t="s">
        <v>1741</v>
      </c>
    </row>
    <row r="148" spans="5:6" x14ac:dyDescent="0.2">
      <c r="E148">
        <v>17463</v>
      </c>
      <c r="F148" t="s">
        <v>1741</v>
      </c>
    </row>
    <row r="149" spans="5:6" x14ac:dyDescent="0.2">
      <c r="E149">
        <v>17464</v>
      </c>
      <c r="F149" t="s">
        <v>1741</v>
      </c>
    </row>
    <row r="150" spans="5:6" x14ac:dyDescent="0.2">
      <c r="E150">
        <v>17465</v>
      </c>
      <c r="F150" t="s">
        <v>1741</v>
      </c>
    </row>
    <row r="151" spans="5:6" x14ac:dyDescent="0.2">
      <c r="E151">
        <v>17466</v>
      </c>
      <c r="F151" t="s">
        <v>1741</v>
      </c>
    </row>
    <row r="152" spans="5:6" x14ac:dyDescent="0.2">
      <c r="E152">
        <v>17474</v>
      </c>
      <c r="F152" t="s">
        <v>1741</v>
      </c>
    </row>
    <row r="153" spans="5:6" x14ac:dyDescent="0.2">
      <c r="E153">
        <v>17475</v>
      </c>
      <c r="F153" t="s">
        <v>1741</v>
      </c>
    </row>
    <row r="154" spans="5:6" x14ac:dyDescent="0.2">
      <c r="E154">
        <v>17764</v>
      </c>
      <c r="F154" t="s">
        <v>1741</v>
      </c>
    </row>
    <row r="155" spans="5:6" x14ac:dyDescent="0.2">
      <c r="E155">
        <v>17765</v>
      </c>
      <c r="F155" t="s">
        <v>1741</v>
      </c>
    </row>
    <row r="156" spans="5:6" x14ac:dyDescent="0.2">
      <c r="E156">
        <v>17770</v>
      </c>
      <c r="F156" t="s">
        <v>1741</v>
      </c>
    </row>
    <row r="157" spans="5:6" x14ac:dyDescent="0.2">
      <c r="E157">
        <v>19877</v>
      </c>
      <c r="F157" t="s">
        <v>1741</v>
      </c>
    </row>
    <row r="158" spans="5:6" x14ac:dyDescent="0.2">
      <c r="E158">
        <v>19924</v>
      </c>
      <c r="F158" t="s">
        <v>1741</v>
      </c>
    </row>
    <row r="159" spans="5:6" x14ac:dyDescent="0.2">
      <c r="E159">
        <v>19928</v>
      </c>
      <c r="F159" t="s">
        <v>1741</v>
      </c>
    </row>
    <row r="160" spans="5:6" x14ac:dyDescent="0.2">
      <c r="E160">
        <v>19943</v>
      </c>
      <c r="F160" t="s">
        <v>1741</v>
      </c>
    </row>
    <row r="161" spans="5:6" x14ac:dyDescent="0.2">
      <c r="E161">
        <v>19947</v>
      </c>
      <c r="F161" t="s">
        <v>1741</v>
      </c>
    </row>
    <row r="162" spans="5:6" x14ac:dyDescent="0.2">
      <c r="E162">
        <v>19950</v>
      </c>
      <c r="F162" t="s">
        <v>1741</v>
      </c>
    </row>
    <row r="163" spans="5:6" x14ac:dyDescent="0.2">
      <c r="E163">
        <v>19952</v>
      </c>
      <c r="F163" t="s">
        <v>1741</v>
      </c>
    </row>
    <row r="164" spans="5:6" x14ac:dyDescent="0.2">
      <c r="E164">
        <v>19972</v>
      </c>
      <c r="F164" t="s">
        <v>1741</v>
      </c>
    </row>
    <row r="165" spans="5:6" x14ac:dyDescent="0.2">
      <c r="E165">
        <v>19988</v>
      </c>
      <c r="F165" t="s">
        <v>1741</v>
      </c>
    </row>
    <row r="166" spans="5:6" x14ac:dyDescent="0.2">
      <c r="E166">
        <v>19996</v>
      </c>
      <c r="F166" t="s">
        <v>1741</v>
      </c>
    </row>
    <row r="167" spans="5:6" x14ac:dyDescent="0.2">
      <c r="E167">
        <v>21228</v>
      </c>
      <c r="F167" t="s">
        <v>1741</v>
      </c>
    </row>
    <row r="168" spans="5:6" x14ac:dyDescent="0.2">
      <c r="E168">
        <v>21332</v>
      </c>
      <c r="F168" t="s">
        <v>1741</v>
      </c>
    </row>
    <row r="169" spans="5:6" x14ac:dyDescent="0.2">
      <c r="E169">
        <v>21440</v>
      </c>
      <c r="F169" t="s">
        <v>1741</v>
      </c>
    </row>
    <row r="170" spans="5:6" x14ac:dyDescent="0.2">
      <c r="E170">
        <v>24065</v>
      </c>
      <c r="F170" t="s">
        <v>1741</v>
      </c>
    </row>
    <row r="171" spans="5:6" x14ac:dyDescent="0.2">
      <c r="E171">
        <v>24160</v>
      </c>
      <c r="F171" t="s">
        <v>1741</v>
      </c>
    </row>
    <row r="172" spans="5:6" x14ac:dyDescent="0.2">
      <c r="E172">
        <v>26360</v>
      </c>
      <c r="F172" t="s">
        <v>1741</v>
      </c>
    </row>
    <row r="173" spans="5:6" x14ac:dyDescent="0.2">
      <c r="E173">
        <v>26707</v>
      </c>
      <c r="F173" t="s">
        <v>1741</v>
      </c>
    </row>
    <row r="174" spans="5:6" x14ac:dyDescent="0.2">
      <c r="E174">
        <v>27042</v>
      </c>
      <c r="F174" t="s">
        <v>1741</v>
      </c>
    </row>
    <row r="175" spans="5:6" x14ac:dyDescent="0.2">
      <c r="E175">
        <v>27267</v>
      </c>
      <c r="F175" t="s">
        <v>1741</v>
      </c>
    </row>
    <row r="176" spans="5:6" x14ac:dyDescent="0.2">
      <c r="E176">
        <v>27849</v>
      </c>
      <c r="F176" t="s">
        <v>1741</v>
      </c>
    </row>
    <row r="177" spans="5:6" x14ac:dyDescent="0.2">
      <c r="E177">
        <v>28004</v>
      </c>
      <c r="F177" t="s">
        <v>1741</v>
      </c>
    </row>
    <row r="178" spans="5:6" x14ac:dyDescent="0.2">
      <c r="E178">
        <v>28034</v>
      </c>
      <c r="F178" t="s">
        <v>1741</v>
      </c>
    </row>
    <row r="179" spans="5:6" x14ac:dyDescent="0.2">
      <c r="E179">
        <v>28133</v>
      </c>
      <c r="F179" t="s">
        <v>1741</v>
      </c>
    </row>
    <row r="180" spans="5:6" x14ac:dyDescent="0.2">
      <c r="E180">
        <v>28134</v>
      </c>
      <c r="F180" t="s">
        <v>1741</v>
      </c>
    </row>
    <row r="181" spans="5:6" x14ac:dyDescent="0.2">
      <c r="E181">
        <v>28206</v>
      </c>
      <c r="F181" t="s">
        <v>1741</v>
      </c>
    </row>
    <row r="182" spans="5:6" x14ac:dyDescent="0.2">
      <c r="E182">
        <v>28213</v>
      </c>
      <c r="F182" t="s">
        <v>1741</v>
      </c>
    </row>
    <row r="183" spans="5:6" x14ac:dyDescent="0.2">
      <c r="E183">
        <v>28220</v>
      </c>
      <c r="F183" t="s">
        <v>1741</v>
      </c>
    </row>
    <row r="184" spans="5:6" x14ac:dyDescent="0.2">
      <c r="E184">
        <v>28221</v>
      </c>
      <c r="F184" t="s">
        <v>1741</v>
      </c>
    </row>
    <row r="185" spans="5:6" x14ac:dyDescent="0.2">
      <c r="E185">
        <v>28228</v>
      </c>
      <c r="F185" t="s">
        <v>1741</v>
      </c>
    </row>
    <row r="186" spans="5:6" x14ac:dyDescent="0.2">
      <c r="E186">
        <v>28403</v>
      </c>
      <c r="F186" t="s">
        <v>1741</v>
      </c>
    </row>
    <row r="187" spans="5:6" x14ac:dyDescent="0.2">
      <c r="E187">
        <v>28404</v>
      </c>
      <c r="F187" t="s">
        <v>1741</v>
      </c>
    </row>
    <row r="188" spans="5:6" x14ac:dyDescent="0.2">
      <c r="E188">
        <v>28424</v>
      </c>
      <c r="F188" t="s">
        <v>1741</v>
      </c>
    </row>
    <row r="189" spans="5:6" x14ac:dyDescent="0.2">
      <c r="E189">
        <v>28425</v>
      </c>
      <c r="F189" t="s">
        <v>1741</v>
      </c>
    </row>
    <row r="190" spans="5:6" x14ac:dyDescent="0.2">
      <c r="E190">
        <v>28551</v>
      </c>
      <c r="F190" t="s">
        <v>1741</v>
      </c>
    </row>
    <row r="191" spans="5:6" x14ac:dyDescent="0.2">
      <c r="E191">
        <v>28664</v>
      </c>
      <c r="F191" t="s">
        <v>1741</v>
      </c>
    </row>
    <row r="192" spans="5:6" x14ac:dyDescent="0.2">
      <c r="E192">
        <v>28665</v>
      </c>
      <c r="F192" t="s">
        <v>1741</v>
      </c>
    </row>
    <row r="193" spans="5:6" x14ac:dyDescent="0.2">
      <c r="E193">
        <v>28666</v>
      </c>
      <c r="F193" t="s">
        <v>1741</v>
      </c>
    </row>
    <row r="194" spans="5:6" x14ac:dyDescent="0.2">
      <c r="E194">
        <v>29011</v>
      </c>
      <c r="F194" t="s">
        <v>1741</v>
      </c>
    </row>
    <row r="195" spans="5:6" x14ac:dyDescent="0.2">
      <c r="E195">
        <v>29103</v>
      </c>
      <c r="F195" t="s">
        <v>1741</v>
      </c>
    </row>
    <row r="196" spans="5:6" x14ac:dyDescent="0.2">
      <c r="E196">
        <v>29104</v>
      </c>
      <c r="F196" t="s">
        <v>1741</v>
      </c>
    </row>
    <row r="197" spans="5:6" x14ac:dyDescent="0.2">
      <c r="E197">
        <v>29105</v>
      </c>
      <c r="F197" t="s">
        <v>1741</v>
      </c>
    </row>
    <row r="198" spans="5:6" x14ac:dyDescent="0.2">
      <c r="E198">
        <v>29106</v>
      </c>
      <c r="F198" t="s">
        <v>1741</v>
      </c>
    </row>
    <row r="199" spans="5:6" x14ac:dyDescent="0.2">
      <c r="E199">
        <v>29107</v>
      </c>
      <c r="F199" t="s">
        <v>1741</v>
      </c>
    </row>
    <row r="200" spans="5:6" x14ac:dyDescent="0.2">
      <c r="E200">
        <v>29108</v>
      </c>
      <c r="F200" t="s">
        <v>1741</v>
      </c>
    </row>
    <row r="201" spans="5:6" x14ac:dyDescent="0.2">
      <c r="E201">
        <v>29750</v>
      </c>
      <c r="F201" t="s">
        <v>1741</v>
      </c>
    </row>
    <row r="202" spans="5:6" x14ac:dyDescent="0.2">
      <c r="E202">
        <v>29751</v>
      </c>
      <c r="F202" t="s">
        <v>1741</v>
      </c>
    </row>
    <row r="203" spans="5:6" x14ac:dyDescent="0.2">
      <c r="E203">
        <v>31027</v>
      </c>
      <c r="F203" t="s">
        <v>1741</v>
      </c>
    </row>
    <row r="204" spans="5:6" x14ac:dyDescent="0.2">
      <c r="E204">
        <v>31028</v>
      </c>
      <c r="F204" t="s">
        <v>1741</v>
      </c>
    </row>
    <row r="205" spans="5:6" x14ac:dyDescent="0.2">
      <c r="E205">
        <v>31418</v>
      </c>
      <c r="F205" t="s">
        <v>1741</v>
      </c>
    </row>
    <row r="206" spans="5:6" x14ac:dyDescent="0.2">
      <c r="E206">
        <v>32302</v>
      </c>
      <c r="F206" t="s">
        <v>1741</v>
      </c>
    </row>
    <row r="207" spans="5:6" x14ac:dyDescent="0.2">
      <c r="E207">
        <v>33638</v>
      </c>
      <c r="F207" t="s">
        <v>1741</v>
      </c>
    </row>
    <row r="208" spans="5:6" x14ac:dyDescent="0.2">
      <c r="E208">
        <v>34218</v>
      </c>
      <c r="F208" t="s">
        <v>1741</v>
      </c>
    </row>
    <row r="209" spans="5:6" x14ac:dyDescent="0.2">
      <c r="E209">
        <v>35273</v>
      </c>
      <c r="F209" t="s">
        <v>1741</v>
      </c>
    </row>
    <row r="210" spans="5:6" x14ac:dyDescent="0.2">
      <c r="E210">
        <v>35281</v>
      </c>
      <c r="F210" t="s">
        <v>1741</v>
      </c>
    </row>
    <row r="211" spans="5:6" x14ac:dyDescent="0.2">
      <c r="E211">
        <v>35851</v>
      </c>
      <c r="F211" t="s">
        <v>1741</v>
      </c>
    </row>
    <row r="212" spans="5:6" x14ac:dyDescent="0.2">
      <c r="E212">
        <v>35852</v>
      </c>
      <c r="F212" t="s">
        <v>1741</v>
      </c>
    </row>
    <row r="213" spans="5:6" x14ac:dyDescent="0.2">
      <c r="E213">
        <v>36209</v>
      </c>
      <c r="F213" t="s">
        <v>1741</v>
      </c>
    </row>
    <row r="214" spans="5:6" x14ac:dyDescent="0.2">
      <c r="E214">
        <v>36568</v>
      </c>
      <c r="F214" t="s">
        <v>1741</v>
      </c>
    </row>
    <row r="215" spans="5:6" x14ac:dyDescent="0.2">
      <c r="E215">
        <v>36864</v>
      </c>
      <c r="F215" t="s">
        <v>1741</v>
      </c>
    </row>
    <row r="216" spans="5:6" x14ac:dyDescent="0.2">
      <c r="E216">
        <v>36865</v>
      </c>
      <c r="F216" t="s">
        <v>1741</v>
      </c>
    </row>
    <row r="217" spans="5:6" x14ac:dyDescent="0.2">
      <c r="E217">
        <v>36866</v>
      </c>
      <c r="F217" t="s">
        <v>1741</v>
      </c>
    </row>
    <row r="218" spans="5:6" x14ac:dyDescent="0.2">
      <c r="E218">
        <v>36928</v>
      </c>
      <c r="F218" t="s">
        <v>1741</v>
      </c>
    </row>
    <row r="219" spans="5:6" x14ac:dyDescent="0.2">
      <c r="E219">
        <v>36947</v>
      </c>
      <c r="F219" t="s">
        <v>1741</v>
      </c>
    </row>
    <row r="220" spans="5:6" x14ac:dyDescent="0.2">
      <c r="E220">
        <v>36963</v>
      </c>
      <c r="F220" t="s">
        <v>1741</v>
      </c>
    </row>
    <row r="221" spans="5:6" x14ac:dyDescent="0.2">
      <c r="E221">
        <v>36967</v>
      </c>
      <c r="F221" t="s">
        <v>1741</v>
      </c>
    </row>
    <row r="222" spans="5:6" x14ac:dyDescent="0.2">
      <c r="E222">
        <v>36973</v>
      </c>
      <c r="F222" t="s">
        <v>1741</v>
      </c>
    </row>
    <row r="223" spans="5:6" x14ac:dyDescent="0.2">
      <c r="E223">
        <v>54636</v>
      </c>
      <c r="F223" t="s">
        <v>1741</v>
      </c>
    </row>
    <row r="224" spans="5:6" x14ac:dyDescent="0.2">
      <c r="E224">
        <v>65303</v>
      </c>
      <c r="F224" t="s">
        <v>1741</v>
      </c>
    </row>
    <row r="225" spans="5:6" x14ac:dyDescent="0.2">
      <c r="E225">
        <v>65304</v>
      </c>
      <c r="F225" t="s">
        <v>1741</v>
      </c>
    </row>
    <row r="226" spans="5:6" x14ac:dyDescent="0.2">
      <c r="E226">
        <v>65305</v>
      </c>
      <c r="F226" t="s">
        <v>1741</v>
      </c>
    </row>
    <row r="227" spans="5:6" x14ac:dyDescent="0.2">
      <c r="E227">
        <v>65306</v>
      </c>
      <c r="F227" t="s">
        <v>1741</v>
      </c>
    </row>
    <row r="228" spans="5:6" x14ac:dyDescent="0.2">
      <c r="E228">
        <v>110152</v>
      </c>
      <c r="F228" t="s">
        <v>1741</v>
      </c>
    </row>
    <row r="229" spans="5:6" x14ac:dyDescent="0.2">
      <c r="E229">
        <v>110413</v>
      </c>
      <c r="F229" t="s">
        <v>1741</v>
      </c>
    </row>
    <row r="230" spans="5:6" x14ac:dyDescent="0.2">
      <c r="E230">
        <v>110465</v>
      </c>
      <c r="F230" t="s">
        <v>1741</v>
      </c>
    </row>
    <row r="231" spans="5:6" x14ac:dyDescent="0.2">
      <c r="E231">
        <v>110469</v>
      </c>
      <c r="F231" t="s">
        <v>1741</v>
      </c>
    </row>
    <row r="232" spans="5:6" x14ac:dyDescent="0.2">
      <c r="E232">
        <v>110489</v>
      </c>
      <c r="F232" t="s">
        <v>1741</v>
      </c>
    </row>
    <row r="233" spans="5:6" x14ac:dyDescent="0.2">
      <c r="E233">
        <v>110564</v>
      </c>
      <c r="F233" t="s">
        <v>1741</v>
      </c>
    </row>
    <row r="234" spans="5:6" x14ac:dyDescent="0.2">
      <c r="E234">
        <v>110813</v>
      </c>
      <c r="F234" t="s">
        <v>1741</v>
      </c>
    </row>
    <row r="235" spans="5:6" x14ac:dyDescent="0.2">
      <c r="E235">
        <v>111163</v>
      </c>
      <c r="F235" t="s">
        <v>1741</v>
      </c>
    </row>
    <row r="236" spans="5:6" x14ac:dyDescent="0.2">
      <c r="E236">
        <v>111240</v>
      </c>
      <c r="F236" t="s">
        <v>1741</v>
      </c>
    </row>
    <row r="237" spans="5:6" x14ac:dyDescent="0.2">
      <c r="E237">
        <v>111320</v>
      </c>
      <c r="F237" t="s">
        <v>1741</v>
      </c>
    </row>
    <row r="238" spans="5:6" x14ac:dyDescent="0.2">
      <c r="E238">
        <v>111361</v>
      </c>
      <c r="F238" t="s">
        <v>1741</v>
      </c>
    </row>
    <row r="239" spans="5:6" x14ac:dyDescent="0.2">
      <c r="E239">
        <v>111369</v>
      </c>
      <c r="F239" t="s">
        <v>1741</v>
      </c>
    </row>
    <row r="240" spans="5:6" x14ac:dyDescent="0.2">
      <c r="E240">
        <v>111426</v>
      </c>
      <c r="F240" t="s">
        <v>1741</v>
      </c>
    </row>
    <row r="241" spans="5:6" x14ac:dyDescent="0.2">
      <c r="E241">
        <v>111427</v>
      </c>
      <c r="F241" t="s">
        <v>1741</v>
      </c>
    </row>
    <row r="242" spans="5:6" x14ac:dyDescent="0.2">
      <c r="E242">
        <v>111428</v>
      </c>
      <c r="F242" t="s">
        <v>1741</v>
      </c>
    </row>
    <row r="243" spans="5:6" x14ac:dyDescent="0.2">
      <c r="E243">
        <v>112050</v>
      </c>
      <c r="F243" t="s">
        <v>1741</v>
      </c>
    </row>
    <row r="244" spans="5:6" x14ac:dyDescent="0.2">
      <c r="E244">
        <v>112051</v>
      </c>
      <c r="F244" t="s">
        <v>1741</v>
      </c>
    </row>
    <row r="245" spans="5:6" x14ac:dyDescent="0.2">
      <c r="E245">
        <v>112052</v>
      </c>
      <c r="F245" t="s">
        <v>1741</v>
      </c>
    </row>
    <row r="246" spans="5:6" x14ac:dyDescent="0.2">
      <c r="E246">
        <v>112053</v>
      </c>
      <c r="F246" t="s">
        <v>1741</v>
      </c>
    </row>
    <row r="247" spans="5:6" x14ac:dyDescent="0.2">
      <c r="E247">
        <v>112058</v>
      </c>
      <c r="F247" t="s">
        <v>1741</v>
      </c>
    </row>
    <row r="248" spans="5:6" x14ac:dyDescent="0.2">
      <c r="E248">
        <v>112059</v>
      </c>
      <c r="F248" t="s">
        <v>1741</v>
      </c>
    </row>
    <row r="249" spans="5:6" x14ac:dyDescent="0.2">
      <c r="E249">
        <v>112277</v>
      </c>
      <c r="F249" t="s">
        <v>1741</v>
      </c>
    </row>
    <row r="250" spans="5:6" x14ac:dyDescent="0.2">
      <c r="E250">
        <v>112377</v>
      </c>
      <c r="F250" t="s">
        <v>1741</v>
      </c>
    </row>
    <row r="251" spans="5:6" x14ac:dyDescent="0.2">
      <c r="E251">
        <v>112378</v>
      </c>
      <c r="F251" t="s">
        <v>1741</v>
      </c>
    </row>
    <row r="252" spans="5:6" x14ac:dyDescent="0.2">
      <c r="E252">
        <v>112379</v>
      </c>
      <c r="F252" t="s">
        <v>1741</v>
      </c>
    </row>
    <row r="253" spans="5:6" x14ac:dyDescent="0.2">
      <c r="E253">
        <v>112901</v>
      </c>
      <c r="F253" t="s">
        <v>1741</v>
      </c>
    </row>
    <row r="254" spans="5:6" x14ac:dyDescent="0.2">
      <c r="E254">
        <v>113028</v>
      </c>
      <c r="F254" t="s">
        <v>1741</v>
      </c>
    </row>
    <row r="255" spans="5:6" x14ac:dyDescent="0.2">
      <c r="E255">
        <v>113038</v>
      </c>
      <c r="F255" t="s">
        <v>1741</v>
      </c>
    </row>
    <row r="256" spans="5:6" x14ac:dyDescent="0.2">
      <c r="E256">
        <v>113043</v>
      </c>
      <c r="F256" t="s">
        <v>1741</v>
      </c>
    </row>
    <row r="257" spans="5:6" x14ac:dyDescent="0.2">
      <c r="E257">
        <v>113044</v>
      </c>
      <c r="F257" t="s">
        <v>1741</v>
      </c>
    </row>
    <row r="258" spans="5:6" x14ac:dyDescent="0.2">
      <c r="E258">
        <v>113050</v>
      </c>
      <c r="F258" t="s">
        <v>1741</v>
      </c>
    </row>
    <row r="259" spans="5:6" x14ac:dyDescent="0.2">
      <c r="E259">
        <v>113051</v>
      </c>
      <c r="F259" t="s">
        <v>1741</v>
      </c>
    </row>
    <row r="260" spans="5:6" x14ac:dyDescent="0.2">
      <c r="E260">
        <v>113054</v>
      </c>
      <c r="F260" t="s">
        <v>1741</v>
      </c>
    </row>
    <row r="261" spans="5:6" x14ac:dyDescent="0.2">
      <c r="E261">
        <v>113055</v>
      </c>
      <c r="F261" t="s">
        <v>1741</v>
      </c>
    </row>
    <row r="262" spans="5:6" x14ac:dyDescent="0.2">
      <c r="E262">
        <v>113056</v>
      </c>
      <c r="F262" t="s">
        <v>1741</v>
      </c>
    </row>
    <row r="263" spans="5:6" x14ac:dyDescent="0.2">
      <c r="E263">
        <v>113059</v>
      </c>
      <c r="F263" t="s">
        <v>1741</v>
      </c>
    </row>
    <row r="264" spans="5:6" x14ac:dyDescent="0.2">
      <c r="E264">
        <v>113501</v>
      </c>
      <c r="F264" t="s">
        <v>1741</v>
      </c>
    </row>
    <row r="265" spans="5:6" x14ac:dyDescent="0.2">
      <c r="E265">
        <v>113503</v>
      </c>
      <c r="F265" t="s">
        <v>1741</v>
      </c>
    </row>
    <row r="266" spans="5:6" x14ac:dyDescent="0.2">
      <c r="E266">
        <v>113505</v>
      </c>
      <c r="F266" t="s">
        <v>1741</v>
      </c>
    </row>
    <row r="267" spans="5:6" x14ac:dyDescent="0.2">
      <c r="E267">
        <v>113509</v>
      </c>
      <c r="F267" t="s">
        <v>1741</v>
      </c>
    </row>
    <row r="268" spans="5:6" x14ac:dyDescent="0.2">
      <c r="E268">
        <v>113510</v>
      </c>
      <c r="F268" t="s">
        <v>1741</v>
      </c>
    </row>
    <row r="269" spans="5:6" x14ac:dyDescent="0.2">
      <c r="E269">
        <v>113514</v>
      </c>
      <c r="F269" t="s">
        <v>1741</v>
      </c>
    </row>
    <row r="270" spans="5:6" x14ac:dyDescent="0.2">
      <c r="E270">
        <v>113572</v>
      </c>
      <c r="F270" t="s">
        <v>1741</v>
      </c>
    </row>
    <row r="271" spans="5:6" x14ac:dyDescent="0.2">
      <c r="E271">
        <v>113760</v>
      </c>
      <c r="F271" t="s">
        <v>1741</v>
      </c>
    </row>
    <row r="272" spans="5:6" x14ac:dyDescent="0.2">
      <c r="E272">
        <v>113767</v>
      </c>
      <c r="F272" t="s">
        <v>1741</v>
      </c>
    </row>
    <row r="273" spans="5:6" x14ac:dyDescent="0.2">
      <c r="E273">
        <v>113773</v>
      </c>
      <c r="F273" t="s">
        <v>1741</v>
      </c>
    </row>
    <row r="274" spans="5:6" x14ac:dyDescent="0.2">
      <c r="E274">
        <v>113776</v>
      </c>
      <c r="F274" t="s">
        <v>1741</v>
      </c>
    </row>
    <row r="275" spans="5:6" x14ac:dyDescent="0.2">
      <c r="E275">
        <v>113778</v>
      </c>
      <c r="F275" t="s">
        <v>1741</v>
      </c>
    </row>
    <row r="276" spans="5:6" x14ac:dyDescent="0.2">
      <c r="E276">
        <v>113780</v>
      </c>
      <c r="F276" t="s">
        <v>1741</v>
      </c>
    </row>
    <row r="277" spans="5:6" x14ac:dyDescent="0.2">
      <c r="E277">
        <v>113781</v>
      </c>
      <c r="F277" t="s">
        <v>1741</v>
      </c>
    </row>
    <row r="278" spans="5:6" x14ac:dyDescent="0.2">
      <c r="E278">
        <v>113783</v>
      </c>
      <c r="F278" t="s">
        <v>1741</v>
      </c>
    </row>
    <row r="279" spans="5:6" x14ac:dyDescent="0.2">
      <c r="E279">
        <v>113784</v>
      </c>
      <c r="F279" t="s">
        <v>1741</v>
      </c>
    </row>
    <row r="280" spans="5:6" x14ac:dyDescent="0.2">
      <c r="E280">
        <v>113786</v>
      </c>
      <c r="F280" t="s">
        <v>1741</v>
      </c>
    </row>
    <row r="281" spans="5:6" x14ac:dyDescent="0.2">
      <c r="E281">
        <v>113787</v>
      </c>
      <c r="F281" t="s">
        <v>1741</v>
      </c>
    </row>
    <row r="282" spans="5:6" x14ac:dyDescent="0.2">
      <c r="E282">
        <v>113788</v>
      </c>
      <c r="F282" t="s">
        <v>1741</v>
      </c>
    </row>
    <row r="283" spans="5:6" x14ac:dyDescent="0.2">
      <c r="E283">
        <v>113789</v>
      </c>
      <c r="F283" t="s">
        <v>1741</v>
      </c>
    </row>
    <row r="284" spans="5:6" x14ac:dyDescent="0.2">
      <c r="E284">
        <v>113790</v>
      </c>
      <c r="F284" t="s">
        <v>1741</v>
      </c>
    </row>
    <row r="285" spans="5:6" x14ac:dyDescent="0.2">
      <c r="E285">
        <v>113791</v>
      </c>
      <c r="F285" t="s">
        <v>1741</v>
      </c>
    </row>
    <row r="286" spans="5:6" x14ac:dyDescent="0.2">
      <c r="E286">
        <v>113792</v>
      </c>
      <c r="F286" t="s">
        <v>1741</v>
      </c>
    </row>
    <row r="287" spans="5:6" x14ac:dyDescent="0.2">
      <c r="E287">
        <v>113794</v>
      </c>
      <c r="F287" t="s">
        <v>1741</v>
      </c>
    </row>
    <row r="288" spans="5:6" x14ac:dyDescent="0.2">
      <c r="E288">
        <v>113795</v>
      </c>
      <c r="F288" t="s">
        <v>1741</v>
      </c>
    </row>
    <row r="289" spans="5:6" x14ac:dyDescent="0.2">
      <c r="E289">
        <v>113796</v>
      </c>
      <c r="F289" t="s">
        <v>1741</v>
      </c>
    </row>
    <row r="290" spans="5:6" x14ac:dyDescent="0.2">
      <c r="E290">
        <v>113798</v>
      </c>
      <c r="F290" t="s">
        <v>1741</v>
      </c>
    </row>
    <row r="291" spans="5:6" x14ac:dyDescent="0.2">
      <c r="E291">
        <v>113800</v>
      </c>
      <c r="F291" t="s">
        <v>1741</v>
      </c>
    </row>
    <row r="292" spans="5:6" x14ac:dyDescent="0.2">
      <c r="E292">
        <v>113801</v>
      </c>
      <c r="F292" t="s">
        <v>1741</v>
      </c>
    </row>
    <row r="293" spans="5:6" x14ac:dyDescent="0.2">
      <c r="E293">
        <v>113803</v>
      </c>
      <c r="F293" t="s">
        <v>1741</v>
      </c>
    </row>
    <row r="294" spans="5:6" x14ac:dyDescent="0.2">
      <c r="E294">
        <v>113804</v>
      </c>
      <c r="F294" t="s">
        <v>1741</v>
      </c>
    </row>
    <row r="295" spans="5:6" x14ac:dyDescent="0.2">
      <c r="E295">
        <v>113806</v>
      </c>
      <c r="F295" t="s">
        <v>1741</v>
      </c>
    </row>
    <row r="296" spans="5:6" x14ac:dyDescent="0.2">
      <c r="E296">
        <v>113807</v>
      </c>
      <c r="F296" t="s">
        <v>1741</v>
      </c>
    </row>
    <row r="297" spans="5:6" x14ac:dyDescent="0.2">
      <c r="E297">
        <v>211535</v>
      </c>
      <c r="F297" t="s">
        <v>1741</v>
      </c>
    </row>
    <row r="298" spans="5:6" x14ac:dyDescent="0.2">
      <c r="E298">
        <v>211536</v>
      </c>
      <c r="F298" t="s">
        <v>1741</v>
      </c>
    </row>
    <row r="299" spans="5:6" x14ac:dyDescent="0.2">
      <c r="E299">
        <v>218629</v>
      </c>
      <c r="F299" t="s">
        <v>1741</v>
      </c>
    </row>
    <row r="300" spans="5:6" x14ac:dyDescent="0.2">
      <c r="E300">
        <v>219533</v>
      </c>
      <c r="F300" t="s">
        <v>1741</v>
      </c>
    </row>
    <row r="301" spans="5:6" x14ac:dyDescent="0.2">
      <c r="E301">
        <v>220367</v>
      </c>
      <c r="F301" t="s">
        <v>1741</v>
      </c>
    </row>
    <row r="302" spans="5:6" x14ac:dyDescent="0.2">
      <c r="E302">
        <v>220844</v>
      </c>
      <c r="F302" t="s">
        <v>1741</v>
      </c>
    </row>
    <row r="303" spans="5:6" x14ac:dyDescent="0.2">
      <c r="E303">
        <v>220845</v>
      </c>
      <c r="F303" t="s">
        <v>1741</v>
      </c>
    </row>
    <row r="304" spans="5:6" x14ac:dyDescent="0.2">
      <c r="E304">
        <v>223596</v>
      </c>
      <c r="F304" t="s">
        <v>1741</v>
      </c>
    </row>
    <row r="305" spans="5:6" x14ac:dyDescent="0.2">
      <c r="E305">
        <v>226593</v>
      </c>
      <c r="F305" t="s">
        <v>1741</v>
      </c>
    </row>
    <row r="306" spans="5:6" x14ac:dyDescent="0.2">
      <c r="E306">
        <v>226875</v>
      </c>
      <c r="F306" t="s">
        <v>1741</v>
      </c>
    </row>
    <row r="307" spans="5:6" x14ac:dyDescent="0.2">
      <c r="E307">
        <v>228414</v>
      </c>
      <c r="F307" t="s">
        <v>1741</v>
      </c>
    </row>
    <row r="308" spans="5:6" x14ac:dyDescent="0.2">
      <c r="E308">
        <v>229236</v>
      </c>
      <c r="F308" t="s">
        <v>1741</v>
      </c>
    </row>
    <row r="309" spans="5:6" x14ac:dyDescent="0.2">
      <c r="E309">
        <v>230080</v>
      </c>
      <c r="F309" t="s">
        <v>1741</v>
      </c>
    </row>
    <row r="310" spans="5:6" x14ac:dyDescent="0.2">
      <c r="E310">
        <v>230136</v>
      </c>
      <c r="F310" t="s">
        <v>1741</v>
      </c>
    </row>
    <row r="311" spans="5:6" x14ac:dyDescent="0.2">
      <c r="E311">
        <v>230433</v>
      </c>
      <c r="F311" t="s">
        <v>1741</v>
      </c>
    </row>
    <row r="312" spans="5:6" x14ac:dyDescent="0.2">
      <c r="E312">
        <v>230434</v>
      </c>
      <c r="F312" t="s">
        <v>1741</v>
      </c>
    </row>
    <row r="313" spans="5:6" x14ac:dyDescent="0.2">
      <c r="E313">
        <v>231919</v>
      </c>
      <c r="F313" t="s">
        <v>1741</v>
      </c>
    </row>
    <row r="314" spans="5:6" x14ac:dyDescent="0.2">
      <c r="E314">
        <v>231945</v>
      </c>
      <c r="F314" t="s">
        <v>1741</v>
      </c>
    </row>
    <row r="315" spans="5:6" x14ac:dyDescent="0.2">
      <c r="E315">
        <v>233478</v>
      </c>
      <c r="F315" t="s">
        <v>1741</v>
      </c>
    </row>
    <row r="316" spans="5:6" x14ac:dyDescent="0.2">
      <c r="E316">
        <v>233639</v>
      </c>
      <c r="F316" t="s">
        <v>1741</v>
      </c>
    </row>
    <row r="317" spans="5:6" x14ac:dyDescent="0.2">
      <c r="E317">
        <v>233734</v>
      </c>
      <c r="F317" t="s">
        <v>1741</v>
      </c>
    </row>
    <row r="318" spans="5:6" x14ac:dyDescent="0.2">
      <c r="E318">
        <v>233866</v>
      </c>
      <c r="F318" t="s">
        <v>1741</v>
      </c>
    </row>
    <row r="319" spans="5:6" x14ac:dyDescent="0.2">
      <c r="E319">
        <v>234360</v>
      </c>
      <c r="F319" t="s">
        <v>1741</v>
      </c>
    </row>
    <row r="320" spans="5:6" x14ac:dyDescent="0.2">
      <c r="E320">
        <v>234604</v>
      </c>
      <c r="F320" t="s">
        <v>1741</v>
      </c>
    </row>
    <row r="321" spans="5:6" x14ac:dyDescent="0.2">
      <c r="E321">
        <v>234686</v>
      </c>
      <c r="F321" t="s">
        <v>1741</v>
      </c>
    </row>
    <row r="322" spans="5:6" x14ac:dyDescent="0.2">
      <c r="E322">
        <v>234818</v>
      </c>
      <c r="F322" t="s">
        <v>1741</v>
      </c>
    </row>
    <row r="323" spans="5:6" x14ac:dyDescent="0.2">
      <c r="E323">
        <v>235509</v>
      </c>
      <c r="F323" t="s">
        <v>1741</v>
      </c>
    </row>
    <row r="324" spans="5:6" x14ac:dyDescent="0.2">
      <c r="E324">
        <v>236171</v>
      </c>
      <c r="F324" t="s">
        <v>1741</v>
      </c>
    </row>
    <row r="325" spans="5:6" x14ac:dyDescent="0.2">
      <c r="E325">
        <v>236852</v>
      </c>
      <c r="F325" t="s">
        <v>1741</v>
      </c>
    </row>
    <row r="326" spans="5:6" x14ac:dyDescent="0.2">
      <c r="E326">
        <v>236853</v>
      </c>
      <c r="F326" t="s">
        <v>1741</v>
      </c>
    </row>
    <row r="327" spans="5:6" x14ac:dyDescent="0.2">
      <c r="E327">
        <v>236854</v>
      </c>
      <c r="F327" t="s">
        <v>1741</v>
      </c>
    </row>
    <row r="328" spans="5:6" x14ac:dyDescent="0.2">
      <c r="E328">
        <v>237216</v>
      </c>
      <c r="F328" t="s">
        <v>1741</v>
      </c>
    </row>
    <row r="329" spans="5:6" x14ac:dyDescent="0.2">
      <c r="E329">
        <v>237249</v>
      </c>
      <c r="F329" t="s">
        <v>1741</v>
      </c>
    </row>
    <row r="330" spans="5:6" x14ac:dyDescent="0.2">
      <c r="E330">
        <v>237393</v>
      </c>
      <c r="F330" t="s">
        <v>1741</v>
      </c>
    </row>
    <row r="331" spans="5:6" x14ac:dyDescent="0.2">
      <c r="E331">
        <v>237442</v>
      </c>
      <c r="F331" t="s">
        <v>1741</v>
      </c>
    </row>
    <row r="332" spans="5:6" x14ac:dyDescent="0.2">
      <c r="E332">
        <v>237565</v>
      </c>
      <c r="F332" t="s">
        <v>1741</v>
      </c>
    </row>
    <row r="333" spans="5:6" x14ac:dyDescent="0.2">
      <c r="E333">
        <v>237668</v>
      </c>
      <c r="F333" t="s">
        <v>1741</v>
      </c>
    </row>
    <row r="334" spans="5:6" x14ac:dyDescent="0.2">
      <c r="E334">
        <v>237670</v>
      </c>
      <c r="F334" t="s">
        <v>1741</v>
      </c>
    </row>
    <row r="335" spans="5:6" x14ac:dyDescent="0.2">
      <c r="E335">
        <v>237671</v>
      </c>
      <c r="F335" t="s">
        <v>1741</v>
      </c>
    </row>
    <row r="336" spans="5:6" x14ac:dyDescent="0.2">
      <c r="E336">
        <v>237734</v>
      </c>
      <c r="F336" t="s">
        <v>1741</v>
      </c>
    </row>
    <row r="337" spans="5:6" x14ac:dyDescent="0.2">
      <c r="E337">
        <v>237735</v>
      </c>
      <c r="F337" t="s">
        <v>1741</v>
      </c>
    </row>
    <row r="338" spans="5:6" x14ac:dyDescent="0.2">
      <c r="E338">
        <v>237736</v>
      </c>
      <c r="F338" t="s">
        <v>1741</v>
      </c>
    </row>
    <row r="339" spans="5:6" x14ac:dyDescent="0.2">
      <c r="E339">
        <v>237789</v>
      </c>
      <c r="F339" t="s">
        <v>1741</v>
      </c>
    </row>
    <row r="340" spans="5:6" x14ac:dyDescent="0.2">
      <c r="E340">
        <v>237798</v>
      </c>
      <c r="F340" t="s">
        <v>1741</v>
      </c>
    </row>
    <row r="341" spans="5:6" x14ac:dyDescent="0.2">
      <c r="E341">
        <v>239059</v>
      </c>
      <c r="F341" t="s">
        <v>1741</v>
      </c>
    </row>
    <row r="342" spans="5:6" x14ac:dyDescent="0.2">
      <c r="E342">
        <v>239853</v>
      </c>
      <c r="F342" t="s">
        <v>1741</v>
      </c>
    </row>
    <row r="343" spans="5:6" x14ac:dyDescent="0.2">
      <c r="E343">
        <v>239854</v>
      </c>
      <c r="F343" t="s">
        <v>1741</v>
      </c>
    </row>
    <row r="344" spans="5:6" x14ac:dyDescent="0.2">
      <c r="E344">
        <v>239855</v>
      </c>
      <c r="F344" t="s">
        <v>1741</v>
      </c>
    </row>
    <row r="345" spans="5:6" x14ac:dyDescent="0.2">
      <c r="E345">
        <v>239856</v>
      </c>
      <c r="F345" t="s">
        <v>1741</v>
      </c>
    </row>
    <row r="346" spans="5:6" x14ac:dyDescent="0.2">
      <c r="E346">
        <v>239865</v>
      </c>
      <c r="F346" t="s">
        <v>1741</v>
      </c>
    </row>
    <row r="347" spans="5:6" x14ac:dyDescent="0.2">
      <c r="E347">
        <v>240261</v>
      </c>
      <c r="F347" t="s">
        <v>1741</v>
      </c>
    </row>
    <row r="348" spans="5:6" x14ac:dyDescent="0.2">
      <c r="E348">
        <v>240276</v>
      </c>
      <c r="F348" t="s">
        <v>1741</v>
      </c>
    </row>
    <row r="349" spans="5:6" x14ac:dyDescent="0.2">
      <c r="E349">
        <v>240929</v>
      </c>
      <c r="F349" t="s">
        <v>1741</v>
      </c>
    </row>
    <row r="350" spans="5:6" x14ac:dyDescent="0.2">
      <c r="E350">
        <v>242963</v>
      </c>
      <c r="F350" t="s">
        <v>1741</v>
      </c>
    </row>
    <row r="351" spans="5:6" x14ac:dyDescent="0.2">
      <c r="E351">
        <v>243847</v>
      </c>
      <c r="F351" t="s">
        <v>1741</v>
      </c>
    </row>
    <row r="352" spans="5:6" x14ac:dyDescent="0.2">
      <c r="E352">
        <v>243880</v>
      </c>
      <c r="F352" t="s">
        <v>1741</v>
      </c>
    </row>
    <row r="353" spans="5:6" x14ac:dyDescent="0.2">
      <c r="E353">
        <v>244252</v>
      </c>
      <c r="F353" t="s">
        <v>1741</v>
      </c>
    </row>
    <row r="354" spans="5:6" x14ac:dyDescent="0.2">
      <c r="E354">
        <v>244270</v>
      </c>
      <c r="F354" t="s">
        <v>1741</v>
      </c>
    </row>
    <row r="355" spans="5:6" x14ac:dyDescent="0.2">
      <c r="E355">
        <v>244278</v>
      </c>
      <c r="F355" t="s">
        <v>1741</v>
      </c>
    </row>
    <row r="356" spans="5:6" x14ac:dyDescent="0.2">
      <c r="E356">
        <v>244310</v>
      </c>
      <c r="F356" t="s">
        <v>1741</v>
      </c>
    </row>
    <row r="357" spans="5:6" x14ac:dyDescent="0.2">
      <c r="E357">
        <v>244346</v>
      </c>
      <c r="F357" t="s">
        <v>1741</v>
      </c>
    </row>
    <row r="358" spans="5:6" x14ac:dyDescent="0.2">
      <c r="E358">
        <v>244358</v>
      </c>
      <c r="F358" t="s">
        <v>1741</v>
      </c>
    </row>
    <row r="359" spans="5:6" x14ac:dyDescent="0.2">
      <c r="E359">
        <v>244360</v>
      </c>
      <c r="F359" t="s">
        <v>1741</v>
      </c>
    </row>
    <row r="360" spans="5:6" x14ac:dyDescent="0.2">
      <c r="E360">
        <v>244361</v>
      </c>
      <c r="F360" t="s">
        <v>1741</v>
      </c>
    </row>
    <row r="361" spans="5:6" x14ac:dyDescent="0.2">
      <c r="E361">
        <v>244367</v>
      </c>
      <c r="F361" t="s">
        <v>1741</v>
      </c>
    </row>
    <row r="362" spans="5:6" x14ac:dyDescent="0.2">
      <c r="E362">
        <v>244368</v>
      </c>
      <c r="F362" t="s">
        <v>1741</v>
      </c>
    </row>
    <row r="363" spans="5:6" x14ac:dyDescent="0.2">
      <c r="E363">
        <v>244373</v>
      </c>
      <c r="F363" t="s">
        <v>1741</v>
      </c>
    </row>
    <row r="364" spans="5:6" x14ac:dyDescent="0.2">
      <c r="E364">
        <v>248659</v>
      </c>
      <c r="F364" t="s">
        <v>1741</v>
      </c>
    </row>
    <row r="365" spans="5:6" x14ac:dyDescent="0.2">
      <c r="E365">
        <v>248698</v>
      </c>
      <c r="F365" t="s">
        <v>1741</v>
      </c>
    </row>
    <row r="366" spans="5:6" x14ac:dyDescent="0.2">
      <c r="E366">
        <v>248706</v>
      </c>
      <c r="F366" t="s">
        <v>1741</v>
      </c>
    </row>
    <row r="367" spans="5:6" x14ac:dyDescent="0.2">
      <c r="E367">
        <v>248723</v>
      </c>
      <c r="F367" t="s">
        <v>1741</v>
      </c>
    </row>
    <row r="368" spans="5:6" x14ac:dyDescent="0.2">
      <c r="E368">
        <v>248726</v>
      </c>
      <c r="F368" t="s">
        <v>1741</v>
      </c>
    </row>
    <row r="369" spans="5:6" x14ac:dyDescent="0.2">
      <c r="E369">
        <v>248727</v>
      </c>
      <c r="F369" t="s">
        <v>1741</v>
      </c>
    </row>
    <row r="370" spans="5:6" x14ac:dyDescent="0.2">
      <c r="E370">
        <v>248731</v>
      </c>
      <c r="F370" t="s">
        <v>1741</v>
      </c>
    </row>
    <row r="371" spans="5:6" x14ac:dyDescent="0.2">
      <c r="E371">
        <v>248733</v>
      </c>
      <c r="F371" t="s">
        <v>1741</v>
      </c>
    </row>
    <row r="372" spans="5:6" x14ac:dyDescent="0.2">
      <c r="E372">
        <v>248734</v>
      </c>
      <c r="F372" t="s">
        <v>1741</v>
      </c>
    </row>
    <row r="373" spans="5:6" x14ac:dyDescent="0.2">
      <c r="E373">
        <v>248738</v>
      </c>
      <c r="F373" t="s">
        <v>1741</v>
      </c>
    </row>
    <row r="374" spans="5:6" x14ac:dyDescent="0.2">
      <c r="E374">
        <v>248740</v>
      </c>
      <c r="F374" t="s">
        <v>1741</v>
      </c>
    </row>
    <row r="375" spans="5:6" x14ac:dyDescent="0.2">
      <c r="E375">
        <v>248744</v>
      </c>
      <c r="F375" t="s">
        <v>1741</v>
      </c>
    </row>
    <row r="376" spans="5:6" x14ac:dyDescent="0.2">
      <c r="E376">
        <v>248746</v>
      </c>
      <c r="F376" t="s">
        <v>1741</v>
      </c>
    </row>
    <row r="377" spans="5:6" x14ac:dyDescent="0.2">
      <c r="E377">
        <v>248747</v>
      </c>
      <c r="F377" t="s">
        <v>1741</v>
      </c>
    </row>
    <row r="378" spans="5:6" x14ac:dyDescent="0.2">
      <c r="E378">
        <v>250643</v>
      </c>
      <c r="F378" t="s">
        <v>1741</v>
      </c>
    </row>
    <row r="379" spans="5:6" x14ac:dyDescent="0.2">
      <c r="E379">
        <v>250644</v>
      </c>
      <c r="F379" t="s">
        <v>1741</v>
      </c>
    </row>
    <row r="380" spans="5:6" x14ac:dyDescent="0.2">
      <c r="E380">
        <v>250646</v>
      </c>
      <c r="F380" t="s">
        <v>1741</v>
      </c>
    </row>
    <row r="381" spans="5:6" x14ac:dyDescent="0.2">
      <c r="E381">
        <v>250647</v>
      </c>
      <c r="F381" t="s">
        <v>1741</v>
      </c>
    </row>
    <row r="382" spans="5:6" x14ac:dyDescent="0.2">
      <c r="E382">
        <v>250648</v>
      </c>
      <c r="F382" t="s">
        <v>1741</v>
      </c>
    </row>
    <row r="383" spans="5:6" x14ac:dyDescent="0.2">
      <c r="E383">
        <v>250649</v>
      </c>
      <c r="F383" t="s">
        <v>1741</v>
      </c>
    </row>
    <row r="384" spans="5:6" x14ac:dyDescent="0.2">
      <c r="E384">
        <v>250650</v>
      </c>
      <c r="F384" t="s">
        <v>1741</v>
      </c>
    </row>
    <row r="385" spans="5:6" x14ac:dyDescent="0.2">
      <c r="E385">
        <v>250651</v>
      </c>
      <c r="F385" t="s">
        <v>1741</v>
      </c>
    </row>
    <row r="386" spans="5:6" x14ac:dyDescent="0.2">
      <c r="E386">
        <v>250652</v>
      </c>
      <c r="F386" t="s">
        <v>1741</v>
      </c>
    </row>
    <row r="387" spans="5:6" x14ac:dyDescent="0.2">
      <c r="E387">
        <v>250653</v>
      </c>
      <c r="F387" t="s">
        <v>1741</v>
      </c>
    </row>
    <row r="388" spans="5:6" x14ac:dyDescent="0.2">
      <c r="E388">
        <v>250655</v>
      </c>
      <c r="F388" t="s">
        <v>1741</v>
      </c>
    </row>
    <row r="389" spans="5:6" x14ac:dyDescent="0.2">
      <c r="E389">
        <v>312991</v>
      </c>
      <c r="F389" t="s">
        <v>1741</v>
      </c>
    </row>
    <row r="390" spans="5:6" x14ac:dyDescent="0.2">
      <c r="E390">
        <v>312992</v>
      </c>
      <c r="F390" t="s">
        <v>1741</v>
      </c>
    </row>
    <row r="391" spans="5:6" x14ac:dyDescent="0.2">
      <c r="E391">
        <v>312993</v>
      </c>
      <c r="F391" t="s">
        <v>1741</v>
      </c>
    </row>
    <row r="392" spans="5:6" x14ac:dyDescent="0.2">
      <c r="E392">
        <v>315037</v>
      </c>
      <c r="F392" t="s">
        <v>1741</v>
      </c>
    </row>
    <row r="393" spans="5:6" x14ac:dyDescent="0.2">
      <c r="E393">
        <v>315082</v>
      </c>
      <c r="F393" t="s">
        <v>1741</v>
      </c>
    </row>
    <row r="394" spans="5:6" x14ac:dyDescent="0.2">
      <c r="E394">
        <v>315083</v>
      </c>
      <c r="F394" t="s">
        <v>1741</v>
      </c>
    </row>
    <row r="395" spans="5:6" x14ac:dyDescent="0.2">
      <c r="E395">
        <v>315084</v>
      </c>
      <c r="F395" t="s">
        <v>1741</v>
      </c>
    </row>
    <row r="396" spans="5:6" x14ac:dyDescent="0.2">
      <c r="E396">
        <v>315085</v>
      </c>
      <c r="F396" t="s">
        <v>1741</v>
      </c>
    </row>
    <row r="397" spans="5:6" x14ac:dyDescent="0.2">
      <c r="E397">
        <v>315086</v>
      </c>
      <c r="F397" t="s">
        <v>1741</v>
      </c>
    </row>
    <row r="398" spans="5:6" x14ac:dyDescent="0.2">
      <c r="E398">
        <v>315087</v>
      </c>
      <c r="F398" t="s">
        <v>1741</v>
      </c>
    </row>
    <row r="399" spans="5:6" x14ac:dyDescent="0.2">
      <c r="E399">
        <v>315088</v>
      </c>
      <c r="F399" t="s">
        <v>1741</v>
      </c>
    </row>
    <row r="400" spans="5:6" x14ac:dyDescent="0.2">
      <c r="E400">
        <v>315089</v>
      </c>
      <c r="F400" t="s">
        <v>1741</v>
      </c>
    </row>
    <row r="401" spans="5:6" x14ac:dyDescent="0.2">
      <c r="E401">
        <v>315090</v>
      </c>
      <c r="F401" t="s">
        <v>1741</v>
      </c>
    </row>
    <row r="402" spans="5:6" x14ac:dyDescent="0.2">
      <c r="E402">
        <v>315091</v>
      </c>
      <c r="F402" t="s">
        <v>1741</v>
      </c>
    </row>
    <row r="403" spans="5:6" x14ac:dyDescent="0.2">
      <c r="E403">
        <v>315092</v>
      </c>
      <c r="F403" t="s">
        <v>1741</v>
      </c>
    </row>
    <row r="404" spans="5:6" x14ac:dyDescent="0.2">
      <c r="E404">
        <v>315093</v>
      </c>
      <c r="F404" t="s">
        <v>1741</v>
      </c>
    </row>
    <row r="405" spans="5:6" x14ac:dyDescent="0.2">
      <c r="E405">
        <v>315094</v>
      </c>
      <c r="F405" t="s">
        <v>1741</v>
      </c>
    </row>
    <row r="406" spans="5:6" x14ac:dyDescent="0.2">
      <c r="E406">
        <v>315095</v>
      </c>
      <c r="F406" t="s">
        <v>1741</v>
      </c>
    </row>
    <row r="407" spans="5:6" x14ac:dyDescent="0.2">
      <c r="E407">
        <v>315096</v>
      </c>
      <c r="F407" t="s">
        <v>1741</v>
      </c>
    </row>
    <row r="408" spans="5:6" x14ac:dyDescent="0.2">
      <c r="E408">
        <v>315097</v>
      </c>
      <c r="F408" t="s">
        <v>1741</v>
      </c>
    </row>
    <row r="409" spans="5:6" x14ac:dyDescent="0.2">
      <c r="E409">
        <v>315098</v>
      </c>
      <c r="F409" t="s">
        <v>1741</v>
      </c>
    </row>
    <row r="410" spans="5:6" x14ac:dyDescent="0.2">
      <c r="E410">
        <v>315151</v>
      </c>
      <c r="F410" t="s">
        <v>1741</v>
      </c>
    </row>
    <row r="411" spans="5:6" x14ac:dyDescent="0.2">
      <c r="E411">
        <v>315152</v>
      </c>
      <c r="F411" t="s">
        <v>1741</v>
      </c>
    </row>
    <row r="412" spans="5:6" x14ac:dyDescent="0.2">
      <c r="E412">
        <v>315153</v>
      </c>
      <c r="F412" t="s">
        <v>1741</v>
      </c>
    </row>
    <row r="413" spans="5:6" x14ac:dyDescent="0.2">
      <c r="E413">
        <v>315154</v>
      </c>
      <c r="F413" t="s">
        <v>1741</v>
      </c>
    </row>
    <row r="414" spans="5:6" x14ac:dyDescent="0.2">
      <c r="E414">
        <v>323592</v>
      </c>
      <c r="F414" t="s">
        <v>1741</v>
      </c>
    </row>
    <row r="415" spans="5:6" x14ac:dyDescent="0.2">
      <c r="E415">
        <v>323951</v>
      </c>
      <c r="F415" t="s">
        <v>1741</v>
      </c>
    </row>
    <row r="416" spans="5:6" x14ac:dyDescent="0.2">
      <c r="E416">
        <v>324669</v>
      </c>
      <c r="F416" t="s">
        <v>1741</v>
      </c>
    </row>
    <row r="417" spans="5:6" x14ac:dyDescent="0.2">
      <c r="E417">
        <v>329944</v>
      </c>
      <c r="F417" t="s">
        <v>1741</v>
      </c>
    </row>
    <row r="418" spans="5:6" x14ac:dyDescent="0.2">
      <c r="E418">
        <v>330844</v>
      </c>
      <c r="F418" t="s">
        <v>1741</v>
      </c>
    </row>
    <row r="419" spans="5:6" x14ac:dyDescent="0.2">
      <c r="E419">
        <v>330877</v>
      </c>
      <c r="F419" t="s">
        <v>1741</v>
      </c>
    </row>
    <row r="420" spans="5:6" x14ac:dyDescent="0.2">
      <c r="E420">
        <v>330909</v>
      </c>
      <c r="F420" t="s">
        <v>1741</v>
      </c>
    </row>
    <row r="421" spans="5:6" x14ac:dyDescent="0.2">
      <c r="E421">
        <v>330910</v>
      </c>
      <c r="F421" t="s">
        <v>1741</v>
      </c>
    </row>
    <row r="422" spans="5:6" x14ac:dyDescent="0.2">
      <c r="E422">
        <v>330911</v>
      </c>
      <c r="F422" t="s">
        <v>1741</v>
      </c>
    </row>
    <row r="423" spans="5:6" x14ac:dyDescent="0.2">
      <c r="E423">
        <v>330919</v>
      </c>
      <c r="F423" t="s">
        <v>1741</v>
      </c>
    </row>
    <row r="424" spans="5:6" x14ac:dyDescent="0.2">
      <c r="E424">
        <v>330920</v>
      </c>
      <c r="F424" t="s">
        <v>1741</v>
      </c>
    </row>
    <row r="425" spans="5:6" x14ac:dyDescent="0.2">
      <c r="E425">
        <v>330923</v>
      </c>
      <c r="F425" t="s">
        <v>1741</v>
      </c>
    </row>
    <row r="426" spans="5:6" x14ac:dyDescent="0.2">
      <c r="E426">
        <v>330924</v>
      </c>
      <c r="F426" t="s">
        <v>1741</v>
      </c>
    </row>
    <row r="427" spans="5:6" x14ac:dyDescent="0.2">
      <c r="E427">
        <v>330931</v>
      </c>
      <c r="F427" t="s">
        <v>1741</v>
      </c>
    </row>
    <row r="428" spans="5:6" x14ac:dyDescent="0.2">
      <c r="E428">
        <v>330932</v>
      </c>
      <c r="F428" t="s">
        <v>1741</v>
      </c>
    </row>
    <row r="429" spans="5:6" x14ac:dyDescent="0.2">
      <c r="E429">
        <v>330935</v>
      </c>
      <c r="F429" t="s">
        <v>1741</v>
      </c>
    </row>
    <row r="430" spans="5:6" x14ac:dyDescent="0.2">
      <c r="E430">
        <v>330958</v>
      </c>
      <c r="F430" t="s">
        <v>1741</v>
      </c>
    </row>
    <row r="431" spans="5:6" x14ac:dyDescent="0.2">
      <c r="E431">
        <v>330959</v>
      </c>
      <c r="F431" t="s">
        <v>1741</v>
      </c>
    </row>
    <row r="432" spans="5:6" x14ac:dyDescent="0.2">
      <c r="E432">
        <v>330963</v>
      </c>
      <c r="F432" t="s">
        <v>1741</v>
      </c>
    </row>
    <row r="433" spans="5:6" x14ac:dyDescent="0.2">
      <c r="E433">
        <v>330968</v>
      </c>
      <c r="F433" t="s">
        <v>1741</v>
      </c>
    </row>
    <row r="434" spans="5:6" x14ac:dyDescent="0.2">
      <c r="E434">
        <v>330971</v>
      </c>
      <c r="F434" t="s">
        <v>1741</v>
      </c>
    </row>
    <row r="435" spans="5:6" x14ac:dyDescent="0.2">
      <c r="E435">
        <v>330972</v>
      </c>
      <c r="F435" t="s">
        <v>1741</v>
      </c>
    </row>
    <row r="436" spans="5:6" x14ac:dyDescent="0.2">
      <c r="E436">
        <v>330979</v>
      </c>
      <c r="F436" t="s">
        <v>1741</v>
      </c>
    </row>
    <row r="437" spans="5:6" x14ac:dyDescent="0.2">
      <c r="E437">
        <v>330980</v>
      </c>
      <c r="F437" t="s">
        <v>1741</v>
      </c>
    </row>
    <row r="438" spans="5:6" x14ac:dyDescent="0.2">
      <c r="E438">
        <v>334912</v>
      </c>
      <c r="F438" t="s">
        <v>1741</v>
      </c>
    </row>
    <row r="439" spans="5:6" x14ac:dyDescent="0.2">
      <c r="E439">
        <v>334914</v>
      </c>
      <c r="F439" t="s">
        <v>1741</v>
      </c>
    </row>
    <row r="440" spans="5:6" x14ac:dyDescent="0.2">
      <c r="E440">
        <v>334915</v>
      </c>
      <c r="F440" t="s">
        <v>1741</v>
      </c>
    </row>
    <row r="441" spans="5:6" x14ac:dyDescent="0.2">
      <c r="E441">
        <v>335097</v>
      </c>
      <c r="F441" t="s">
        <v>1741</v>
      </c>
    </row>
    <row r="442" spans="5:6" x14ac:dyDescent="0.2">
      <c r="E442">
        <v>335432</v>
      </c>
      <c r="F442" t="s">
        <v>1741</v>
      </c>
    </row>
    <row r="443" spans="5:6" x14ac:dyDescent="0.2">
      <c r="E443">
        <v>335677</v>
      </c>
      <c r="F443" t="s">
        <v>1741</v>
      </c>
    </row>
    <row r="444" spans="5:6" x14ac:dyDescent="0.2">
      <c r="E444">
        <v>336439</v>
      </c>
      <c r="F444" t="s">
        <v>1741</v>
      </c>
    </row>
    <row r="445" spans="5:6" x14ac:dyDescent="0.2">
      <c r="E445">
        <v>341826</v>
      </c>
      <c r="F445" t="s">
        <v>1741</v>
      </c>
    </row>
    <row r="446" spans="5:6" x14ac:dyDescent="0.2">
      <c r="E446">
        <v>342441</v>
      </c>
      <c r="F446" t="s">
        <v>1741</v>
      </c>
    </row>
    <row r="447" spans="5:6" x14ac:dyDescent="0.2">
      <c r="E447">
        <v>342684</v>
      </c>
      <c r="F447" t="s">
        <v>1741</v>
      </c>
    </row>
    <row r="448" spans="5:6" x14ac:dyDescent="0.2">
      <c r="E448">
        <v>342712</v>
      </c>
      <c r="F448" t="s">
        <v>1741</v>
      </c>
    </row>
    <row r="449" spans="5:6" x14ac:dyDescent="0.2">
      <c r="E449">
        <v>342826</v>
      </c>
      <c r="F449" t="s">
        <v>1741</v>
      </c>
    </row>
    <row r="450" spans="5:6" x14ac:dyDescent="0.2">
      <c r="E450">
        <v>343095</v>
      </c>
      <c r="F450" t="s">
        <v>1741</v>
      </c>
    </row>
    <row r="451" spans="5:6" x14ac:dyDescent="0.2">
      <c r="E451">
        <v>343120</v>
      </c>
      <c r="F451" t="s">
        <v>1741</v>
      </c>
    </row>
    <row r="452" spans="5:6" x14ac:dyDescent="0.2">
      <c r="E452">
        <v>343271</v>
      </c>
      <c r="F452" t="s">
        <v>1741</v>
      </c>
    </row>
    <row r="453" spans="5:6" x14ac:dyDescent="0.2">
      <c r="E453">
        <v>343275</v>
      </c>
      <c r="F453" t="s">
        <v>1741</v>
      </c>
    </row>
    <row r="454" spans="5:6" x14ac:dyDescent="0.2">
      <c r="E454">
        <v>343276</v>
      </c>
      <c r="F454" t="s">
        <v>1741</v>
      </c>
    </row>
    <row r="455" spans="5:6" x14ac:dyDescent="0.2">
      <c r="E455">
        <v>345364</v>
      </c>
      <c r="F455" t="s">
        <v>1741</v>
      </c>
    </row>
    <row r="456" spans="5:6" x14ac:dyDescent="0.2">
      <c r="E456">
        <v>345498</v>
      </c>
      <c r="F456" t="s">
        <v>1741</v>
      </c>
    </row>
    <row r="457" spans="5:6" x14ac:dyDescent="0.2">
      <c r="E457">
        <v>345501</v>
      </c>
      <c r="F457" t="s">
        <v>1741</v>
      </c>
    </row>
    <row r="458" spans="5:6" x14ac:dyDescent="0.2">
      <c r="E458">
        <v>345572</v>
      </c>
      <c r="F458" t="s">
        <v>1741</v>
      </c>
    </row>
    <row r="459" spans="5:6" x14ac:dyDescent="0.2">
      <c r="E459">
        <v>345763</v>
      </c>
      <c r="F459" t="s">
        <v>1741</v>
      </c>
    </row>
    <row r="460" spans="5:6" x14ac:dyDescent="0.2">
      <c r="E460">
        <v>345764</v>
      </c>
      <c r="F460" t="s">
        <v>1741</v>
      </c>
    </row>
    <row r="461" spans="5:6" x14ac:dyDescent="0.2">
      <c r="E461">
        <v>345765</v>
      </c>
      <c r="F461" t="s">
        <v>1741</v>
      </c>
    </row>
    <row r="462" spans="5:6" x14ac:dyDescent="0.2">
      <c r="E462">
        <v>345767</v>
      </c>
      <c r="F462" t="s">
        <v>1741</v>
      </c>
    </row>
    <row r="463" spans="5:6" x14ac:dyDescent="0.2">
      <c r="E463">
        <v>345768</v>
      </c>
      <c r="F463" t="s">
        <v>1741</v>
      </c>
    </row>
    <row r="464" spans="5:6" x14ac:dyDescent="0.2">
      <c r="E464">
        <v>345769</v>
      </c>
      <c r="F464" t="s">
        <v>1741</v>
      </c>
    </row>
    <row r="465" spans="5:6" x14ac:dyDescent="0.2">
      <c r="E465">
        <v>345770</v>
      </c>
      <c r="F465" t="s">
        <v>1741</v>
      </c>
    </row>
    <row r="466" spans="5:6" x14ac:dyDescent="0.2">
      <c r="E466">
        <v>345771</v>
      </c>
      <c r="F466" t="s">
        <v>1741</v>
      </c>
    </row>
    <row r="467" spans="5:6" x14ac:dyDescent="0.2">
      <c r="E467">
        <v>345773</v>
      </c>
      <c r="F467" t="s">
        <v>1741</v>
      </c>
    </row>
    <row r="468" spans="5:6" x14ac:dyDescent="0.2">
      <c r="E468">
        <v>345774</v>
      </c>
      <c r="F468" t="s">
        <v>1741</v>
      </c>
    </row>
    <row r="469" spans="5:6" x14ac:dyDescent="0.2">
      <c r="E469">
        <v>345775</v>
      </c>
      <c r="F469" t="s">
        <v>1741</v>
      </c>
    </row>
    <row r="470" spans="5:6" x14ac:dyDescent="0.2">
      <c r="E470">
        <v>345777</v>
      </c>
      <c r="F470" t="s">
        <v>1741</v>
      </c>
    </row>
    <row r="471" spans="5:6" x14ac:dyDescent="0.2">
      <c r="E471">
        <v>345778</v>
      </c>
      <c r="F471" t="s">
        <v>1741</v>
      </c>
    </row>
    <row r="472" spans="5:6" x14ac:dyDescent="0.2">
      <c r="E472">
        <v>345779</v>
      </c>
      <c r="F472" t="s">
        <v>1741</v>
      </c>
    </row>
    <row r="473" spans="5:6" x14ac:dyDescent="0.2">
      <c r="E473">
        <v>345780</v>
      </c>
      <c r="F473" t="s">
        <v>1741</v>
      </c>
    </row>
    <row r="474" spans="5:6" x14ac:dyDescent="0.2">
      <c r="E474">
        <v>345781</v>
      </c>
      <c r="F474" t="s">
        <v>1741</v>
      </c>
    </row>
    <row r="475" spans="5:6" x14ac:dyDescent="0.2">
      <c r="E475">
        <v>345783</v>
      </c>
      <c r="F475" t="s">
        <v>1741</v>
      </c>
    </row>
    <row r="476" spans="5:6" x14ac:dyDescent="0.2">
      <c r="E476">
        <v>347054</v>
      </c>
      <c r="F476" t="s">
        <v>1741</v>
      </c>
    </row>
    <row r="477" spans="5:6" x14ac:dyDescent="0.2">
      <c r="E477">
        <v>347060</v>
      </c>
      <c r="F477" t="s">
        <v>1741</v>
      </c>
    </row>
    <row r="478" spans="5:6" x14ac:dyDescent="0.2">
      <c r="E478">
        <v>347061</v>
      </c>
      <c r="F478" t="s">
        <v>1741</v>
      </c>
    </row>
    <row r="479" spans="5:6" x14ac:dyDescent="0.2">
      <c r="E479">
        <v>347062</v>
      </c>
      <c r="F479" t="s">
        <v>1741</v>
      </c>
    </row>
    <row r="480" spans="5:6" x14ac:dyDescent="0.2">
      <c r="E480">
        <v>347063</v>
      </c>
      <c r="F480" t="s">
        <v>1741</v>
      </c>
    </row>
    <row r="481" spans="5:6" x14ac:dyDescent="0.2">
      <c r="E481">
        <v>347064</v>
      </c>
      <c r="F481" t="s">
        <v>1741</v>
      </c>
    </row>
    <row r="482" spans="5:6" x14ac:dyDescent="0.2">
      <c r="E482">
        <v>347065</v>
      </c>
      <c r="F482" t="s">
        <v>1741</v>
      </c>
    </row>
    <row r="483" spans="5:6" x14ac:dyDescent="0.2">
      <c r="E483">
        <v>347066</v>
      </c>
      <c r="F483" t="s">
        <v>1741</v>
      </c>
    </row>
    <row r="484" spans="5:6" x14ac:dyDescent="0.2">
      <c r="E484">
        <v>347067</v>
      </c>
      <c r="F484" t="s">
        <v>1741</v>
      </c>
    </row>
    <row r="485" spans="5:6" x14ac:dyDescent="0.2">
      <c r="E485">
        <v>347068</v>
      </c>
      <c r="F485" t="s">
        <v>1741</v>
      </c>
    </row>
    <row r="486" spans="5:6" x14ac:dyDescent="0.2">
      <c r="E486">
        <v>347069</v>
      </c>
      <c r="F486" t="s">
        <v>1741</v>
      </c>
    </row>
    <row r="487" spans="5:6" x14ac:dyDescent="0.2">
      <c r="E487">
        <v>347070</v>
      </c>
      <c r="F487" t="s">
        <v>1741</v>
      </c>
    </row>
    <row r="488" spans="5:6" x14ac:dyDescent="0.2">
      <c r="E488">
        <v>347071</v>
      </c>
      <c r="F488" t="s">
        <v>1741</v>
      </c>
    </row>
    <row r="489" spans="5:6" x14ac:dyDescent="0.2">
      <c r="E489">
        <v>347072</v>
      </c>
      <c r="F489" t="s">
        <v>1741</v>
      </c>
    </row>
    <row r="490" spans="5:6" x14ac:dyDescent="0.2">
      <c r="E490">
        <v>347073</v>
      </c>
      <c r="F490" t="s">
        <v>1741</v>
      </c>
    </row>
    <row r="491" spans="5:6" x14ac:dyDescent="0.2">
      <c r="E491">
        <v>347074</v>
      </c>
      <c r="F491" t="s">
        <v>1741</v>
      </c>
    </row>
    <row r="492" spans="5:6" x14ac:dyDescent="0.2">
      <c r="E492">
        <v>347075</v>
      </c>
      <c r="F492" t="s">
        <v>1741</v>
      </c>
    </row>
    <row r="493" spans="5:6" x14ac:dyDescent="0.2">
      <c r="E493">
        <v>347076</v>
      </c>
      <c r="F493" t="s">
        <v>1741</v>
      </c>
    </row>
    <row r="494" spans="5:6" x14ac:dyDescent="0.2">
      <c r="E494">
        <v>347077</v>
      </c>
      <c r="F494" t="s">
        <v>1741</v>
      </c>
    </row>
    <row r="495" spans="5:6" x14ac:dyDescent="0.2">
      <c r="E495">
        <v>347078</v>
      </c>
      <c r="F495" t="s">
        <v>1741</v>
      </c>
    </row>
    <row r="496" spans="5:6" x14ac:dyDescent="0.2">
      <c r="E496">
        <v>347079</v>
      </c>
      <c r="F496" t="s">
        <v>1741</v>
      </c>
    </row>
    <row r="497" spans="5:6" x14ac:dyDescent="0.2">
      <c r="E497">
        <v>347080</v>
      </c>
      <c r="F497" t="s">
        <v>1741</v>
      </c>
    </row>
    <row r="498" spans="5:6" x14ac:dyDescent="0.2">
      <c r="E498">
        <v>347081</v>
      </c>
      <c r="F498" t="s">
        <v>1741</v>
      </c>
    </row>
    <row r="499" spans="5:6" x14ac:dyDescent="0.2">
      <c r="E499">
        <v>347082</v>
      </c>
      <c r="F499" t="s">
        <v>1741</v>
      </c>
    </row>
    <row r="500" spans="5:6" x14ac:dyDescent="0.2">
      <c r="E500">
        <v>347083</v>
      </c>
      <c r="F500" t="s">
        <v>1741</v>
      </c>
    </row>
    <row r="501" spans="5:6" x14ac:dyDescent="0.2">
      <c r="E501">
        <v>347085</v>
      </c>
      <c r="F501" t="s">
        <v>1741</v>
      </c>
    </row>
    <row r="502" spans="5:6" x14ac:dyDescent="0.2">
      <c r="E502">
        <v>347086</v>
      </c>
      <c r="F502" t="s">
        <v>1741</v>
      </c>
    </row>
    <row r="503" spans="5:6" x14ac:dyDescent="0.2">
      <c r="E503">
        <v>347087</v>
      </c>
      <c r="F503" t="s">
        <v>1741</v>
      </c>
    </row>
    <row r="504" spans="5:6" x14ac:dyDescent="0.2">
      <c r="E504">
        <v>347088</v>
      </c>
      <c r="F504" t="s">
        <v>1741</v>
      </c>
    </row>
    <row r="505" spans="5:6" x14ac:dyDescent="0.2">
      <c r="E505">
        <v>347089</v>
      </c>
      <c r="F505" t="s">
        <v>1741</v>
      </c>
    </row>
    <row r="506" spans="5:6" x14ac:dyDescent="0.2">
      <c r="E506">
        <v>347090</v>
      </c>
      <c r="F506" t="s">
        <v>1741</v>
      </c>
    </row>
    <row r="507" spans="5:6" x14ac:dyDescent="0.2">
      <c r="E507">
        <v>347091</v>
      </c>
      <c r="F507" t="s">
        <v>1741</v>
      </c>
    </row>
    <row r="508" spans="5:6" x14ac:dyDescent="0.2">
      <c r="E508">
        <v>347464</v>
      </c>
      <c r="F508" t="s">
        <v>1741</v>
      </c>
    </row>
    <row r="509" spans="5:6" x14ac:dyDescent="0.2">
      <c r="E509">
        <v>347465</v>
      </c>
      <c r="F509" t="s">
        <v>1741</v>
      </c>
    </row>
    <row r="510" spans="5:6" x14ac:dyDescent="0.2">
      <c r="E510">
        <v>347466</v>
      </c>
      <c r="F510" t="s">
        <v>1741</v>
      </c>
    </row>
    <row r="511" spans="5:6" x14ac:dyDescent="0.2">
      <c r="E511">
        <v>347467</v>
      </c>
      <c r="F511" t="s">
        <v>1741</v>
      </c>
    </row>
    <row r="512" spans="5:6" x14ac:dyDescent="0.2">
      <c r="E512">
        <v>347468</v>
      </c>
      <c r="F512" t="s">
        <v>1741</v>
      </c>
    </row>
    <row r="513" spans="5:6" x14ac:dyDescent="0.2">
      <c r="E513">
        <v>347469</v>
      </c>
      <c r="F513" t="s">
        <v>1741</v>
      </c>
    </row>
    <row r="514" spans="5:6" x14ac:dyDescent="0.2">
      <c r="E514">
        <v>347470</v>
      </c>
      <c r="F514" t="s">
        <v>1741</v>
      </c>
    </row>
    <row r="515" spans="5:6" x14ac:dyDescent="0.2">
      <c r="E515">
        <v>347471</v>
      </c>
      <c r="F515" t="s">
        <v>1741</v>
      </c>
    </row>
    <row r="516" spans="5:6" x14ac:dyDescent="0.2">
      <c r="E516">
        <v>347742</v>
      </c>
      <c r="F516" t="s">
        <v>1741</v>
      </c>
    </row>
    <row r="517" spans="5:6" x14ac:dyDescent="0.2">
      <c r="E517">
        <v>347743</v>
      </c>
      <c r="F517" t="s">
        <v>1741</v>
      </c>
    </row>
    <row r="518" spans="5:6" x14ac:dyDescent="0.2">
      <c r="E518">
        <v>348121</v>
      </c>
      <c r="F518" t="s">
        <v>1741</v>
      </c>
    </row>
    <row r="519" spans="5:6" x14ac:dyDescent="0.2">
      <c r="E519">
        <v>348122</v>
      </c>
      <c r="F519" t="s">
        <v>1741</v>
      </c>
    </row>
    <row r="520" spans="5:6" x14ac:dyDescent="0.2">
      <c r="E520">
        <v>348123</v>
      </c>
      <c r="F520" t="s">
        <v>1741</v>
      </c>
    </row>
    <row r="521" spans="5:6" x14ac:dyDescent="0.2">
      <c r="E521">
        <v>348124</v>
      </c>
      <c r="F521" t="s">
        <v>1741</v>
      </c>
    </row>
    <row r="522" spans="5:6" x14ac:dyDescent="0.2">
      <c r="E522">
        <v>348125</v>
      </c>
      <c r="F522" t="s">
        <v>1741</v>
      </c>
    </row>
    <row r="523" spans="5:6" x14ac:dyDescent="0.2">
      <c r="E523">
        <v>349201</v>
      </c>
      <c r="F523" t="s">
        <v>1741</v>
      </c>
    </row>
    <row r="524" spans="5:6" x14ac:dyDescent="0.2">
      <c r="E524">
        <v>349202</v>
      </c>
      <c r="F524" t="s">
        <v>1741</v>
      </c>
    </row>
    <row r="525" spans="5:6" x14ac:dyDescent="0.2">
      <c r="E525">
        <v>349203</v>
      </c>
      <c r="F525" t="s">
        <v>1741</v>
      </c>
    </row>
    <row r="526" spans="5:6" x14ac:dyDescent="0.2">
      <c r="E526">
        <v>349204</v>
      </c>
      <c r="F526" t="s">
        <v>1741</v>
      </c>
    </row>
    <row r="527" spans="5:6" x14ac:dyDescent="0.2">
      <c r="E527">
        <v>349205</v>
      </c>
      <c r="F527" t="s">
        <v>1741</v>
      </c>
    </row>
    <row r="528" spans="5:6" x14ac:dyDescent="0.2">
      <c r="E528">
        <v>349206</v>
      </c>
      <c r="F528" t="s">
        <v>1741</v>
      </c>
    </row>
    <row r="529" spans="5:6" x14ac:dyDescent="0.2">
      <c r="E529">
        <v>349207</v>
      </c>
      <c r="F529" t="s">
        <v>1741</v>
      </c>
    </row>
    <row r="530" spans="5:6" x14ac:dyDescent="0.2">
      <c r="E530">
        <v>349208</v>
      </c>
      <c r="F530" t="s">
        <v>1741</v>
      </c>
    </row>
    <row r="531" spans="5:6" x14ac:dyDescent="0.2">
      <c r="E531">
        <v>349209</v>
      </c>
      <c r="F531" t="s">
        <v>1741</v>
      </c>
    </row>
    <row r="532" spans="5:6" x14ac:dyDescent="0.2">
      <c r="E532">
        <v>349210</v>
      </c>
      <c r="F532" t="s">
        <v>1741</v>
      </c>
    </row>
    <row r="533" spans="5:6" x14ac:dyDescent="0.2">
      <c r="E533">
        <v>349211</v>
      </c>
      <c r="F533" t="s">
        <v>1741</v>
      </c>
    </row>
    <row r="534" spans="5:6" x14ac:dyDescent="0.2">
      <c r="E534">
        <v>349212</v>
      </c>
      <c r="F534" t="s">
        <v>1741</v>
      </c>
    </row>
    <row r="535" spans="5:6" x14ac:dyDescent="0.2">
      <c r="E535">
        <v>349213</v>
      </c>
      <c r="F535" t="s">
        <v>1741</v>
      </c>
    </row>
    <row r="536" spans="5:6" x14ac:dyDescent="0.2">
      <c r="E536">
        <v>349214</v>
      </c>
      <c r="F536" t="s">
        <v>1741</v>
      </c>
    </row>
    <row r="537" spans="5:6" x14ac:dyDescent="0.2">
      <c r="E537">
        <v>349215</v>
      </c>
      <c r="F537" t="s">
        <v>1741</v>
      </c>
    </row>
    <row r="538" spans="5:6" x14ac:dyDescent="0.2">
      <c r="E538">
        <v>349216</v>
      </c>
      <c r="F538" t="s">
        <v>1741</v>
      </c>
    </row>
    <row r="539" spans="5:6" x14ac:dyDescent="0.2">
      <c r="E539">
        <v>349217</v>
      </c>
      <c r="F539" t="s">
        <v>1741</v>
      </c>
    </row>
    <row r="540" spans="5:6" x14ac:dyDescent="0.2">
      <c r="E540">
        <v>349218</v>
      </c>
      <c r="F540" t="s">
        <v>1741</v>
      </c>
    </row>
    <row r="541" spans="5:6" x14ac:dyDescent="0.2">
      <c r="E541">
        <v>349219</v>
      </c>
      <c r="F541" t="s">
        <v>1741</v>
      </c>
    </row>
    <row r="542" spans="5:6" x14ac:dyDescent="0.2">
      <c r="E542">
        <v>349220</v>
      </c>
      <c r="F542" t="s">
        <v>1741</v>
      </c>
    </row>
    <row r="543" spans="5:6" x14ac:dyDescent="0.2">
      <c r="E543">
        <v>349221</v>
      </c>
      <c r="F543" t="s">
        <v>1741</v>
      </c>
    </row>
    <row r="544" spans="5:6" x14ac:dyDescent="0.2">
      <c r="E544">
        <v>349222</v>
      </c>
      <c r="F544" t="s">
        <v>1741</v>
      </c>
    </row>
    <row r="545" spans="5:6" x14ac:dyDescent="0.2">
      <c r="E545">
        <v>349223</v>
      </c>
      <c r="F545" t="s">
        <v>1741</v>
      </c>
    </row>
    <row r="546" spans="5:6" x14ac:dyDescent="0.2">
      <c r="E546">
        <v>349224</v>
      </c>
      <c r="F546" t="s">
        <v>1741</v>
      </c>
    </row>
    <row r="547" spans="5:6" x14ac:dyDescent="0.2">
      <c r="E547">
        <v>349225</v>
      </c>
      <c r="F547" t="s">
        <v>1741</v>
      </c>
    </row>
    <row r="548" spans="5:6" x14ac:dyDescent="0.2">
      <c r="E548">
        <v>349226</v>
      </c>
      <c r="F548" t="s">
        <v>1741</v>
      </c>
    </row>
    <row r="549" spans="5:6" x14ac:dyDescent="0.2">
      <c r="E549">
        <v>349227</v>
      </c>
      <c r="F549" t="s">
        <v>1741</v>
      </c>
    </row>
    <row r="550" spans="5:6" x14ac:dyDescent="0.2">
      <c r="E550">
        <v>349228</v>
      </c>
      <c r="F550" t="s">
        <v>1741</v>
      </c>
    </row>
    <row r="551" spans="5:6" x14ac:dyDescent="0.2">
      <c r="E551">
        <v>349229</v>
      </c>
      <c r="F551" t="s">
        <v>1741</v>
      </c>
    </row>
    <row r="552" spans="5:6" x14ac:dyDescent="0.2">
      <c r="E552">
        <v>349230</v>
      </c>
      <c r="F552" t="s">
        <v>1741</v>
      </c>
    </row>
    <row r="553" spans="5:6" x14ac:dyDescent="0.2">
      <c r="E553">
        <v>349231</v>
      </c>
      <c r="F553" t="s">
        <v>1741</v>
      </c>
    </row>
    <row r="554" spans="5:6" x14ac:dyDescent="0.2">
      <c r="E554">
        <v>349232</v>
      </c>
      <c r="F554" t="s">
        <v>1741</v>
      </c>
    </row>
    <row r="555" spans="5:6" x14ac:dyDescent="0.2">
      <c r="E555">
        <v>349233</v>
      </c>
      <c r="F555" t="s">
        <v>1741</v>
      </c>
    </row>
    <row r="556" spans="5:6" x14ac:dyDescent="0.2">
      <c r="E556">
        <v>349234</v>
      </c>
      <c r="F556" t="s">
        <v>1741</v>
      </c>
    </row>
    <row r="557" spans="5:6" x14ac:dyDescent="0.2">
      <c r="E557">
        <v>349235</v>
      </c>
      <c r="F557" t="s">
        <v>1741</v>
      </c>
    </row>
    <row r="558" spans="5:6" x14ac:dyDescent="0.2">
      <c r="E558">
        <v>349236</v>
      </c>
      <c r="F558" t="s">
        <v>1741</v>
      </c>
    </row>
    <row r="559" spans="5:6" x14ac:dyDescent="0.2">
      <c r="E559">
        <v>349237</v>
      </c>
      <c r="F559" t="s">
        <v>1741</v>
      </c>
    </row>
    <row r="560" spans="5:6" x14ac:dyDescent="0.2">
      <c r="E560">
        <v>349238</v>
      </c>
      <c r="F560" t="s">
        <v>1741</v>
      </c>
    </row>
    <row r="561" spans="5:6" x14ac:dyDescent="0.2">
      <c r="E561">
        <v>349239</v>
      </c>
      <c r="F561" t="s">
        <v>1741</v>
      </c>
    </row>
    <row r="562" spans="5:6" x14ac:dyDescent="0.2">
      <c r="E562">
        <v>349240</v>
      </c>
      <c r="F562" t="s">
        <v>1741</v>
      </c>
    </row>
    <row r="563" spans="5:6" x14ac:dyDescent="0.2">
      <c r="E563">
        <v>349241</v>
      </c>
      <c r="F563" t="s">
        <v>1741</v>
      </c>
    </row>
    <row r="564" spans="5:6" x14ac:dyDescent="0.2">
      <c r="E564">
        <v>349242</v>
      </c>
      <c r="F564" t="s">
        <v>1741</v>
      </c>
    </row>
    <row r="565" spans="5:6" x14ac:dyDescent="0.2">
      <c r="E565">
        <v>349243</v>
      </c>
      <c r="F565" t="s">
        <v>1741</v>
      </c>
    </row>
    <row r="566" spans="5:6" x14ac:dyDescent="0.2">
      <c r="E566">
        <v>349244</v>
      </c>
      <c r="F566" t="s">
        <v>1741</v>
      </c>
    </row>
    <row r="567" spans="5:6" x14ac:dyDescent="0.2">
      <c r="E567">
        <v>349245</v>
      </c>
      <c r="F567" t="s">
        <v>1741</v>
      </c>
    </row>
    <row r="568" spans="5:6" x14ac:dyDescent="0.2">
      <c r="E568">
        <v>349246</v>
      </c>
      <c r="F568" t="s">
        <v>1741</v>
      </c>
    </row>
    <row r="569" spans="5:6" x14ac:dyDescent="0.2">
      <c r="E569">
        <v>349247</v>
      </c>
      <c r="F569" t="s">
        <v>1741</v>
      </c>
    </row>
    <row r="570" spans="5:6" x14ac:dyDescent="0.2">
      <c r="E570">
        <v>349248</v>
      </c>
      <c r="F570" t="s">
        <v>1741</v>
      </c>
    </row>
    <row r="571" spans="5:6" x14ac:dyDescent="0.2">
      <c r="E571">
        <v>349249</v>
      </c>
      <c r="F571" t="s">
        <v>1741</v>
      </c>
    </row>
    <row r="572" spans="5:6" x14ac:dyDescent="0.2">
      <c r="E572">
        <v>349250</v>
      </c>
      <c r="F572" t="s">
        <v>1741</v>
      </c>
    </row>
    <row r="573" spans="5:6" x14ac:dyDescent="0.2">
      <c r="E573">
        <v>349251</v>
      </c>
      <c r="F573" t="s">
        <v>1741</v>
      </c>
    </row>
    <row r="574" spans="5:6" x14ac:dyDescent="0.2">
      <c r="E574">
        <v>349252</v>
      </c>
      <c r="F574" t="s">
        <v>1741</v>
      </c>
    </row>
    <row r="575" spans="5:6" x14ac:dyDescent="0.2">
      <c r="E575">
        <v>349253</v>
      </c>
      <c r="F575" t="s">
        <v>1741</v>
      </c>
    </row>
    <row r="576" spans="5:6" x14ac:dyDescent="0.2">
      <c r="E576">
        <v>349254</v>
      </c>
      <c r="F576" t="s">
        <v>1741</v>
      </c>
    </row>
    <row r="577" spans="5:6" x14ac:dyDescent="0.2">
      <c r="E577">
        <v>349255</v>
      </c>
      <c r="F577" t="s">
        <v>1741</v>
      </c>
    </row>
    <row r="578" spans="5:6" x14ac:dyDescent="0.2">
      <c r="E578">
        <v>349256</v>
      </c>
      <c r="F578" t="s">
        <v>1741</v>
      </c>
    </row>
    <row r="579" spans="5:6" x14ac:dyDescent="0.2">
      <c r="E579">
        <v>349257</v>
      </c>
      <c r="F579" t="s">
        <v>1741</v>
      </c>
    </row>
    <row r="580" spans="5:6" x14ac:dyDescent="0.2">
      <c r="E580">
        <v>349909</v>
      </c>
      <c r="F580" t="s">
        <v>1741</v>
      </c>
    </row>
    <row r="581" spans="5:6" x14ac:dyDescent="0.2">
      <c r="E581">
        <v>349910</v>
      </c>
      <c r="F581" t="s">
        <v>1741</v>
      </c>
    </row>
    <row r="582" spans="5:6" x14ac:dyDescent="0.2">
      <c r="E582">
        <v>349911</v>
      </c>
      <c r="F582" t="s">
        <v>1741</v>
      </c>
    </row>
    <row r="583" spans="5:6" x14ac:dyDescent="0.2">
      <c r="E583">
        <v>349912</v>
      </c>
      <c r="F583" t="s">
        <v>1741</v>
      </c>
    </row>
    <row r="584" spans="5:6" x14ac:dyDescent="0.2">
      <c r="E584">
        <v>350025</v>
      </c>
      <c r="F584" t="s">
        <v>1741</v>
      </c>
    </row>
    <row r="585" spans="5:6" x14ac:dyDescent="0.2">
      <c r="E585">
        <v>350026</v>
      </c>
      <c r="F585" t="s">
        <v>1741</v>
      </c>
    </row>
    <row r="586" spans="5:6" x14ac:dyDescent="0.2">
      <c r="E586">
        <v>350029</v>
      </c>
      <c r="F586" t="s">
        <v>1741</v>
      </c>
    </row>
    <row r="587" spans="5:6" x14ac:dyDescent="0.2">
      <c r="E587">
        <v>350033</v>
      </c>
      <c r="F587" t="s">
        <v>1741</v>
      </c>
    </row>
    <row r="588" spans="5:6" x14ac:dyDescent="0.2">
      <c r="E588">
        <v>350034</v>
      </c>
      <c r="F588" t="s">
        <v>1741</v>
      </c>
    </row>
    <row r="589" spans="5:6" x14ac:dyDescent="0.2">
      <c r="E589">
        <v>350035</v>
      </c>
      <c r="F589" t="s">
        <v>1741</v>
      </c>
    </row>
    <row r="590" spans="5:6" x14ac:dyDescent="0.2">
      <c r="E590">
        <v>350036</v>
      </c>
      <c r="F590" t="s">
        <v>1741</v>
      </c>
    </row>
    <row r="591" spans="5:6" x14ac:dyDescent="0.2">
      <c r="E591">
        <v>350042</v>
      </c>
      <c r="F591" t="s">
        <v>1741</v>
      </c>
    </row>
    <row r="592" spans="5:6" x14ac:dyDescent="0.2">
      <c r="E592">
        <v>350043</v>
      </c>
      <c r="F592" t="s">
        <v>1741</v>
      </c>
    </row>
    <row r="593" spans="5:6" x14ac:dyDescent="0.2">
      <c r="E593">
        <v>350045</v>
      </c>
      <c r="F593" t="s">
        <v>1741</v>
      </c>
    </row>
    <row r="594" spans="5:6" x14ac:dyDescent="0.2">
      <c r="E594">
        <v>350046</v>
      </c>
      <c r="F594" t="s">
        <v>1741</v>
      </c>
    </row>
    <row r="595" spans="5:6" x14ac:dyDescent="0.2">
      <c r="E595">
        <v>350047</v>
      </c>
      <c r="F595" t="s">
        <v>1741</v>
      </c>
    </row>
    <row r="596" spans="5:6" x14ac:dyDescent="0.2">
      <c r="E596">
        <v>350048</v>
      </c>
      <c r="F596" t="s">
        <v>1741</v>
      </c>
    </row>
    <row r="597" spans="5:6" x14ac:dyDescent="0.2">
      <c r="E597">
        <v>350050</v>
      </c>
      <c r="F597" t="s">
        <v>1741</v>
      </c>
    </row>
    <row r="598" spans="5:6" x14ac:dyDescent="0.2">
      <c r="E598">
        <v>350052</v>
      </c>
      <c r="F598" t="s">
        <v>1741</v>
      </c>
    </row>
    <row r="599" spans="5:6" x14ac:dyDescent="0.2">
      <c r="E599">
        <v>350053</v>
      </c>
      <c r="F599" t="s">
        <v>1741</v>
      </c>
    </row>
    <row r="600" spans="5:6" x14ac:dyDescent="0.2">
      <c r="E600">
        <v>350054</v>
      </c>
      <c r="F600" t="s">
        <v>1741</v>
      </c>
    </row>
    <row r="601" spans="5:6" x14ac:dyDescent="0.2">
      <c r="E601">
        <v>350060</v>
      </c>
      <c r="F601" t="s">
        <v>1741</v>
      </c>
    </row>
    <row r="602" spans="5:6" x14ac:dyDescent="0.2">
      <c r="E602">
        <v>350403</v>
      </c>
      <c r="F602" t="s">
        <v>1741</v>
      </c>
    </row>
    <row r="603" spans="5:6" x14ac:dyDescent="0.2">
      <c r="E603">
        <v>350404</v>
      </c>
      <c r="F603" t="s">
        <v>1741</v>
      </c>
    </row>
    <row r="604" spans="5:6" x14ac:dyDescent="0.2">
      <c r="E604">
        <v>350405</v>
      </c>
      <c r="F604" t="s">
        <v>1741</v>
      </c>
    </row>
    <row r="605" spans="5:6" x14ac:dyDescent="0.2">
      <c r="E605">
        <v>350406</v>
      </c>
      <c r="F605" t="s">
        <v>1741</v>
      </c>
    </row>
    <row r="606" spans="5:6" x14ac:dyDescent="0.2">
      <c r="E606">
        <v>350407</v>
      </c>
      <c r="F606" t="s">
        <v>1741</v>
      </c>
    </row>
    <row r="607" spans="5:6" x14ac:dyDescent="0.2">
      <c r="E607">
        <v>350408</v>
      </c>
      <c r="F607" t="s">
        <v>1741</v>
      </c>
    </row>
    <row r="608" spans="5:6" x14ac:dyDescent="0.2">
      <c r="E608">
        <v>350409</v>
      </c>
      <c r="F608" t="s">
        <v>1741</v>
      </c>
    </row>
    <row r="609" spans="5:6" x14ac:dyDescent="0.2">
      <c r="E609">
        <v>350410</v>
      </c>
      <c r="F609" t="s">
        <v>1741</v>
      </c>
    </row>
    <row r="610" spans="5:6" x14ac:dyDescent="0.2">
      <c r="E610">
        <v>350416</v>
      </c>
      <c r="F610" t="s">
        <v>1741</v>
      </c>
    </row>
    <row r="611" spans="5:6" x14ac:dyDescent="0.2">
      <c r="E611">
        <v>350417</v>
      </c>
      <c r="F611" t="s">
        <v>1741</v>
      </c>
    </row>
    <row r="612" spans="5:6" x14ac:dyDescent="0.2">
      <c r="E612">
        <v>358585</v>
      </c>
      <c r="F612" t="s">
        <v>1741</v>
      </c>
    </row>
    <row r="613" spans="5:6" x14ac:dyDescent="0.2">
      <c r="E613">
        <v>359306</v>
      </c>
      <c r="F613" t="s">
        <v>1741</v>
      </c>
    </row>
    <row r="614" spans="5:6" x14ac:dyDescent="0.2">
      <c r="E614">
        <v>359309</v>
      </c>
      <c r="F614" t="s">
        <v>1741</v>
      </c>
    </row>
    <row r="615" spans="5:6" x14ac:dyDescent="0.2">
      <c r="E615">
        <v>362316</v>
      </c>
      <c r="F615" t="s">
        <v>1741</v>
      </c>
    </row>
    <row r="616" spans="5:6" x14ac:dyDescent="0.2">
      <c r="E616">
        <v>363272</v>
      </c>
      <c r="F616" t="s">
        <v>1741</v>
      </c>
    </row>
    <row r="617" spans="5:6" x14ac:dyDescent="0.2">
      <c r="E617">
        <v>363291</v>
      </c>
      <c r="F617" t="s">
        <v>1741</v>
      </c>
    </row>
    <row r="618" spans="5:6" x14ac:dyDescent="0.2">
      <c r="E618">
        <v>363294</v>
      </c>
      <c r="F618" t="s">
        <v>1741</v>
      </c>
    </row>
    <row r="619" spans="5:6" x14ac:dyDescent="0.2">
      <c r="E619">
        <v>363592</v>
      </c>
      <c r="F619" t="s">
        <v>1741</v>
      </c>
    </row>
    <row r="620" spans="5:6" x14ac:dyDescent="0.2">
      <c r="E620">
        <v>363611</v>
      </c>
      <c r="F620" t="s">
        <v>1741</v>
      </c>
    </row>
    <row r="621" spans="5:6" x14ac:dyDescent="0.2">
      <c r="E621">
        <v>364498</v>
      </c>
      <c r="F621" t="s">
        <v>1741</v>
      </c>
    </row>
    <row r="622" spans="5:6" x14ac:dyDescent="0.2">
      <c r="E622">
        <v>364499</v>
      </c>
      <c r="F622" t="s">
        <v>1741</v>
      </c>
    </row>
    <row r="623" spans="5:6" x14ac:dyDescent="0.2">
      <c r="E623">
        <v>364500</v>
      </c>
      <c r="F623" t="s">
        <v>1741</v>
      </c>
    </row>
    <row r="624" spans="5:6" x14ac:dyDescent="0.2">
      <c r="E624">
        <v>364506</v>
      </c>
      <c r="F624" t="s">
        <v>1741</v>
      </c>
    </row>
    <row r="625" spans="5:6" x14ac:dyDescent="0.2">
      <c r="E625">
        <v>364511</v>
      </c>
      <c r="F625" t="s">
        <v>1741</v>
      </c>
    </row>
    <row r="626" spans="5:6" x14ac:dyDescent="0.2">
      <c r="E626">
        <v>364512</v>
      </c>
      <c r="F626" t="s">
        <v>1741</v>
      </c>
    </row>
    <row r="627" spans="5:6" x14ac:dyDescent="0.2">
      <c r="E627">
        <v>364516</v>
      </c>
      <c r="F627" t="s">
        <v>1741</v>
      </c>
    </row>
    <row r="628" spans="5:6" x14ac:dyDescent="0.2">
      <c r="E628">
        <v>364846</v>
      </c>
      <c r="F628" t="s">
        <v>1741</v>
      </c>
    </row>
    <row r="629" spans="5:6" x14ac:dyDescent="0.2">
      <c r="E629">
        <v>364848</v>
      </c>
      <c r="F629" t="s">
        <v>1741</v>
      </c>
    </row>
    <row r="630" spans="5:6" x14ac:dyDescent="0.2">
      <c r="E630">
        <v>364849</v>
      </c>
      <c r="F630" t="s">
        <v>1741</v>
      </c>
    </row>
    <row r="631" spans="5:6" x14ac:dyDescent="0.2">
      <c r="E631">
        <v>364850</v>
      </c>
      <c r="F631" t="s">
        <v>1741</v>
      </c>
    </row>
    <row r="632" spans="5:6" x14ac:dyDescent="0.2">
      <c r="E632">
        <v>364851</v>
      </c>
      <c r="F632" t="s">
        <v>1741</v>
      </c>
    </row>
    <row r="633" spans="5:6" x14ac:dyDescent="0.2">
      <c r="E633">
        <v>364856</v>
      </c>
      <c r="F633" t="s">
        <v>1741</v>
      </c>
    </row>
    <row r="634" spans="5:6" x14ac:dyDescent="0.2">
      <c r="E634">
        <v>364858</v>
      </c>
      <c r="F634" t="s">
        <v>1741</v>
      </c>
    </row>
    <row r="635" spans="5:6" x14ac:dyDescent="0.2">
      <c r="E635">
        <v>364859</v>
      </c>
      <c r="F635" t="s">
        <v>1741</v>
      </c>
    </row>
    <row r="636" spans="5:6" x14ac:dyDescent="0.2">
      <c r="E636">
        <v>365222</v>
      </c>
      <c r="F636" t="s">
        <v>1741</v>
      </c>
    </row>
    <row r="637" spans="5:6" x14ac:dyDescent="0.2">
      <c r="E637">
        <v>365226</v>
      </c>
      <c r="F637" t="s">
        <v>1741</v>
      </c>
    </row>
    <row r="638" spans="5:6" x14ac:dyDescent="0.2">
      <c r="E638">
        <v>365235</v>
      </c>
      <c r="F638" t="s">
        <v>1741</v>
      </c>
    </row>
    <row r="639" spans="5:6" x14ac:dyDescent="0.2">
      <c r="E639">
        <v>365237</v>
      </c>
      <c r="F639" t="s">
        <v>1741</v>
      </c>
    </row>
    <row r="640" spans="5:6" x14ac:dyDescent="0.2">
      <c r="E640">
        <v>366713</v>
      </c>
      <c r="F640" t="s">
        <v>1741</v>
      </c>
    </row>
    <row r="641" spans="5:6" x14ac:dyDescent="0.2">
      <c r="E641">
        <v>367226</v>
      </c>
      <c r="F641" t="s">
        <v>1741</v>
      </c>
    </row>
    <row r="642" spans="5:6" x14ac:dyDescent="0.2">
      <c r="E642">
        <v>367227</v>
      </c>
      <c r="F642" t="s">
        <v>1741</v>
      </c>
    </row>
    <row r="643" spans="5:6" x14ac:dyDescent="0.2">
      <c r="E643">
        <v>367228</v>
      </c>
      <c r="F643" t="s">
        <v>1741</v>
      </c>
    </row>
    <row r="644" spans="5:6" x14ac:dyDescent="0.2">
      <c r="E644">
        <v>367229</v>
      </c>
      <c r="F644" t="s">
        <v>1741</v>
      </c>
    </row>
    <row r="645" spans="5:6" x14ac:dyDescent="0.2">
      <c r="E645">
        <v>367230</v>
      </c>
      <c r="F645" t="s">
        <v>1741</v>
      </c>
    </row>
    <row r="646" spans="5:6" x14ac:dyDescent="0.2">
      <c r="E646">
        <v>367231</v>
      </c>
      <c r="F646" t="s">
        <v>1741</v>
      </c>
    </row>
    <row r="647" spans="5:6" x14ac:dyDescent="0.2">
      <c r="E647">
        <v>367232</v>
      </c>
      <c r="F647" t="s">
        <v>1741</v>
      </c>
    </row>
    <row r="648" spans="5:6" x14ac:dyDescent="0.2">
      <c r="E648">
        <v>367655</v>
      </c>
      <c r="F648" t="s">
        <v>1741</v>
      </c>
    </row>
    <row r="649" spans="5:6" x14ac:dyDescent="0.2">
      <c r="E649">
        <v>368323</v>
      </c>
      <c r="F649" t="s">
        <v>1741</v>
      </c>
    </row>
    <row r="650" spans="5:6" x14ac:dyDescent="0.2">
      <c r="E650">
        <v>368364</v>
      </c>
      <c r="F650" t="s">
        <v>1741</v>
      </c>
    </row>
    <row r="651" spans="5:6" x14ac:dyDescent="0.2">
      <c r="E651">
        <v>368402</v>
      </c>
      <c r="F651" t="s">
        <v>1741</v>
      </c>
    </row>
    <row r="652" spans="5:6" x14ac:dyDescent="0.2">
      <c r="E652">
        <v>368573</v>
      </c>
      <c r="F652" t="s">
        <v>1741</v>
      </c>
    </row>
    <row r="653" spans="5:6" x14ac:dyDescent="0.2">
      <c r="E653">
        <v>368702</v>
      </c>
      <c r="F653" t="s">
        <v>1741</v>
      </c>
    </row>
    <row r="654" spans="5:6" x14ac:dyDescent="0.2">
      <c r="E654">
        <v>368703</v>
      </c>
      <c r="F654" t="s">
        <v>1741</v>
      </c>
    </row>
    <row r="655" spans="5:6" x14ac:dyDescent="0.2">
      <c r="E655">
        <v>368783</v>
      </c>
      <c r="F655" t="s">
        <v>1741</v>
      </c>
    </row>
    <row r="656" spans="5:6" x14ac:dyDescent="0.2">
      <c r="E656">
        <v>370129</v>
      </c>
      <c r="F656" t="s">
        <v>1741</v>
      </c>
    </row>
    <row r="657" spans="5:6" x14ac:dyDescent="0.2">
      <c r="E657">
        <v>370365</v>
      </c>
      <c r="F657" t="s">
        <v>1741</v>
      </c>
    </row>
    <row r="658" spans="5:6" x14ac:dyDescent="0.2">
      <c r="E658">
        <v>370368</v>
      </c>
      <c r="F658" t="s">
        <v>1741</v>
      </c>
    </row>
    <row r="659" spans="5:6" x14ac:dyDescent="0.2">
      <c r="E659">
        <v>370369</v>
      </c>
      <c r="F659" t="s">
        <v>1741</v>
      </c>
    </row>
    <row r="660" spans="5:6" x14ac:dyDescent="0.2">
      <c r="E660">
        <v>370370</v>
      </c>
      <c r="F660" t="s">
        <v>1741</v>
      </c>
    </row>
    <row r="661" spans="5:6" x14ac:dyDescent="0.2">
      <c r="E661">
        <v>370371</v>
      </c>
      <c r="F661" t="s">
        <v>1741</v>
      </c>
    </row>
    <row r="662" spans="5:6" x14ac:dyDescent="0.2">
      <c r="E662">
        <v>370372</v>
      </c>
      <c r="F662" t="s">
        <v>1741</v>
      </c>
    </row>
    <row r="663" spans="5:6" x14ac:dyDescent="0.2">
      <c r="E663">
        <v>370373</v>
      </c>
      <c r="F663" t="s">
        <v>1741</v>
      </c>
    </row>
    <row r="664" spans="5:6" x14ac:dyDescent="0.2">
      <c r="E664">
        <v>370374</v>
      </c>
      <c r="F664" t="s">
        <v>1741</v>
      </c>
    </row>
    <row r="665" spans="5:6" x14ac:dyDescent="0.2">
      <c r="E665">
        <v>370375</v>
      </c>
      <c r="F665" t="s">
        <v>1741</v>
      </c>
    </row>
    <row r="666" spans="5:6" x14ac:dyDescent="0.2">
      <c r="E666">
        <v>370376</v>
      </c>
      <c r="F666" t="s">
        <v>1741</v>
      </c>
    </row>
    <row r="667" spans="5:6" x14ac:dyDescent="0.2">
      <c r="E667">
        <v>370377</v>
      </c>
      <c r="F667" t="s">
        <v>1741</v>
      </c>
    </row>
    <row r="668" spans="5:6" x14ac:dyDescent="0.2">
      <c r="E668">
        <v>371060</v>
      </c>
      <c r="F668" t="s">
        <v>1741</v>
      </c>
    </row>
    <row r="669" spans="5:6" x14ac:dyDescent="0.2">
      <c r="E669">
        <v>371109</v>
      </c>
      <c r="F669" t="s">
        <v>1741</v>
      </c>
    </row>
    <row r="670" spans="5:6" x14ac:dyDescent="0.2">
      <c r="E670">
        <v>371110</v>
      </c>
      <c r="F670" t="s">
        <v>1741</v>
      </c>
    </row>
    <row r="671" spans="5:6" x14ac:dyDescent="0.2">
      <c r="E671">
        <v>371362</v>
      </c>
      <c r="F671" t="s">
        <v>1741</v>
      </c>
    </row>
    <row r="672" spans="5:6" x14ac:dyDescent="0.2">
      <c r="E672">
        <v>372622</v>
      </c>
      <c r="F672" t="s">
        <v>1741</v>
      </c>
    </row>
    <row r="673" spans="5:6" x14ac:dyDescent="0.2">
      <c r="E673">
        <v>373450</v>
      </c>
      <c r="F673" t="s">
        <v>1741</v>
      </c>
    </row>
    <row r="674" spans="5:6" x14ac:dyDescent="0.2">
      <c r="E674">
        <v>374746</v>
      </c>
      <c r="F674" t="s">
        <v>1741</v>
      </c>
    </row>
    <row r="675" spans="5:6" x14ac:dyDescent="0.2">
      <c r="E675">
        <v>374887</v>
      </c>
      <c r="F675" t="s">
        <v>1741</v>
      </c>
    </row>
    <row r="676" spans="5:6" x14ac:dyDescent="0.2">
      <c r="E676">
        <v>374910</v>
      </c>
      <c r="F676" t="s">
        <v>1741</v>
      </c>
    </row>
    <row r="677" spans="5:6" x14ac:dyDescent="0.2">
      <c r="E677">
        <v>376563</v>
      </c>
      <c r="F677" t="s">
        <v>1741</v>
      </c>
    </row>
    <row r="678" spans="5:6" x14ac:dyDescent="0.2">
      <c r="E678">
        <v>376564</v>
      </c>
      <c r="F678" t="s">
        <v>1741</v>
      </c>
    </row>
    <row r="679" spans="5:6" x14ac:dyDescent="0.2">
      <c r="E679">
        <v>376566</v>
      </c>
      <c r="F679" t="s">
        <v>1741</v>
      </c>
    </row>
    <row r="680" spans="5:6" x14ac:dyDescent="0.2">
      <c r="E680">
        <v>382649</v>
      </c>
      <c r="F680" t="s">
        <v>1741</v>
      </c>
    </row>
    <row r="681" spans="5:6" x14ac:dyDescent="0.2">
      <c r="E681">
        <v>382650</v>
      </c>
      <c r="F681" t="s">
        <v>1741</v>
      </c>
    </row>
    <row r="682" spans="5:6" x14ac:dyDescent="0.2">
      <c r="E682">
        <v>382651</v>
      </c>
      <c r="F682" t="s">
        <v>1741</v>
      </c>
    </row>
    <row r="683" spans="5:6" x14ac:dyDescent="0.2">
      <c r="E683">
        <v>382652</v>
      </c>
      <c r="F683" t="s">
        <v>1741</v>
      </c>
    </row>
    <row r="684" spans="5:6" x14ac:dyDescent="0.2">
      <c r="E684">
        <v>382653</v>
      </c>
      <c r="F684" t="s">
        <v>1741</v>
      </c>
    </row>
    <row r="685" spans="5:6" x14ac:dyDescent="0.2">
      <c r="E685">
        <v>383121</v>
      </c>
      <c r="F685" t="s">
        <v>1741</v>
      </c>
    </row>
    <row r="686" spans="5:6" x14ac:dyDescent="0.2">
      <c r="E686">
        <v>383123</v>
      </c>
      <c r="F686" t="s">
        <v>1741</v>
      </c>
    </row>
    <row r="687" spans="5:6" x14ac:dyDescent="0.2">
      <c r="E687">
        <v>383162</v>
      </c>
      <c r="F687" t="s">
        <v>1741</v>
      </c>
    </row>
    <row r="688" spans="5:6" x14ac:dyDescent="0.2">
      <c r="E688">
        <v>384461</v>
      </c>
      <c r="F688" t="s">
        <v>1741</v>
      </c>
    </row>
    <row r="689" spans="5:6" x14ac:dyDescent="0.2">
      <c r="E689">
        <v>386525</v>
      </c>
      <c r="F689" t="s">
        <v>1741</v>
      </c>
    </row>
    <row r="690" spans="5:6" x14ac:dyDescent="0.2">
      <c r="E690">
        <v>392091</v>
      </c>
      <c r="F690" t="s">
        <v>1741</v>
      </c>
    </row>
    <row r="691" spans="5:6" x14ac:dyDescent="0.2">
      <c r="E691">
        <v>392092</v>
      </c>
      <c r="F691" t="s">
        <v>1741</v>
      </c>
    </row>
    <row r="692" spans="5:6" x14ac:dyDescent="0.2">
      <c r="E692">
        <v>392095</v>
      </c>
      <c r="F692" t="s">
        <v>1741</v>
      </c>
    </row>
    <row r="693" spans="5:6" x14ac:dyDescent="0.2">
      <c r="E693">
        <v>392096</v>
      </c>
      <c r="F693" t="s">
        <v>1741</v>
      </c>
    </row>
    <row r="694" spans="5:6" x14ac:dyDescent="0.2">
      <c r="E694">
        <v>394140</v>
      </c>
      <c r="F694" t="s">
        <v>1741</v>
      </c>
    </row>
    <row r="695" spans="5:6" x14ac:dyDescent="0.2">
      <c r="E695">
        <v>3101264</v>
      </c>
      <c r="F695" t="s">
        <v>1741</v>
      </c>
    </row>
    <row r="696" spans="5:6" x14ac:dyDescent="0.2">
      <c r="E696">
        <v>3101265</v>
      </c>
      <c r="F696" t="s">
        <v>1741</v>
      </c>
    </row>
    <row r="697" spans="5:6" x14ac:dyDescent="0.2">
      <c r="E697">
        <v>3101266</v>
      </c>
      <c r="F697" t="s">
        <v>1741</v>
      </c>
    </row>
    <row r="698" spans="5:6" x14ac:dyDescent="0.2">
      <c r="E698">
        <v>3101267</v>
      </c>
      <c r="F698" t="s">
        <v>1741</v>
      </c>
    </row>
    <row r="699" spans="5:6" x14ac:dyDescent="0.2">
      <c r="E699">
        <v>3101276</v>
      </c>
      <c r="F699" t="s">
        <v>1741</v>
      </c>
    </row>
    <row r="700" spans="5:6" x14ac:dyDescent="0.2">
      <c r="E700">
        <v>3101277</v>
      </c>
      <c r="F700" t="s">
        <v>1741</v>
      </c>
    </row>
    <row r="701" spans="5:6" x14ac:dyDescent="0.2">
      <c r="E701">
        <v>3101278</v>
      </c>
      <c r="F701" t="s">
        <v>1741</v>
      </c>
    </row>
    <row r="702" spans="5:6" x14ac:dyDescent="0.2">
      <c r="E702">
        <v>3101281</v>
      </c>
      <c r="F702" t="s">
        <v>1741</v>
      </c>
    </row>
    <row r="703" spans="5:6" x14ac:dyDescent="0.2">
      <c r="E703">
        <v>3101295</v>
      </c>
      <c r="F703" t="s">
        <v>1741</v>
      </c>
    </row>
    <row r="704" spans="5:6" x14ac:dyDescent="0.2">
      <c r="E704">
        <v>3101296</v>
      </c>
      <c r="F704" t="s">
        <v>1741</v>
      </c>
    </row>
    <row r="705" spans="5:6" x14ac:dyDescent="0.2">
      <c r="E705">
        <v>3101297</v>
      </c>
      <c r="F705" t="s">
        <v>1741</v>
      </c>
    </row>
    <row r="706" spans="5:6" x14ac:dyDescent="0.2">
      <c r="E706">
        <v>3101298</v>
      </c>
      <c r="F706" t="s">
        <v>1741</v>
      </c>
    </row>
    <row r="707" spans="5:6" x14ac:dyDescent="0.2">
      <c r="E707" t="s">
        <v>1553</v>
      </c>
      <c r="F707" t="s">
        <v>1742</v>
      </c>
    </row>
    <row r="708" spans="5:6" x14ac:dyDescent="0.2">
      <c r="E708" t="s">
        <v>73</v>
      </c>
      <c r="F708" t="s">
        <v>1742</v>
      </c>
    </row>
    <row r="709" spans="5:6" x14ac:dyDescent="0.2">
      <c r="E709" t="s">
        <v>844</v>
      </c>
      <c r="F709" t="s">
        <v>1742</v>
      </c>
    </row>
    <row r="710" spans="5:6" x14ac:dyDescent="0.2">
      <c r="E710" t="s">
        <v>1345</v>
      </c>
      <c r="F710" t="s">
        <v>1742</v>
      </c>
    </row>
    <row r="711" spans="5:6" x14ac:dyDescent="0.2">
      <c r="E711" t="s">
        <v>239</v>
      </c>
      <c r="F711" t="s">
        <v>1742</v>
      </c>
    </row>
    <row r="712" spans="5:6" x14ac:dyDescent="0.2">
      <c r="E712" t="s">
        <v>703</v>
      </c>
      <c r="F712" t="s">
        <v>1742</v>
      </c>
    </row>
    <row r="713" spans="5:6" x14ac:dyDescent="0.2">
      <c r="E713" t="s">
        <v>1727</v>
      </c>
      <c r="F713" t="s">
        <v>1742</v>
      </c>
    </row>
    <row r="714" spans="5:6" x14ac:dyDescent="0.2">
      <c r="E714" t="s">
        <v>1331</v>
      </c>
      <c r="F714" t="s">
        <v>1742</v>
      </c>
    </row>
    <row r="715" spans="5:6" x14ac:dyDescent="0.2">
      <c r="E715" t="s">
        <v>713</v>
      </c>
      <c r="F715" t="s">
        <v>1742</v>
      </c>
    </row>
    <row r="716" spans="5:6" x14ac:dyDescent="0.2">
      <c r="E716" t="s">
        <v>810</v>
      </c>
      <c r="F716" t="s">
        <v>1742</v>
      </c>
    </row>
    <row r="717" spans="5:6" x14ac:dyDescent="0.2">
      <c r="E717" t="s">
        <v>1454</v>
      </c>
      <c r="F717" t="s">
        <v>1742</v>
      </c>
    </row>
    <row r="718" spans="5:6" x14ac:dyDescent="0.2">
      <c r="E718" t="s">
        <v>823</v>
      </c>
      <c r="F718" t="s">
        <v>1742</v>
      </c>
    </row>
    <row r="719" spans="5:6" x14ac:dyDescent="0.2">
      <c r="E719" t="s">
        <v>617</v>
      </c>
      <c r="F719" t="s">
        <v>1742</v>
      </c>
    </row>
    <row r="720" spans="5:6" x14ac:dyDescent="0.2">
      <c r="E720" t="s">
        <v>90</v>
      </c>
      <c r="F720" t="s">
        <v>1742</v>
      </c>
    </row>
    <row r="721" spans="5:6" x14ac:dyDescent="0.2">
      <c r="E721" t="s">
        <v>1581</v>
      </c>
      <c r="F721" t="s">
        <v>1742</v>
      </c>
    </row>
    <row r="722" spans="5:6" x14ac:dyDescent="0.2">
      <c r="E722" t="s">
        <v>14</v>
      </c>
      <c r="F722" t="s">
        <v>1742</v>
      </c>
    </row>
    <row r="723" spans="5:6" x14ac:dyDescent="0.2">
      <c r="E723" t="s">
        <v>486</v>
      </c>
      <c r="F723" t="s">
        <v>1742</v>
      </c>
    </row>
    <row r="724" spans="5:6" x14ac:dyDescent="0.2">
      <c r="E724" t="s">
        <v>348</v>
      </c>
      <c r="F724" t="s">
        <v>1742</v>
      </c>
    </row>
    <row r="725" spans="5:6" x14ac:dyDescent="0.2">
      <c r="E725" t="s">
        <v>324</v>
      </c>
      <c r="F725" t="s">
        <v>1742</v>
      </c>
    </row>
    <row r="726" spans="5:6" x14ac:dyDescent="0.2">
      <c r="E726" t="s">
        <v>1574</v>
      </c>
      <c r="F726" t="s">
        <v>1742</v>
      </c>
    </row>
    <row r="727" spans="5:6" x14ac:dyDescent="0.2">
      <c r="E727" t="s">
        <v>458</v>
      </c>
      <c r="F727" t="s">
        <v>1742</v>
      </c>
    </row>
    <row r="728" spans="5:6" x14ac:dyDescent="0.2">
      <c r="E728" t="s">
        <v>657</v>
      </c>
      <c r="F728" t="s">
        <v>1742</v>
      </c>
    </row>
    <row r="729" spans="5:6" x14ac:dyDescent="0.2">
      <c r="E729" t="s">
        <v>941</v>
      </c>
      <c r="F729" t="s">
        <v>1742</v>
      </c>
    </row>
    <row r="730" spans="5:6" x14ac:dyDescent="0.2">
      <c r="E730" t="s">
        <v>312</v>
      </c>
      <c r="F730" t="s">
        <v>1742</v>
      </c>
    </row>
    <row r="731" spans="5:6" x14ac:dyDescent="0.2">
      <c r="E731" t="s">
        <v>695</v>
      </c>
      <c r="F731" t="s">
        <v>1742</v>
      </c>
    </row>
    <row r="732" spans="5:6" x14ac:dyDescent="0.2">
      <c r="E732" t="s">
        <v>849</v>
      </c>
      <c r="F732" t="s">
        <v>1742</v>
      </c>
    </row>
    <row r="733" spans="5:6" x14ac:dyDescent="0.2">
      <c r="E733" t="s">
        <v>429</v>
      </c>
      <c r="F733" t="s">
        <v>1742</v>
      </c>
    </row>
    <row r="734" spans="5:6" x14ac:dyDescent="0.2">
      <c r="E734" t="s">
        <v>612</v>
      </c>
      <c r="F734" t="s">
        <v>1742</v>
      </c>
    </row>
    <row r="735" spans="5:6" x14ac:dyDescent="0.2">
      <c r="E735" t="s">
        <v>39</v>
      </c>
      <c r="F735" t="s">
        <v>1742</v>
      </c>
    </row>
    <row r="736" spans="5:6" x14ac:dyDescent="0.2">
      <c r="E736" t="s">
        <v>384</v>
      </c>
      <c r="F736" t="s">
        <v>1742</v>
      </c>
    </row>
    <row r="737" spans="5:6" x14ac:dyDescent="0.2">
      <c r="E737" t="s">
        <v>208</v>
      </c>
      <c r="F737" t="s">
        <v>1742</v>
      </c>
    </row>
    <row r="738" spans="5:6" x14ac:dyDescent="0.2">
      <c r="E738" t="s">
        <v>241</v>
      </c>
      <c r="F738" t="s">
        <v>1742</v>
      </c>
    </row>
    <row r="739" spans="5:6" x14ac:dyDescent="0.2">
      <c r="E739" t="s">
        <v>673</v>
      </c>
      <c r="F739" t="s">
        <v>1742</v>
      </c>
    </row>
    <row r="740" spans="5:6" x14ac:dyDescent="0.2">
      <c r="E740" t="s">
        <v>192</v>
      </c>
      <c r="F740" t="s">
        <v>1742</v>
      </c>
    </row>
    <row r="741" spans="5:6" x14ac:dyDescent="0.2">
      <c r="E741" t="s">
        <v>1611</v>
      </c>
      <c r="F741" t="s">
        <v>1743</v>
      </c>
    </row>
    <row r="742" spans="5:6" x14ac:dyDescent="0.2">
      <c r="E742" t="s">
        <v>1538</v>
      </c>
      <c r="F742" t="s">
        <v>1743</v>
      </c>
    </row>
    <row r="743" spans="5:6" x14ac:dyDescent="0.2">
      <c r="E743" t="s">
        <v>1244</v>
      </c>
      <c r="F743" t="s">
        <v>20</v>
      </c>
    </row>
    <row r="744" spans="5:6" x14ac:dyDescent="0.2">
      <c r="E744" t="s">
        <v>200</v>
      </c>
      <c r="F744" t="s">
        <v>20</v>
      </c>
    </row>
    <row r="745" spans="5:6" x14ac:dyDescent="0.2">
      <c r="E745" t="s">
        <v>731</v>
      </c>
      <c r="F745" t="s">
        <v>20</v>
      </c>
    </row>
    <row r="746" spans="5:6" x14ac:dyDescent="0.2">
      <c r="E746" t="s">
        <v>1132</v>
      </c>
      <c r="F746" t="s">
        <v>20</v>
      </c>
    </row>
    <row r="747" spans="5:6" x14ac:dyDescent="0.2">
      <c r="E747" t="s">
        <v>543</v>
      </c>
      <c r="F747" t="s">
        <v>20</v>
      </c>
    </row>
    <row r="748" spans="5:6" x14ac:dyDescent="0.2">
      <c r="E748" t="s">
        <v>559</v>
      </c>
      <c r="F748" t="s">
        <v>20</v>
      </c>
    </row>
    <row r="749" spans="5:6" x14ac:dyDescent="0.2">
      <c r="E749" t="s">
        <v>1641</v>
      </c>
      <c r="F749" t="s">
        <v>1744</v>
      </c>
    </row>
    <row r="750" spans="5:6" x14ac:dyDescent="0.2">
      <c r="E750" t="s">
        <v>402</v>
      </c>
      <c r="F750" t="s">
        <v>1744</v>
      </c>
    </row>
    <row r="751" spans="5:6" x14ac:dyDescent="0.2">
      <c r="E751" t="s">
        <v>637</v>
      </c>
      <c r="F751" t="s">
        <v>1744</v>
      </c>
    </row>
    <row r="752" spans="5:6" x14ac:dyDescent="0.2">
      <c r="E752" t="s">
        <v>154</v>
      </c>
      <c r="F752" t="s">
        <v>1744</v>
      </c>
    </row>
    <row r="753" spans="5:6" x14ac:dyDescent="0.2">
      <c r="E753" t="s">
        <v>67</v>
      </c>
      <c r="F753" t="s">
        <v>1744</v>
      </c>
    </row>
    <row r="754" spans="5:6" x14ac:dyDescent="0.2">
      <c r="E754" t="s">
        <v>949</v>
      </c>
      <c r="F754" t="s">
        <v>1744</v>
      </c>
    </row>
    <row r="755" spans="5:6" x14ac:dyDescent="0.2">
      <c r="E755" t="s">
        <v>424</v>
      </c>
      <c r="F755" t="s">
        <v>1744</v>
      </c>
    </row>
    <row r="756" spans="5:6" x14ac:dyDescent="0.2">
      <c r="E756" t="s">
        <v>211</v>
      </c>
      <c r="F756" t="s">
        <v>1744</v>
      </c>
    </row>
    <row r="757" spans="5:6" x14ac:dyDescent="0.2">
      <c r="E757" t="s">
        <v>116</v>
      </c>
      <c r="F757" t="s">
        <v>1744</v>
      </c>
    </row>
    <row r="758" spans="5:6" x14ac:dyDescent="0.2">
      <c r="E758" t="s">
        <v>356</v>
      </c>
      <c r="F758" t="s">
        <v>1744</v>
      </c>
    </row>
    <row r="759" spans="5:6" x14ac:dyDescent="0.2">
      <c r="E759" t="s">
        <v>1703</v>
      </c>
      <c r="F759" t="s">
        <v>1744</v>
      </c>
    </row>
    <row r="760" spans="5:6" x14ac:dyDescent="0.2">
      <c r="E760" t="s">
        <v>100</v>
      </c>
      <c r="F760" t="s">
        <v>1744</v>
      </c>
    </row>
    <row r="761" spans="5:6" x14ac:dyDescent="0.2">
      <c r="E761" t="s">
        <v>1258</v>
      </c>
      <c r="F761" t="s">
        <v>1744</v>
      </c>
    </row>
    <row r="762" spans="5:6" x14ac:dyDescent="0.2">
      <c r="E762" t="s">
        <v>1466</v>
      </c>
      <c r="F762" t="s">
        <v>1744</v>
      </c>
    </row>
    <row r="763" spans="5:6" x14ac:dyDescent="0.2">
      <c r="E763" t="s">
        <v>361</v>
      </c>
      <c r="F763" t="s">
        <v>1744</v>
      </c>
    </row>
    <row r="764" spans="5:6" x14ac:dyDescent="0.2">
      <c r="E764" t="s">
        <v>123</v>
      </c>
      <c r="F764" t="s">
        <v>1744</v>
      </c>
    </row>
    <row r="765" spans="5:6" x14ac:dyDescent="0.2">
      <c r="E765" t="s">
        <v>228</v>
      </c>
      <c r="F765" t="s">
        <v>1744</v>
      </c>
    </row>
    <row r="766" spans="5:6" x14ac:dyDescent="0.2">
      <c r="E766" t="s">
        <v>254</v>
      </c>
      <c r="F766" t="s">
        <v>1744</v>
      </c>
    </row>
    <row r="767" spans="5:6" x14ac:dyDescent="0.2">
      <c r="E767" t="s">
        <v>1473</v>
      </c>
      <c r="F767" t="s">
        <v>1744</v>
      </c>
    </row>
    <row r="768" spans="5:6" x14ac:dyDescent="0.2">
      <c r="E768" t="s">
        <v>745</v>
      </c>
      <c r="F768" t="s">
        <v>1744</v>
      </c>
    </row>
    <row r="769" spans="5:6" x14ac:dyDescent="0.2">
      <c r="E769" t="s">
        <v>1547</v>
      </c>
      <c r="F769" t="s">
        <v>1744</v>
      </c>
    </row>
    <row r="770" spans="5:6" x14ac:dyDescent="0.2">
      <c r="E770" t="s">
        <v>103</v>
      </c>
      <c r="F770" t="s">
        <v>1744</v>
      </c>
    </row>
    <row r="771" spans="5:6" x14ac:dyDescent="0.2">
      <c r="E771" t="s">
        <v>522</v>
      </c>
      <c r="F771" t="s">
        <v>1744</v>
      </c>
    </row>
    <row r="772" spans="5:6" x14ac:dyDescent="0.2">
      <c r="E772" t="s">
        <v>1536</v>
      </c>
      <c r="F772" t="s">
        <v>1744</v>
      </c>
    </row>
    <row r="773" spans="5:6" x14ac:dyDescent="0.2">
      <c r="E773" t="s">
        <v>1551</v>
      </c>
      <c r="F773" t="s">
        <v>1744</v>
      </c>
    </row>
    <row r="774" spans="5:6" x14ac:dyDescent="0.2">
      <c r="E774" t="s">
        <v>1165</v>
      </c>
      <c r="F774" t="s">
        <v>1744</v>
      </c>
    </row>
    <row r="775" spans="5:6" x14ac:dyDescent="0.2">
      <c r="E775" t="s">
        <v>718</v>
      </c>
      <c r="F775" t="s">
        <v>1744</v>
      </c>
    </row>
    <row r="776" spans="5:6" x14ac:dyDescent="0.2">
      <c r="E776" t="s">
        <v>1211</v>
      </c>
      <c r="F776" t="s">
        <v>1744</v>
      </c>
    </row>
    <row r="777" spans="5:6" x14ac:dyDescent="0.2">
      <c r="E777" t="s">
        <v>105</v>
      </c>
      <c r="F777" t="s">
        <v>1744</v>
      </c>
    </row>
    <row r="778" spans="5:6" x14ac:dyDescent="0.2">
      <c r="E778" t="s">
        <v>1565</v>
      </c>
      <c r="F778" t="s">
        <v>1744</v>
      </c>
    </row>
    <row r="779" spans="5:6" x14ac:dyDescent="0.2">
      <c r="E779" t="s">
        <v>918</v>
      </c>
      <c r="F779" t="s">
        <v>1744</v>
      </c>
    </row>
    <row r="780" spans="5:6" x14ac:dyDescent="0.2">
      <c r="E780" t="s">
        <v>251</v>
      </c>
      <c r="F780" t="s">
        <v>1744</v>
      </c>
    </row>
    <row r="781" spans="5:6" x14ac:dyDescent="0.2">
      <c r="E781" t="s">
        <v>946</v>
      </c>
      <c r="F781" t="s">
        <v>1745</v>
      </c>
    </row>
    <row r="782" spans="5:6" x14ac:dyDescent="0.2">
      <c r="E782" t="s">
        <v>1475</v>
      </c>
      <c r="F782" t="s">
        <v>1745</v>
      </c>
    </row>
    <row r="783" spans="5:6" x14ac:dyDescent="0.2">
      <c r="E783" t="s">
        <v>322</v>
      </c>
      <c r="F783" t="s">
        <v>1745</v>
      </c>
    </row>
    <row r="784" spans="5:6" x14ac:dyDescent="0.2">
      <c r="E784" t="s">
        <v>477</v>
      </c>
      <c r="F784" t="s">
        <v>1745</v>
      </c>
    </row>
    <row r="785" spans="5:6" x14ac:dyDescent="0.2">
      <c r="E785" t="s">
        <v>664</v>
      </c>
      <c r="F785" t="s">
        <v>1745</v>
      </c>
    </row>
    <row r="786" spans="5:6" x14ac:dyDescent="0.2">
      <c r="E786" t="s">
        <v>1302</v>
      </c>
      <c r="F786" t="s">
        <v>1745</v>
      </c>
    </row>
    <row r="787" spans="5:6" x14ac:dyDescent="0.2">
      <c r="E787" t="s">
        <v>1653</v>
      </c>
      <c r="F787" t="s">
        <v>1745</v>
      </c>
    </row>
    <row r="788" spans="5:6" x14ac:dyDescent="0.2">
      <c r="E788" t="s">
        <v>243</v>
      </c>
      <c r="F788" t="s">
        <v>1743</v>
      </c>
    </row>
    <row r="789" spans="5:6" x14ac:dyDescent="0.2">
      <c r="E789" t="s">
        <v>280</v>
      </c>
      <c r="F789" t="s">
        <v>1743</v>
      </c>
    </row>
    <row r="790" spans="5:6" x14ac:dyDescent="0.2">
      <c r="E790" t="s">
        <v>1607</v>
      </c>
      <c r="F790" t="s">
        <v>1743</v>
      </c>
    </row>
    <row r="791" spans="5:6" x14ac:dyDescent="0.2">
      <c r="E791" t="s">
        <v>465</v>
      </c>
      <c r="F791" t="s">
        <v>1746</v>
      </c>
    </row>
    <row r="792" spans="5:6" x14ac:dyDescent="0.2">
      <c r="E792" t="s">
        <v>263</v>
      </c>
      <c r="F792" t="s">
        <v>1747</v>
      </c>
    </row>
    <row r="793" spans="5:6" x14ac:dyDescent="0.2">
      <c r="E793" t="s">
        <v>737</v>
      </c>
      <c r="F793" t="s">
        <v>1747</v>
      </c>
    </row>
    <row r="794" spans="5:6" x14ac:dyDescent="0.2">
      <c r="E794" t="s">
        <v>820</v>
      </c>
      <c r="F794" t="s">
        <v>1747</v>
      </c>
    </row>
    <row r="795" spans="5:6" x14ac:dyDescent="0.2">
      <c r="E795" t="s">
        <v>985</v>
      </c>
      <c r="F795" t="s">
        <v>1747</v>
      </c>
    </row>
    <row r="796" spans="5:6" x14ac:dyDescent="0.2">
      <c r="E796" t="s">
        <v>993</v>
      </c>
      <c r="F796" t="s">
        <v>1747</v>
      </c>
    </row>
    <row r="797" spans="5:6" x14ac:dyDescent="0.2">
      <c r="E797" t="s">
        <v>549</v>
      </c>
      <c r="F797" t="s">
        <v>1747</v>
      </c>
    </row>
    <row r="798" spans="5:6" x14ac:dyDescent="0.2">
      <c r="E798" t="s">
        <v>997</v>
      </c>
      <c r="F798" t="s">
        <v>1747</v>
      </c>
    </row>
    <row r="799" spans="5:6" x14ac:dyDescent="0.2">
      <c r="E799" t="s">
        <v>759</v>
      </c>
      <c r="F799" t="s">
        <v>1747</v>
      </c>
    </row>
    <row r="800" spans="5:6" x14ac:dyDescent="0.2">
      <c r="E800" t="s">
        <v>467</v>
      </c>
      <c r="F800" t="s">
        <v>1747</v>
      </c>
    </row>
    <row r="801" spans="5:6" x14ac:dyDescent="0.2">
      <c r="E801" t="s">
        <v>1361</v>
      </c>
      <c r="F801" t="s">
        <v>1747</v>
      </c>
    </row>
    <row r="802" spans="5:6" x14ac:dyDescent="0.2">
      <c r="E802" t="s">
        <v>187</v>
      </c>
      <c r="F802" t="s">
        <v>1747</v>
      </c>
    </row>
    <row r="803" spans="5:6" x14ac:dyDescent="0.2">
      <c r="E803" t="s">
        <v>1312</v>
      </c>
      <c r="F803" t="s">
        <v>1747</v>
      </c>
    </row>
    <row r="804" spans="5:6" x14ac:dyDescent="0.2">
      <c r="E804" t="s">
        <v>63</v>
      </c>
      <c r="F804" t="s">
        <v>1747</v>
      </c>
    </row>
    <row r="805" spans="5:6" x14ac:dyDescent="0.2">
      <c r="E805" t="s">
        <v>92</v>
      </c>
      <c r="F805" t="s">
        <v>1747</v>
      </c>
    </row>
    <row r="806" spans="5:6" x14ac:dyDescent="0.2">
      <c r="E806" t="s">
        <v>1630</v>
      </c>
      <c r="F806" t="s">
        <v>1747</v>
      </c>
    </row>
    <row r="807" spans="5:6" x14ac:dyDescent="0.2">
      <c r="E807" t="s">
        <v>406</v>
      </c>
      <c r="F807" t="s">
        <v>1747</v>
      </c>
    </row>
    <row r="808" spans="5:6" x14ac:dyDescent="0.2">
      <c r="E808" t="s">
        <v>388</v>
      </c>
      <c r="F808" t="s">
        <v>1747</v>
      </c>
    </row>
    <row r="809" spans="5:6" x14ac:dyDescent="0.2">
      <c r="E809" t="s">
        <v>1192</v>
      </c>
      <c r="F809" t="s">
        <v>1747</v>
      </c>
    </row>
    <row r="810" spans="5:6" x14ac:dyDescent="0.2">
      <c r="E810" t="s">
        <v>1427</v>
      </c>
      <c r="F810" t="s">
        <v>1747</v>
      </c>
    </row>
    <row r="811" spans="5:6" x14ac:dyDescent="0.2">
      <c r="E811" t="s">
        <v>1174</v>
      </c>
      <c r="F811" t="s">
        <v>1747</v>
      </c>
    </row>
    <row r="812" spans="5:6" x14ac:dyDescent="0.2">
      <c r="E812" t="s">
        <v>219</v>
      </c>
      <c r="F812" t="s">
        <v>1747</v>
      </c>
    </row>
    <row r="813" spans="5:6" x14ac:dyDescent="0.2">
      <c r="E813" t="s">
        <v>1277</v>
      </c>
      <c r="F813" t="s">
        <v>1747</v>
      </c>
    </row>
    <row r="814" spans="5:6" x14ac:dyDescent="0.2">
      <c r="E814" t="s">
        <v>276</v>
      </c>
      <c r="F814" t="s">
        <v>1747</v>
      </c>
    </row>
    <row r="815" spans="5:6" x14ac:dyDescent="0.2">
      <c r="E815" t="s">
        <v>415</v>
      </c>
      <c r="F815" t="s">
        <v>1747</v>
      </c>
    </row>
    <row r="816" spans="5:6" x14ac:dyDescent="0.2">
      <c r="E816" t="s">
        <v>245</v>
      </c>
      <c r="F816" t="s">
        <v>1747</v>
      </c>
    </row>
    <row r="817" spans="5:6" x14ac:dyDescent="0.2">
      <c r="E817" t="s">
        <v>1246</v>
      </c>
      <c r="F817" t="s">
        <v>1747</v>
      </c>
    </row>
    <row r="818" spans="5:6" x14ac:dyDescent="0.2">
      <c r="E818" t="s">
        <v>18</v>
      </c>
      <c r="F818" t="s">
        <v>1747</v>
      </c>
    </row>
    <row r="819" spans="5:6" x14ac:dyDescent="0.2">
      <c r="E819" t="s">
        <v>1101</v>
      </c>
      <c r="F819" t="s">
        <v>1747</v>
      </c>
    </row>
    <row r="820" spans="5:6" x14ac:dyDescent="0.2">
      <c r="E820" t="s">
        <v>61</v>
      </c>
      <c r="F820" t="s">
        <v>1747</v>
      </c>
    </row>
    <row r="821" spans="5:6" x14ac:dyDescent="0.2">
      <c r="E821" t="s">
        <v>740</v>
      </c>
      <c r="F821" t="s">
        <v>1747</v>
      </c>
    </row>
    <row r="822" spans="5:6" x14ac:dyDescent="0.2">
      <c r="E822" t="s">
        <v>69</v>
      </c>
      <c r="F822" t="s">
        <v>1747</v>
      </c>
    </row>
    <row r="823" spans="5:6" x14ac:dyDescent="0.2">
      <c r="E823" t="s">
        <v>113</v>
      </c>
      <c r="F823" t="s">
        <v>1747</v>
      </c>
    </row>
    <row r="824" spans="5:6" x14ac:dyDescent="0.2">
      <c r="E824" t="s">
        <v>1502</v>
      </c>
      <c r="F824" t="s">
        <v>1747</v>
      </c>
    </row>
    <row r="825" spans="5:6" x14ac:dyDescent="0.2">
      <c r="E825" t="s">
        <v>1583</v>
      </c>
      <c r="F825" t="s">
        <v>1747</v>
      </c>
    </row>
    <row r="826" spans="5:6" x14ac:dyDescent="0.2">
      <c r="E826" t="s">
        <v>472</v>
      </c>
      <c r="F826" t="s">
        <v>1747</v>
      </c>
    </row>
    <row r="827" spans="5:6" x14ac:dyDescent="0.2">
      <c r="E827" t="s">
        <v>711</v>
      </c>
      <c r="F827" t="s">
        <v>1747</v>
      </c>
    </row>
    <row r="828" spans="5:6" x14ac:dyDescent="0.2">
      <c r="E828" t="s">
        <v>299</v>
      </c>
      <c r="F828" t="s">
        <v>1747</v>
      </c>
    </row>
    <row r="829" spans="5:6" x14ac:dyDescent="0.2">
      <c r="E829" t="s">
        <v>505</v>
      </c>
      <c r="F829" t="s">
        <v>1747</v>
      </c>
    </row>
    <row r="830" spans="5:6" x14ac:dyDescent="0.2">
      <c r="E830" t="s">
        <v>446</v>
      </c>
      <c r="F830" t="s">
        <v>1747</v>
      </c>
    </row>
    <row r="831" spans="5:6" x14ac:dyDescent="0.2">
      <c r="E831" t="s">
        <v>1479</v>
      </c>
      <c r="F831" t="s">
        <v>1747</v>
      </c>
    </row>
    <row r="832" spans="5:6" x14ac:dyDescent="0.2">
      <c r="E832" t="s">
        <v>158</v>
      </c>
      <c r="F832" t="s">
        <v>1747</v>
      </c>
    </row>
    <row r="833" spans="5:6" x14ac:dyDescent="0.2">
      <c r="E833" t="s">
        <v>392</v>
      </c>
      <c r="F833" t="s">
        <v>1747</v>
      </c>
    </row>
    <row r="834" spans="5:6" x14ac:dyDescent="0.2">
      <c r="E834" t="s">
        <v>1151</v>
      </c>
      <c r="F834" t="s">
        <v>1747</v>
      </c>
    </row>
    <row r="835" spans="5:6" x14ac:dyDescent="0.2">
      <c r="E835" t="s">
        <v>565</v>
      </c>
      <c r="F835" t="s">
        <v>1747</v>
      </c>
    </row>
    <row r="836" spans="5:6" x14ac:dyDescent="0.2">
      <c r="E836" t="s">
        <v>462</v>
      </c>
      <c r="F836" t="s">
        <v>1747</v>
      </c>
    </row>
    <row r="837" spans="5:6" x14ac:dyDescent="0.2">
      <c r="E837" t="s">
        <v>161</v>
      </c>
      <c r="F837" t="s">
        <v>1747</v>
      </c>
    </row>
    <row r="838" spans="5:6" x14ac:dyDescent="0.2">
      <c r="E838" t="s">
        <v>409</v>
      </c>
      <c r="F838" t="s">
        <v>1747</v>
      </c>
    </row>
    <row r="839" spans="5:6" x14ac:dyDescent="0.2">
      <c r="E839" t="s">
        <v>772</v>
      </c>
      <c r="F839" t="s">
        <v>1747</v>
      </c>
    </row>
    <row r="840" spans="5:6" x14ac:dyDescent="0.2">
      <c r="E840" t="s">
        <v>344</v>
      </c>
      <c r="F840" t="s">
        <v>1746</v>
      </c>
    </row>
    <row r="841" spans="5:6" x14ac:dyDescent="0.2">
      <c r="E841" t="s">
        <v>34</v>
      </c>
      <c r="F841" t="s">
        <v>1746</v>
      </c>
    </row>
    <row r="842" spans="5:6" x14ac:dyDescent="0.2">
      <c r="E842" t="s">
        <v>83</v>
      </c>
      <c r="F842" t="s">
        <v>1748</v>
      </c>
    </row>
    <row r="843" spans="5:6" x14ac:dyDescent="0.2">
      <c r="E843" t="s">
        <v>1130</v>
      </c>
      <c r="F843" t="s">
        <v>1748</v>
      </c>
    </row>
    <row r="844" spans="5:6" x14ac:dyDescent="0.2">
      <c r="E844" t="s">
        <v>1452</v>
      </c>
      <c r="F844" t="s">
        <v>1749</v>
      </c>
    </row>
    <row r="845" spans="5:6" x14ac:dyDescent="0.2">
      <c r="E845" t="s">
        <v>1433</v>
      </c>
      <c r="F845" t="s">
        <v>1749</v>
      </c>
    </row>
    <row r="846" spans="5:6" x14ac:dyDescent="0.2">
      <c r="E846" t="s">
        <v>1072</v>
      </c>
      <c r="F846" t="s">
        <v>1749</v>
      </c>
    </row>
    <row r="847" spans="5:6" x14ac:dyDescent="0.2">
      <c r="E847" t="s">
        <v>916</v>
      </c>
      <c r="F847" t="s">
        <v>1749</v>
      </c>
    </row>
    <row r="848" spans="5:6" x14ac:dyDescent="0.2">
      <c r="E848" t="s">
        <v>1412</v>
      </c>
      <c r="F848" t="s">
        <v>1749</v>
      </c>
    </row>
    <row r="849" spans="5:6" x14ac:dyDescent="0.2">
      <c r="E849" t="s">
        <v>126</v>
      </c>
      <c r="F849" t="s">
        <v>1749</v>
      </c>
    </row>
    <row r="850" spans="5:6" x14ac:dyDescent="0.2">
      <c r="E850" t="s">
        <v>235</v>
      </c>
      <c r="F850" t="s">
        <v>1749</v>
      </c>
    </row>
    <row r="851" spans="5:6" x14ac:dyDescent="0.2">
      <c r="E851" t="s">
        <v>119</v>
      </c>
      <c r="F851" t="s">
        <v>1743</v>
      </c>
    </row>
    <row r="852" spans="5:6" x14ac:dyDescent="0.2">
      <c r="E852" t="s">
        <v>816</v>
      </c>
      <c r="F852" t="s">
        <v>1743</v>
      </c>
    </row>
    <row r="853" spans="5:6" x14ac:dyDescent="0.2">
      <c r="E853" t="s">
        <v>1562</v>
      </c>
      <c r="F853" t="s">
        <v>1748</v>
      </c>
    </row>
    <row r="854" spans="5:6" x14ac:dyDescent="0.2">
      <c r="E854" t="s">
        <v>576</v>
      </c>
      <c r="F854" t="s">
        <v>1748</v>
      </c>
    </row>
    <row r="855" spans="5:6" x14ac:dyDescent="0.2">
      <c r="E855" t="s">
        <v>1289</v>
      </c>
      <c r="F855" t="s">
        <v>1748</v>
      </c>
    </row>
    <row r="856" spans="5:6" x14ac:dyDescent="0.2">
      <c r="E856" t="s">
        <v>1403</v>
      </c>
      <c r="F856" t="s">
        <v>1748</v>
      </c>
    </row>
    <row r="857" spans="5:6" x14ac:dyDescent="0.2">
      <c r="E857" t="s">
        <v>852</v>
      </c>
      <c r="F857" t="s">
        <v>1748</v>
      </c>
    </row>
    <row r="858" spans="5:6" x14ac:dyDescent="0.2">
      <c r="E858" t="s">
        <v>627</v>
      </c>
      <c r="F858" t="s">
        <v>1748</v>
      </c>
    </row>
    <row r="859" spans="5:6" x14ac:dyDescent="0.2">
      <c r="E859" t="s">
        <v>684</v>
      </c>
      <c r="F859" t="s">
        <v>1748</v>
      </c>
    </row>
    <row r="860" spans="5:6" x14ac:dyDescent="0.2">
      <c r="E860" t="s">
        <v>80</v>
      </c>
      <c r="F860" t="s">
        <v>1748</v>
      </c>
    </row>
    <row r="861" spans="5:6" x14ac:dyDescent="0.2">
      <c r="E861" t="s">
        <v>283</v>
      </c>
      <c r="F861" t="s">
        <v>1748</v>
      </c>
    </row>
    <row r="862" spans="5:6" x14ac:dyDescent="0.2">
      <c r="E862" t="s">
        <v>213</v>
      </c>
      <c r="F862" t="s">
        <v>1748</v>
      </c>
    </row>
    <row r="863" spans="5:6" x14ac:dyDescent="0.2">
      <c r="E863" t="s">
        <v>787</v>
      </c>
      <c r="F863" t="s">
        <v>1748</v>
      </c>
    </row>
    <row r="864" spans="5:6" x14ac:dyDescent="0.2">
      <c r="E864" t="s">
        <v>1673</v>
      </c>
      <c r="F864" t="s">
        <v>1748</v>
      </c>
    </row>
    <row r="865" spans="5:6" x14ac:dyDescent="0.2">
      <c r="E865" t="s">
        <v>1496</v>
      </c>
      <c r="F865" t="s">
        <v>1748</v>
      </c>
    </row>
    <row r="866" spans="5:6" x14ac:dyDescent="0.2">
      <c r="E866" t="s">
        <v>1190</v>
      </c>
      <c r="F866" t="s">
        <v>1748</v>
      </c>
    </row>
    <row r="867" spans="5:6" x14ac:dyDescent="0.2">
      <c r="E867" t="s">
        <v>1692</v>
      </c>
      <c r="F867" t="s">
        <v>1748</v>
      </c>
    </row>
    <row r="868" spans="5:6" x14ac:dyDescent="0.2">
      <c r="E868" t="s">
        <v>441</v>
      </c>
      <c r="F868" t="s">
        <v>1748</v>
      </c>
    </row>
    <row r="869" spans="5:6" x14ac:dyDescent="0.2">
      <c r="E869" t="s">
        <v>1717</v>
      </c>
      <c r="F869" t="s">
        <v>1748</v>
      </c>
    </row>
    <row r="870" spans="5:6" x14ac:dyDescent="0.2">
      <c r="E870" t="s">
        <v>537</v>
      </c>
      <c r="F870" t="s">
        <v>1748</v>
      </c>
    </row>
    <row r="871" spans="5:6" x14ac:dyDescent="0.2">
      <c r="E871" t="s">
        <v>1285</v>
      </c>
      <c r="F871" t="s">
        <v>1748</v>
      </c>
    </row>
    <row r="872" spans="5:6" x14ac:dyDescent="0.2">
      <c r="E872" t="s">
        <v>364</v>
      </c>
      <c r="F872" t="s">
        <v>1748</v>
      </c>
    </row>
    <row r="873" spans="5:6" x14ac:dyDescent="0.2">
      <c r="E873" t="s">
        <v>140</v>
      </c>
      <c r="F873" t="s">
        <v>1749</v>
      </c>
    </row>
    <row r="874" spans="5:6" x14ac:dyDescent="0.2">
      <c r="E874" t="s">
        <v>1731</v>
      </c>
      <c r="F874" t="s">
        <v>1750</v>
      </c>
    </row>
    <row r="875" spans="5:6" x14ac:dyDescent="0.2">
      <c r="E875" t="s">
        <v>1271</v>
      </c>
      <c r="F875" t="s">
        <v>1750</v>
      </c>
    </row>
    <row r="876" spans="5:6" x14ac:dyDescent="0.2">
      <c r="E876" t="s">
        <v>871</v>
      </c>
      <c r="F876" t="s">
        <v>1750</v>
      </c>
    </row>
    <row r="877" spans="5:6" x14ac:dyDescent="0.2">
      <c r="E877" t="s">
        <v>675</v>
      </c>
      <c r="F877" t="s">
        <v>1750</v>
      </c>
    </row>
    <row r="878" spans="5:6" x14ac:dyDescent="0.2">
      <c r="E878" t="s">
        <v>206</v>
      </c>
      <c r="F878" t="s">
        <v>1750</v>
      </c>
    </row>
    <row r="879" spans="5:6" x14ac:dyDescent="0.2">
      <c r="E879" t="s">
        <v>1484</v>
      </c>
      <c r="F879" t="s">
        <v>1750</v>
      </c>
    </row>
    <row r="880" spans="5:6" x14ac:dyDescent="0.2">
      <c r="E880" t="s">
        <v>1623</v>
      </c>
      <c r="F880" t="s">
        <v>1750</v>
      </c>
    </row>
    <row r="881" spans="5:6" x14ac:dyDescent="0.2">
      <c r="E881" t="s">
        <v>540</v>
      </c>
      <c r="F881" t="s">
        <v>1750</v>
      </c>
    </row>
    <row r="882" spans="5:6" x14ac:dyDescent="0.2">
      <c r="E882" t="s">
        <v>320</v>
      </c>
      <c r="F882" t="s">
        <v>1750</v>
      </c>
    </row>
    <row r="883" spans="5:6" x14ac:dyDescent="0.2">
      <c r="E883" t="s">
        <v>1090</v>
      </c>
      <c r="F883" t="s">
        <v>1750</v>
      </c>
    </row>
    <row r="884" spans="5:6" x14ac:dyDescent="0.2">
      <c r="E884" t="s">
        <v>1576</v>
      </c>
      <c r="F884" t="s">
        <v>1750</v>
      </c>
    </row>
    <row r="885" spans="5:6" x14ac:dyDescent="0.2">
      <c r="E885" t="s">
        <v>1419</v>
      </c>
      <c r="F885" t="s">
        <v>1750</v>
      </c>
    </row>
    <row r="886" spans="5:6" x14ac:dyDescent="0.2">
      <c r="E886" t="s">
        <v>622</v>
      </c>
      <c r="F886" t="s">
        <v>1750</v>
      </c>
    </row>
    <row r="887" spans="5:6" x14ac:dyDescent="0.2">
      <c r="E887" t="s">
        <v>808</v>
      </c>
      <c r="F887" t="s">
        <v>1750</v>
      </c>
    </row>
    <row r="888" spans="5:6" x14ac:dyDescent="0.2">
      <c r="E888" t="s">
        <v>1059</v>
      </c>
      <c r="F888" t="s">
        <v>1750</v>
      </c>
    </row>
    <row r="889" spans="5:6" x14ac:dyDescent="0.2">
      <c r="E889" t="s">
        <v>1530</v>
      </c>
      <c r="F889" t="s">
        <v>1750</v>
      </c>
    </row>
    <row r="890" spans="5:6" x14ac:dyDescent="0.2">
      <c r="E890" t="s">
        <v>1159</v>
      </c>
      <c r="F890" t="s">
        <v>1750</v>
      </c>
    </row>
    <row r="891" spans="5:6" x14ac:dyDescent="0.2">
      <c r="E891" t="s">
        <v>735</v>
      </c>
      <c r="F891" t="s">
        <v>1750</v>
      </c>
    </row>
    <row r="892" spans="5:6" x14ac:dyDescent="0.2">
      <c r="E892" t="s">
        <v>707</v>
      </c>
      <c r="F892" t="s">
        <v>1750</v>
      </c>
    </row>
    <row r="893" spans="5:6" x14ac:dyDescent="0.2">
      <c r="E893" t="s">
        <v>1213</v>
      </c>
      <c r="F893" t="s">
        <v>1750</v>
      </c>
    </row>
    <row r="894" spans="5:6" x14ac:dyDescent="0.2">
      <c r="E894" t="s">
        <v>806</v>
      </c>
      <c r="F894" t="s">
        <v>1750</v>
      </c>
    </row>
    <row r="895" spans="5:6" x14ac:dyDescent="0.2">
      <c r="E895" t="s">
        <v>1393</v>
      </c>
      <c r="F895" t="s">
        <v>1750</v>
      </c>
    </row>
    <row r="896" spans="5:6" x14ac:dyDescent="0.2">
      <c r="E896" t="s">
        <v>145</v>
      </c>
      <c r="F896" t="s">
        <v>1750</v>
      </c>
    </row>
    <row r="897" spans="5:6" x14ac:dyDescent="0.2">
      <c r="E897" t="s">
        <v>337</v>
      </c>
      <c r="F897" t="s">
        <v>1750</v>
      </c>
    </row>
    <row r="898" spans="5:6" x14ac:dyDescent="0.2">
      <c r="E898" t="s">
        <v>248</v>
      </c>
      <c r="F898" t="s">
        <v>1750</v>
      </c>
    </row>
    <row r="899" spans="5:6" x14ac:dyDescent="0.2">
      <c r="E899" t="s">
        <v>1342</v>
      </c>
      <c r="F899" t="s">
        <v>1751</v>
      </c>
    </row>
    <row r="900" spans="5:6" x14ac:dyDescent="0.2">
      <c r="E900" t="s">
        <v>604</v>
      </c>
      <c r="F900" t="s">
        <v>1751</v>
      </c>
    </row>
    <row r="901" spans="5:6" x14ac:dyDescent="0.2">
      <c r="E901" t="s">
        <v>846</v>
      </c>
      <c r="F901" t="s">
        <v>1751</v>
      </c>
    </row>
    <row r="902" spans="5:6" x14ac:dyDescent="0.2">
      <c r="E902" t="s">
        <v>629</v>
      </c>
      <c r="F902" t="s">
        <v>1751</v>
      </c>
    </row>
    <row r="903" spans="5:6" x14ac:dyDescent="0.2">
      <c r="E903" t="s">
        <v>370</v>
      </c>
      <c r="F903" t="s">
        <v>1751</v>
      </c>
    </row>
    <row r="904" spans="5:6" x14ac:dyDescent="0.2">
      <c r="E904" t="s">
        <v>270</v>
      </c>
      <c r="F904" t="s">
        <v>1751</v>
      </c>
    </row>
    <row r="905" spans="5:6" x14ac:dyDescent="0.2">
      <c r="E905" t="s">
        <v>936</v>
      </c>
      <c r="F905" t="s">
        <v>1751</v>
      </c>
    </row>
    <row r="906" spans="5:6" x14ac:dyDescent="0.2">
      <c r="E906" t="s">
        <v>829</v>
      </c>
      <c r="F906" t="s">
        <v>1751</v>
      </c>
    </row>
    <row r="907" spans="5:6" x14ac:dyDescent="0.2">
      <c r="E907" t="s">
        <v>1039</v>
      </c>
      <c r="F907" t="s">
        <v>1751</v>
      </c>
    </row>
    <row r="908" spans="5:6" x14ac:dyDescent="0.2">
      <c r="E908" t="s">
        <v>589</v>
      </c>
      <c r="F908" t="s">
        <v>1751</v>
      </c>
    </row>
    <row r="909" spans="5:6" x14ac:dyDescent="0.2">
      <c r="E909" t="s">
        <v>1275</v>
      </c>
      <c r="F909" t="s">
        <v>1751</v>
      </c>
    </row>
    <row r="910" spans="5:6" x14ac:dyDescent="0.2">
      <c r="E910" t="s">
        <v>902</v>
      </c>
      <c r="F910" t="s">
        <v>1751</v>
      </c>
    </row>
    <row r="911" spans="5:6" x14ac:dyDescent="0.2">
      <c r="E911" t="s">
        <v>568</v>
      </c>
      <c r="F911" t="s">
        <v>1751</v>
      </c>
    </row>
    <row r="912" spans="5:6" x14ac:dyDescent="0.2">
      <c r="E912" t="s">
        <v>183</v>
      </c>
      <c r="F912" t="s">
        <v>1751</v>
      </c>
    </row>
    <row r="913" spans="5:6" x14ac:dyDescent="0.2">
      <c r="E913" t="s">
        <v>1240</v>
      </c>
      <c r="F913" t="s">
        <v>1751</v>
      </c>
    </row>
    <row r="914" spans="5:6" x14ac:dyDescent="0.2">
      <c r="E914" t="s">
        <v>1020</v>
      </c>
      <c r="F914" t="s">
        <v>1751</v>
      </c>
    </row>
    <row r="915" spans="5:6" x14ac:dyDescent="0.2">
      <c r="E915" t="s">
        <v>224</v>
      </c>
      <c r="F915" t="s">
        <v>1751</v>
      </c>
    </row>
    <row r="916" spans="5:6" x14ac:dyDescent="0.2">
      <c r="E916" t="s">
        <v>22</v>
      </c>
      <c r="F916" t="s">
        <v>1751</v>
      </c>
    </row>
    <row r="917" spans="5:6" x14ac:dyDescent="0.2">
      <c r="E917" t="s">
        <v>330</v>
      </c>
      <c r="F917" t="s">
        <v>1751</v>
      </c>
    </row>
    <row r="918" spans="5:6" x14ac:dyDescent="0.2">
      <c r="E918" t="s">
        <v>1128</v>
      </c>
      <c r="F918" t="s">
        <v>1751</v>
      </c>
    </row>
    <row r="919" spans="5:6" x14ac:dyDescent="0.2">
      <c r="E919" t="s">
        <v>1383</v>
      </c>
      <c r="F919" t="s">
        <v>1751</v>
      </c>
    </row>
    <row r="920" spans="5:6" x14ac:dyDescent="0.2">
      <c r="E920" t="s">
        <v>346</v>
      </c>
      <c r="F920" t="s">
        <v>1743</v>
      </c>
    </row>
    <row r="921" spans="5:6" x14ac:dyDescent="0.2">
      <c r="E921" t="s">
        <v>757</v>
      </c>
      <c r="F921" t="s">
        <v>1752</v>
      </c>
    </row>
    <row r="922" spans="5:6" x14ac:dyDescent="0.2">
      <c r="E922" t="s">
        <v>1567</v>
      </c>
      <c r="F922" t="s">
        <v>1752</v>
      </c>
    </row>
    <row r="923" spans="5:6" x14ac:dyDescent="0.2">
      <c r="E923" t="s">
        <v>368</v>
      </c>
      <c r="F923" t="s">
        <v>1752</v>
      </c>
    </row>
    <row r="924" spans="5:6" x14ac:dyDescent="0.2">
      <c r="E924" t="s">
        <v>1499</v>
      </c>
      <c r="F924" t="s">
        <v>1752</v>
      </c>
    </row>
    <row r="925" spans="5:6" x14ac:dyDescent="0.2">
      <c r="E925" t="s">
        <v>1088</v>
      </c>
      <c r="F925" t="s">
        <v>1752</v>
      </c>
    </row>
    <row r="926" spans="5:6" x14ac:dyDescent="0.2">
      <c r="E926" t="s">
        <v>143</v>
      </c>
      <c r="F926" t="s">
        <v>1752</v>
      </c>
    </row>
    <row r="927" spans="5:6" x14ac:dyDescent="0.2">
      <c r="E927" t="s">
        <v>358</v>
      </c>
      <c r="F927" t="s">
        <v>1752</v>
      </c>
    </row>
    <row r="928" spans="5:6" x14ac:dyDescent="0.2">
      <c r="E928" t="s">
        <v>151</v>
      </c>
      <c r="F928" t="s">
        <v>1752</v>
      </c>
    </row>
    <row r="929" spans="5:6" x14ac:dyDescent="0.2">
      <c r="E929" t="s">
        <v>335</v>
      </c>
      <c r="F929" t="s">
        <v>1752</v>
      </c>
    </row>
    <row r="930" spans="5:6" x14ac:dyDescent="0.2">
      <c r="E930" t="s">
        <v>777</v>
      </c>
      <c r="F930" t="s">
        <v>1752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train</vt:lpstr>
      <vt:lpstr>test</vt:lpstr>
      <vt:lpstr>all</vt:lpstr>
      <vt:lpstr>corr</vt:lpstr>
      <vt:lpstr>survival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2017-01-23T11:35:16Z</dcterms:created>
  <dcterms:modified xsi:type="dcterms:W3CDTF">2017-01-31T14:18:51Z</dcterms:modified>
</cp:coreProperties>
</file>