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i\Google Drive\GEEKY AND TECH\ML - NLP - AI\MS\PROJECTS\Scope Estimator\data\"/>
    </mc:Choice>
  </mc:AlternateContent>
  <xr:revisionPtr revIDLastSave="0" documentId="13_ncr:1_{9099CBCE-9AEF-4C31-BA21-6C3B578BBC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definedNames>
    <definedName name="_xlnm._FilterDatabase" localSheetId="0" hidden="1">Sheet1!$A$1:$BT$64</definedName>
  </definedNames>
  <calcPr calcId="191029"/>
  <customWorkbookViews>
    <customWorkbookView name="Kashif Sami - Personal View" guid="{6A1B1363-2E02-4624-88A0-CD07F201483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7" i="3" l="1"/>
  <c r="BQ6" i="3"/>
  <c r="BQ5" i="3"/>
  <c r="BQ57" i="3" l="1"/>
  <c r="BQ52" i="3"/>
  <c r="BQ38" i="3"/>
  <c r="BQ37" i="3"/>
  <c r="BQ35" i="3"/>
  <c r="BQ33" i="3"/>
  <c r="BQ31" i="3"/>
  <c r="BN30" i="3"/>
  <c r="BQ30" i="3" s="1"/>
  <c r="BM30" i="3"/>
  <c r="BQ29" i="3"/>
  <c r="BQ28" i="3"/>
  <c r="BQ27" i="3"/>
  <c r="BQ24" i="3"/>
  <c r="BQ23" i="3"/>
  <c r="BQ22" i="3"/>
  <c r="BQ21" i="3"/>
  <c r="BQ20" i="3"/>
  <c r="BP19" i="3"/>
  <c r="BQ19" i="3" s="1"/>
  <c r="BQ18" i="3"/>
  <c r="BQ17" i="3"/>
  <c r="BQ16" i="3"/>
  <c r="BQ15" i="3"/>
  <c r="BQ14" i="3"/>
  <c r="BQ13" i="3"/>
  <c r="BQ12" i="3"/>
  <c r="BQ9" i="3"/>
  <c r="BQ8" i="3"/>
  <c r="BQ2" i="3"/>
</calcChain>
</file>

<file path=xl/sharedStrings.xml><?xml version="1.0" encoding="utf-8"?>
<sst xmlns="http://schemas.openxmlformats.org/spreadsheetml/2006/main" count="791" uniqueCount="188">
  <si>
    <t>India</t>
  </si>
  <si>
    <t>FEB19 Cognzt-Aker/Bold360ai/Deployment/120hrs/KSami_ASiwek</t>
  </si>
  <si>
    <t>MAR19 Orkla/Bold360ai/Deployment/100hrs/KSami_ASiwek</t>
  </si>
  <si>
    <t>MAY19 ABInBev/Boldchat+Rescue/Deployment/100hrs/MKesari</t>
  </si>
  <si>
    <t>APR19 Wipro/Bold-Rescue/Mayank_Ranjeet</t>
  </si>
  <si>
    <t>Jan20 WiproCare/Bold360-Rescue/50hrs/MKesari_JKartheek</t>
  </si>
  <si>
    <t>JUN19 Grundfos/Bold360/15hrs/Kapil_Kashif</t>
  </si>
  <si>
    <t>APAC</t>
  </si>
  <si>
    <t>Internal</t>
  </si>
  <si>
    <t>Support</t>
  </si>
  <si>
    <t>Significant</t>
  </si>
  <si>
    <t>None</t>
  </si>
  <si>
    <t>SNOW</t>
  </si>
  <si>
    <t>CR</t>
  </si>
  <si>
    <t>Simple</t>
  </si>
  <si>
    <t>Complex</t>
  </si>
  <si>
    <t>External</t>
  </si>
  <si>
    <t>Underestimated</t>
  </si>
  <si>
    <t>CR, Underestimated</t>
  </si>
  <si>
    <t>Inhouse</t>
  </si>
  <si>
    <t>JUL19 L&amp;G/Bold360ai/SupportCentres/40hrs/MShriki</t>
  </si>
  <si>
    <t>MAR19 Seetickets/Bold360ai/Deployment/95hrs/MScala</t>
  </si>
  <si>
    <t>EMEA</t>
  </si>
  <si>
    <t>Standard</t>
  </si>
  <si>
    <t>Straightforward</t>
  </si>
  <si>
    <t>NOV19 Discount/Bold360ai/SupportCentres/105hrs/Mshriki</t>
  </si>
  <si>
    <t>AUG20 Skrill/Bold360ai/SkrillSCUpdates/36hrs</t>
  </si>
  <si>
    <t>NOV19 Ladbrokes/Bold360ai/SupportCenterFAQ/40Hrs + Agent</t>
  </si>
  <si>
    <t>DEC19 Utilita/Bold360+AI/Agent&amp;Conversational/178Hrs/ESchocken</t>
  </si>
  <si>
    <t>JUN20 TFS/Bold360AI/Conversational/72Hrs/ESchocken</t>
  </si>
  <si>
    <t>MAY20 DBKG/Bold360ai/SupportCenter+Convo/110Hrs/ESchocken</t>
  </si>
  <si>
    <t>Sales</t>
  </si>
  <si>
    <t>Bugs, Skip gaps</t>
  </si>
  <si>
    <t>BlueShield - Bot &amp; Agent with SNOW Integration</t>
  </si>
  <si>
    <t>JUN20/Boldai/HR/250hrs/KSami_JKarteek</t>
  </si>
  <si>
    <t>JUN20/Boldai/Marketing/150hrs/KSami_JKarteek</t>
  </si>
  <si>
    <t>Salesforce</t>
  </si>
  <si>
    <t>JUL20 NS&amp;I/Bold360ai/Deployment/60hrs</t>
  </si>
  <si>
    <t>MAY19 Betrally/Bold360ai/SupportCentre/40hrs/KAouidef</t>
  </si>
  <si>
    <t>OCT 18 Bitdefender/Bold360ai/Deployment/50hrs/KAouidef</t>
  </si>
  <si>
    <t>APR20 Albatros/Bold360ai/Deployment/40hrs/KAouidef</t>
  </si>
  <si>
    <t>Minor</t>
  </si>
  <si>
    <t>Underscoped</t>
  </si>
  <si>
    <t>DeskPro</t>
  </si>
  <si>
    <t>Bugs, CR</t>
  </si>
  <si>
    <t>SEP19 MAG/Bold360ai/SupportCenter+FAQChatBot/80Hrs/MScala</t>
  </si>
  <si>
    <t>MAY20 Pokerstars/Bold360ai/Deployment/70hrs/MScala</t>
  </si>
  <si>
    <t>Bugs</t>
  </si>
  <si>
    <t>FEB19 Globalsign/Bold360ai/LiveAgent/15hrs/MScala + NOV19 Globalsign/Bold360/Customisations/40hrs/Mscala</t>
  </si>
  <si>
    <t>JAN19 - Florida Power &amp; Light / BoldChat / Express (30 hours)</t>
  </si>
  <si>
    <t>JAN19 - WNS - Mercer / Bold360ai / Custom ($54.6k)</t>
  </si>
  <si>
    <t>FEB17-Hills - Colgate / Boldchat / Quick Start (15 hours)</t>
  </si>
  <si>
    <t>Both</t>
  </si>
  <si>
    <t>Avadian/Bold360ai/Agent and Conversational Bot</t>
  </si>
  <si>
    <t>JAN19 - Gusto / Bold360ai / Phase 2 Bot (120 hours )</t>
  </si>
  <si>
    <t>Workato</t>
  </si>
  <si>
    <t>Remedy</t>
  </si>
  <si>
    <t>Fannie Mae - 240 Hour Bucket ($60K) - Sept 2019 thru Aug 2020</t>
  </si>
  <si>
    <t>Zurfers - Bold360ai Conversational (80 hours)</t>
  </si>
  <si>
    <t>Timberland/Bold360ai/ConversationalQuickstart</t>
  </si>
  <si>
    <t>TheNorthFace/Bold360ai/ConversationalQuickstart</t>
  </si>
  <si>
    <t>University of Illinois Sep19</t>
  </si>
  <si>
    <t>Suncoast/Bold360ai/AI+Agent+SC</t>
  </si>
  <si>
    <t>Medical College of Wisconsin/Bold360ai BOT/108 hours</t>
  </si>
  <si>
    <t>DEC 2018 - LVS</t>
  </si>
  <si>
    <t>LIberty Tax - Bold360ai &amp; Support Center (150 hours)</t>
  </si>
  <si>
    <t>Kashif</t>
  </si>
  <si>
    <t>Mayank</t>
  </si>
  <si>
    <t>Matan</t>
  </si>
  <si>
    <t>Eyal</t>
  </si>
  <si>
    <t>Kamel</t>
  </si>
  <si>
    <t>Michele</t>
  </si>
  <si>
    <t>Sean</t>
  </si>
  <si>
    <t>Tim</t>
  </si>
  <si>
    <t>Pablo</t>
  </si>
  <si>
    <t>AXA/Bold360 Agent/Layered Windows &amp; Invitation</t>
  </si>
  <si>
    <t>Centene - AI/Agent</t>
  </si>
  <si>
    <t>JUN 19 - Direct Energy - 3PhasedDeployment</t>
  </si>
  <si>
    <t>NA-DocuSign/Boldai chatbot implementation/178 hrs</t>
  </si>
  <si>
    <t>Koch/Bold360ai/ServiceNow Bot Integration</t>
  </si>
  <si>
    <t>Oct19 - Mercury - FAQ/Support/Conversational</t>
  </si>
  <si>
    <t>N/A</t>
  </si>
  <si>
    <t>Parexel - Live Chat with DIY Integration Trigger</t>
  </si>
  <si>
    <t>Decorah Bank - Bold360ai - 2 Bots (130 hrs @ $240)</t>
  </si>
  <si>
    <t>Registrar/Bold360ai/Conversational Bot (3 Domains)</t>
  </si>
  <si>
    <t>NA - Shelter Insurance, Bot with CSV, 80 hrs</t>
  </si>
  <si>
    <t>Loews/Bold360ai/ServiceNow Bot Integration</t>
  </si>
  <si>
    <t>Aasim</t>
  </si>
  <si>
    <t>Underscoped | Underestimated</t>
  </si>
  <si>
    <t>CR | Underscoped</t>
  </si>
  <si>
    <t>[1969346] ICCU - Conversational Bot Bold360ai (100 hours)</t>
  </si>
  <si>
    <t>[1593214] Liberty Safe - Bold360ai (100 hours)</t>
  </si>
  <si>
    <t>[1593271] State of Iowa - Bold360ai (80 hours)</t>
  </si>
  <si>
    <t>NA - Jenny Craig, Chatbot deployment, 80 hrs</t>
  </si>
  <si>
    <t>[1875768] Bellco - Bold360ai FAQ Widget (40 hours)</t>
  </si>
  <si>
    <t>Mohan</t>
  </si>
  <si>
    <t>Amica - Bold360ai conversational bot (115 hrs @ $300)</t>
  </si>
  <si>
    <t>Middlesex bank - Bot and Agent with Email Ticketing (95 hrs @ $300/hr = $28,500)</t>
  </si>
  <si>
    <t>Corning - Bold360ai Conversational Bot (115 hours)</t>
  </si>
  <si>
    <t xml:space="preserve">Crown Awards - Bot implementation - 100 hrs @ $192 </t>
  </si>
  <si>
    <t>City of Mesa - Conversational Bot with escalation to Live Agent</t>
  </si>
  <si>
    <t>Yash</t>
  </si>
  <si>
    <t>Alkami</t>
  </si>
  <si>
    <t>StraightForward</t>
  </si>
  <si>
    <t>straightForward</t>
  </si>
  <si>
    <t>Underscoped, Bugs, Lack of Customer communication</t>
  </si>
  <si>
    <t>Alkami Integration issue</t>
  </si>
  <si>
    <t>Product bug impacted the proeject really badly(bot bleed) Cleint rolled back the solution.Lot of changes getting accomdated</t>
  </si>
  <si>
    <t>Delays from client side, Cleint team not aligned properly</t>
  </si>
  <si>
    <t>CR, Bugs, Skill Gap</t>
  </si>
  <si>
    <t>Underestimated, Skip Gap</t>
  </si>
  <si>
    <t xml:space="preserve">Feb20/Mohap/140hrs/MKesari_Kartheek </t>
  </si>
  <si>
    <t>MAY18 BakerRoss/Bold360/ChatDeployment/15hrs/Ksami</t>
  </si>
  <si>
    <t xml:space="preserve">MAR Edelweiss/Bold360/Pilot/18hrs/KSami </t>
  </si>
  <si>
    <t>NA-Hyatt / Mobile SDK phase 1 / 100 hours + Hyatt - SDK and Browser Extension</t>
  </si>
  <si>
    <t>N America</t>
  </si>
  <si>
    <t>submitter</t>
  </si>
  <si>
    <t>is_completed</t>
  </si>
  <si>
    <t>customer_loc</t>
  </si>
  <si>
    <t>is_existing_customer</t>
  </si>
  <si>
    <t>is_partner</t>
  </si>
  <si>
    <t>is_change_req</t>
  </si>
  <si>
    <t>has_skills</t>
  </si>
  <si>
    <t>has_delays</t>
  </si>
  <si>
    <t>has_many_mtgs</t>
  </si>
  <si>
    <t>is_infosec_review</t>
  </si>
  <si>
    <t>use_case</t>
  </si>
  <si>
    <t>purpose</t>
  </si>
  <si>
    <t>is_rip_replace</t>
  </si>
  <si>
    <t>is_boldai</t>
  </si>
  <si>
    <t>is_acquire</t>
  </si>
  <si>
    <t>is_advise</t>
  </si>
  <si>
    <t>is_agent</t>
  </si>
  <si>
    <t>is_rescue</t>
  </si>
  <si>
    <t>prod_bugs</t>
  </si>
  <si>
    <t>embedded_widget_ct</t>
  </si>
  <si>
    <t>sc_ct</t>
  </si>
  <si>
    <t>search_widget_ct</t>
  </si>
  <si>
    <t>ai_conv_widget_ct</t>
  </si>
  <si>
    <t>agent_widget_ct</t>
  </si>
  <si>
    <t>is_sdk_consulting</t>
  </si>
  <si>
    <t>is_wechat</t>
  </si>
  <si>
    <t>is_whatsapp</t>
  </si>
  <si>
    <t>is_teams</t>
  </si>
  <si>
    <t>is_advise_sfdc_widget</t>
  </si>
  <si>
    <t>sc_complexity</t>
  </si>
  <si>
    <t>branding_complexity</t>
  </si>
  <si>
    <t>frontend_js_complexity</t>
  </si>
  <si>
    <t>is_analytics_integration</t>
  </si>
  <si>
    <t>is_data_masking</t>
  </si>
  <si>
    <t>is_tag_manager</t>
  </si>
  <si>
    <t>is_accessibility</t>
  </si>
  <si>
    <t>is_conversion_tracking</t>
  </si>
  <si>
    <t>is_snow_kb_sync</t>
  </si>
  <si>
    <t>is_sfdc_connector</t>
  </si>
  <si>
    <t>is_advise_chrome_ext</t>
  </si>
  <si>
    <t>is_3rdparty_livechat</t>
  </si>
  <si>
    <t>is_diy</t>
  </si>
  <si>
    <t>is_custom_report_dashboard</t>
  </si>
  <si>
    <t>crm_ticketing_name</t>
  </si>
  <si>
    <t>complex_providers_ct</t>
  </si>
  <si>
    <t>simple_providers_ct</t>
  </si>
  <si>
    <t>entities_ct</t>
  </si>
  <si>
    <t>is_api_consulting</t>
  </si>
  <si>
    <t>is_sso</t>
  </si>
  <si>
    <t>is_rescue_recording</t>
  </si>
  <si>
    <t>kb_ct</t>
  </si>
  <si>
    <t>is_content_available</t>
  </si>
  <si>
    <t>content_import</t>
  </si>
  <si>
    <t>is_uses_context</t>
  </si>
  <si>
    <t>is_geoflent</t>
  </si>
  <si>
    <t>language_kb_ct</t>
  </si>
  <si>
    <t>chat_agents_ct</t>
  </si>
  <si>
    <t>is_email_channel</t>
  </si>
  <si>
    <t>is_sms_channel</t>
  </si>
  <si>
    <t>is_fb_channel</t>
  </si>
  <si>
    <t>is_fb_ai</t>
  </si>
  <si>
    <t>budget</t>
  </si>
  <si>
    <t>actual_hrs</t>
  </si>
  <si>
    <t>deduct_hrs</t>
  </si>
  <si>
    <t>add_hrs</t>
  </si>
  <si>
    <t>net_hrs</t>
  </si>
  <si>
    <t>team_ct</t>
  </si>
  <si>
    <t>overage_reason</t>
  </si>
  <si>
    <t>project_name</t>
  </si>
  <si>
    <t>qa_evy_hrs</t>
  </si>
  <si>
    <t>is_beauracratic</t>
  </si>
  <si>
    <t>is_middleware_dev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</si>
</sst>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CCC-C9EE-476B-8BC0-7918DA449E0A}">
  <dimension ref="A1:BT64"/>
  <sheetViews>
    <sheetView tabSelected="1" zoomScale="85" zoomScaleNormal="85" workbookViewId="0">
      <pane xSplit="2" ySplit="1" topLeftCell="AX2" activePane="bottomRight" state="frozen"/>
      <selection pane="topRight" activeCell="C1" sqref="C1"/>
      <selection pane="bottomLeft" activeCell="A2" sqref="A2"/>
      <selection pane="bottomRight" activeCell="BQ7" sqref="BQ7"/>
    </sheetView>
  </sheetViews>
  <sheetFormatPr defaultColWidth="8.7109375" defaultRowHeight="15" x14ac:dyDescent="0.25"/>
  <cols>
    <col min="1" max="1" width="8.7109375" style="2"/>
    <col min="2" max="16384" width="8.7109375" style="1"/>
  </cols>
  <sheetData>
    <row r="1" spans="1:72" ht="33.4" customHeight="1" x14ac:dyDescent="0.25">
      <c r="A1" s="2" t="s">
        <v>184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186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136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176</v>
      </c>
      <c r="AC1" s="1" t="s">
        <v>142</v>
      </c>
      <c r="AD1" s="1" t="s">
        <v>141</v>
      </c>
      <c r="AE1" s="1" t="s">
        <v>143</v>
      </c>
      <c r="AF1" s="1" t="s">
        <v>155</v>
      </c>
      <c r="AG1" s="1" t="s">
        <v>144</v>
      </c>
      <c r="AH1" s="1" t="s">
        <v>145</v>
      </c>
      <c r="AI1" s="1" t="s">
        <v>146</v>
      </c>
      <c r="AJ1" s="1" t="s">
        <v>147</v>
      </c>
      <c r="AK1" s="1" t="s">
        <v>148</v>
      </c>
      <c r="AL1" s="1" t="s">
        <v>149</v>
      </c>
      <c r="AM1" s="1" t="s">
        <v>150</v>
      </c>
      <c r="AN1" s="1" t="s">
        <v>151</v>
      </c>
      <c r="AO1" s="1" t="s">
        <v>152</v>
      </c>
      <c r="AP1" s="1" t="s">
        <v>153</v>
      </c>
      <c r="AQ1" s="1" t="s">
        <v>154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187</v>
      </c>
      <c r="AZ1" s="1" t="s">
        <v>163</v>
      </c>
      <c r="BA1" s="1" t="s">
        <v>164</v>
      </c>
      <c r="BB1" s="1" t="s">
        <v>165</v>
      </c>
      <c r="BC1" s="1" t="s">
        <v>166</v>
      </c>
      <c r="BD1" s="1" t="s">
        <v>167</v>
      </c>
      <c r="BE1" s="1" t="s">
        <v>168</v>
      </c>
      <c r="BF1" s="1" t="s">
        <v>169</v>
      </c>
      <c r="BG1" s="1" t="s">
        <v>170</v>
      </c>
      <c r="BH1" s="1" t="s">
        <v>171</v>
      </c>
      <c r="BI1" s="1" t="s">
        <v>172</v>
      </c>
      <c r="BJ1" s="1" t="s">
        <v>173</v>
      </c>
      <c r="BK1" s="1" t="s">
        <v>174</v>
      </c>
      <c r="BL1" s="1" t="s">
        <v>175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185</v>
      </c>
      <c r="BS1" s="1" t="s">
        <v>182</v>
      </c>
      <c r="BT1" s="1" t="s">
        <v>183</v>
      </c>
    </row>
    <row r="2" spans="1:72" ht="45" x14ac:dyDescent="0.25">
      <c r="A2" s="2" t="s">
        <v>1</v>
      </c>
      <c r="B2" s="1" t="s">
        <v>66</v>
      </c>
      <c r="C2" s="1">
        <v>1</v>
      </c>
      <c r="D2" s="1" t="s">
        <v>0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 t="s">
        <v>8</v>
      </c>
      <c r="N2" s="1" t="s">
        <v>9</v>
      </c>
      <c r="O2" s="1">
        <v>0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 t="s">
        <v>10</v>
      </c>
      <c r="V2" s="1">
        <v>0</v>
      </c>
      <c r="W2" s="1">
        <v>0</v>
      </c>
      <c r="X2" s="1">
        <v>0</v>
      </c>
      <c r="Y2" s="1">
        <v>4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 t="s">
        <v>11</v>
      </c>
      <c r="AI2" s="1" t="s">
        <v>14</v>
      </c>
      <c r="AJ2" s="1" t="s">
        <v>15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 t="s">
        <v>12</v>
      </c>
      <c r="AV2" s="1">
        <v>1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1</v>
      </c>
      <c r="BD2" s="1">
        <v>0</v>
      </c>
      <c r="BE2" s="1" t="s">
        <v>11</v>
      </c>
      <c r="BF2" s="1">
        <v>0</v>
      </c>
      <c r="BG2" s="1">
        <v>0</v>
      </c>
      <c r="BH2" s="1">
        <v>0</v>
      </c>
      <c r="BI2" s="1">
        <v>10</v>
      </c>
      <c r="BJ2" s="1">
        <v>0</v>
      </c>
      <c r="BK2" s="1">
        <v>0</v>
      </c>
      <c r="BL2" s="1">
        <v>0</v>
      </c>
      <c r="BM2" s="1">
        <v>120</v>
      </c>
      <c r="BN2" s="1">
        <v>225</v>
      </c>
      <c r="BO2" s="1">
        <v>40</v>
      </c>
      <c r="BP2" s="1">
        <v>0</v>
      </c>
      <c r="BQ2" s="1">
        <f>BN2-BO2+BP2</f>
        <v>185</v>
      </c>
      <c r="BR2" s="1">
        <v>0</v>
      </c>
      <c r="BS2" s="1">
        <v>3</v>
      </c>
      <c r="BT2" s="1" t="s">
        <v>109</v>
      </c>
    </row>
    <row r="3" spans="1:72" ht="30" x14ac:dyDescent="0.25">
      <c r="A3" s="2" t="s">
        <v>2</v>
      </c>
      <c r="B3" s="1" t="s">
        <v>66</v>
      </c>
      <c r="C3" s="1">
        <v>1</v>
      </c>
      <c r="D3" s="1" t="s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 t="s">
        <v>8</v>
      </c>
      <c r="N3" s="1" t="s">
        <v>9</v>
      </c>
      <c r="O3" s="1">
        <v>0</v>
      </c>
      <c r="P3" s="1">
        <v>1</v>
      </c>
      <c r="Q3" s="1">
        <v>0</v>
      </c>
      <c r="R3" s="1">
        <v>0</v>
      </c>
      <c r="S3" s="1">
        <v>1</v>
      </c>
      <c r="T3" s="1">
        <v>0</v>
      </c>
      <c r="U3" s="1" t="s">
        <v>11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 t="s">
        <v>11</v>
      </c>
      <c r="AI3" s="1" t="s">
        <v>14</v>
      </c>
      <c r="AJ3" s="1" t="s">
        <v>15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 t="s">
        <v>12</v>
      </c>
      <c r="AV3" s="1">
        <v>3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1</v>
      </c>
      <c r="BD3" s="1">
        <v>0</v>
      </c>
      <c r="BE3" s="1" t="s">
        <v>11</v>
      </c>
      <c r="BF3" s="1">
        <v>0</v>
      </c>
      <c r="BG3" s="1">
        <v>0</v>
      </c>
      <c r="BH3" s="1">
        <v>0</v>
      </c>
      <c r="BI3" s="1">
        <v>2</v>
      </c>
      <c r="BJ3" s="1">
        <v>0</v>
      </c>
      <c r="BK3" s="1">
        <v>0</v>
      </c>
      <c r="BL3" s="1">
        <v>0</v>
      </c>
      <c r="BM3" s="1">
        <v>100</v>
      </c>
      <c r="BN3" s="1">
        <v>199</v>
      </c>
      <c r="BO3" s="1">
        <v>33</v>
      </c>
      <c r="BP3" s="1">
        <v>0</v>
      </c>
      <c r="BQ3" s="1">
        <v>166</v>
      </c>
      <c r="BR3" s="1">
        <v>0</v>
      </c>
      <c r="BS3" s="1">
        <v>3</v>
      </c>
      <c r="BT3" s="1" t="s">
        <v>13</v>
      </c>
    </row>
    <row r="4" spans="1:72" ht="45" x14ac:dyDescent="0.25">
      <c r="A4" s="2" t="s">
        <v>6</v>
      </c>
      <c r="B4" s="1" t="s">
        <v>66</v>
      </c>
      <c r="C4" s="1">
        <v>1</v>
      </c>
      <c r="D4" s="1" t="s">
        <v>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16</v>
      </c>
      <c r="N4" s="1" t="s">
        <v>9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 t="s">
        <v>11</v>
      </c>
      <c r="V4" s="1">
        <v>0</v>
      </c>
      <c r="W4" s="1">
        <v>0</v>
      </c>
      <c r="X4" s="1">
        <v>0</v>
      </c>
      <c r="Y4" s="1">
        <v>0</v>
      </c>
      <c r="Z4" s="1">
        <v>3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 t="s">
        <v>11</v>
      </c>
      <c r="AI4" s="1" t="s">
        <v>15</v>
      </c>
      <c r="AJ4" s="1" t="s">
        <v>11</v>
      </c>
      <c r="AK4" s="1">
        <v>0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 t="s">
        <v>11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 t="s">
        <v>11</v>
      </c>
      <c r="BF4" s="1">
        <v>0</v>
      </c>
      <c r="BG4" s="1">
        <v>0</v>
      </c>
      <c r="BH4" s="1">
        <v>0</v>
      </c>
      <c r="BI4" s="1">
        <v>2</v>
      </c>
      <c r="BJ4" s="1">
        <v>0</v>
      </c>
      <c r="BK4" s="1">
        <v>0</v>
      </c>
      <c r="BL4" s="1">
        <v>0</v>
      </c>
      <c r="BM4" s="1">
        <v>15</v>
      </c>
      <c r="BN4" s="1">
        <v>19</v>
      </c>
      <c r="BO4" s="1">
        <v>2</v>
      </c>
      <c r="BP4" s="1">
        <v>0</v>
      </c>
      <c r="BQ4" s="1">
        <v>19</v>
      </c>
      <c r="BR4" s="1">
        <v>0</v>
      </c>
      <c r="BS4" s="1">
        <v>2</v>
      </c>
      <c r="BT4" s="1" t="s">
        <v>110</v>
      </c>
    </row>
    <row r="5" spans="1:72" ht="30" x14ac:dyDescent="0.25">
      <c r="A5" s="2" t="s">
        <v>3</v>
      </c>
      <c r="B5" s="1" t="s">
        <v>67</v>
      </c>
      <c r="C5" s="1">
        <v>1</v>
      </c>
      <c r="D5" s="1" t="s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 t="s">
        <v>8</v>
      </c>
      <c r="N5" s="1" t="s">
        <v>9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 t="s">
        <v>11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 t="s">
        <v>11</v>
      </c>
      <c r="AI5" s="1" t="s">
        <v>15</v>
      </c>
      <c r="AJ5" s="1" t="s">
        <v>15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 t="s">
        <v>12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0</v>
      </c>
      <c r="BB5" s="1">
        <v>0</v>
      </c>
      <c r="BC5" s="1">
        <v>0</v>
      </c>
      <c r="BD5" s="1">
        <v>0</v>
      </c>
      <c r="BE5" s="1" t="s">
        <v>11</v>
      </c>
      <c r="BF5" s="1">
        <v>0</v>
      </c>
      <c r="BG5" s="1">
        <v>0</v>
      </c>
      <c r="BH5" s="1">
        <v>0</v>
      </c>
      <c r="BI5" s="1">
        <v>20</v>
      </c>
      <c r="BJ5" s="1">
        <v>0</v>
      </c>
      <c r="BK5" s="1">
        <v>0</v>
      </c>
      <c r="BL5" s="1">
        <v>0</v>
      </c>
      <c r="BM5" s="1">
        <v>100</v>
      </c>
      <c r="BN5" s="1">
        <v>90</v>
      </c>
      <c r="BO5" s="1">
        <v>15</v>
      </c>
      <c r="BP5" s="1">
        <v>10</v>
      </c>
      <c r="BQ5" s="1">
        <f>BN5-BO5+BP5-25</f>
        <v>60</v>
      </c>
      <c r="BR5" s="1">
        <v>0</v>
      </c>
      <c r="BS5" s="1">
        <v>1</v>
      </c>
    </row>
    <row r="6" spans="1:72" ht="30" x14ac:dyDescent="0.25">
      <c r="A6" s="2" t="s">
        <v>4</v>
      </c>
      <c r="B6" s="1" t="s">
        <v>67</v>
      </c>
      <c r="C6" s="1">
        <v>1</v>
      </c>
      <c r="D6" s="1" t="s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 t="s">
        <v>8</v>
      </c>
      <c r="N6" s="1" t="s">
        <v>9</v>
      </c>
      <c r="O6" s="1">
        <v>1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 t="s">
        <v>11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 t="s">
        <v>11</v>
      </c>
      <c r="AI6" s="1" t="s">
        <v>11</v>
      </c>
      <c r="AJ6" s="1" t="s">
        <v>15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 t="s">
        <v>19</v>
      </c>
      <c r="AV6" s="1">
        <v>0</v>
      </c>
      <c r="AW6" s="1">
        <v>0</v>
      </c>
      <c r="AX6" s="1">
        <v>0</v>
      </c>
      <c r="AY6" s="1">
        <v>0</v>
      </c>
      <c r="AZ6" s="1">
        <v>1</v>
      </c>
      <c r="BA6" s="1">
        <v>1</v>
      </c>
      <c r="BB6" s="1">
        <v>1</v>
      </c>
      <c r="BC6" s="1">
        <v>0</v>
      </c>
      <c r="BD6" s="1">
        <v>0</v>
      </c>
      <c r="BE6" s="1" t="s">
        <v>11</v>
      </c>
      <c r="BF6" s="1">
        <v>0</v>
      </c>
      <c r="BG6" s="1">
        <v>0</v>
      </c>
      <c r="BH6" s="1">
        <v>0</v>
      </c>
      <c r="BI6" s="1">
        <v>200</v>
      </c>
      <c r="BJ6" s="1">
        <v>0</v>
      </c>
      <c r="BK6" s="1">
        <v>0</v>
      </c>
      <c r="BL6" s="1">
        <v>0</v>
      </c>
      <c r="BM6" s="1">
        <v>150</v>
      </c>
      <c r="BN6" s="1">
        <v>153</v>
      </c>
      <c r="BO6" s="1">
        <v>15</v>
      </c>
      <c r="BP6" s="1">
        <v>10</v>
      </c>
      <c r="BQ6" s="1">
        <f>BN6-BO6+BP6-25</f>
        <v>123</v>
      </c>
      <c r="BR6" s="1">
        <v>0</v>
      </c>
      <c r="BS6" s="1">
        <v>2</v>
      </c>
    </row>
    <row r="7" spans="1:72" ht="45" x14ac:dyDescent="0.25">
      <c r="A7" s="2" t="s">
        <v>5</v>
      </c>
      <c r="B7" s="1" t="s">
        <v>67</v>
      </c>
      <c r="C7" s="1">
        <v>1</v>
      </c>
      <c r="D7" s="1" t="s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 t="s">
        <v>8</v>
      </c>
      <c r="N7" s="1" t="s">
        <v>9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 t="s">
        <v>11</v>
      </c>
      <c r="V7" s="1">
        <v>0</v>
      </c>
      <c r="W7" s="1">
        <v>0</v>
      </c>
      <c r="X7" s="1">
        <v>0</v>
      </c>
      <c r="Y7" s="1">
        <v>0</v>
      </c>
      <c r="Z7" s="1">
        <v>3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11</v>
      </c>
      <c r="AI7" s="1" t="s">
        <v>11</v>
      </c>
      <c r="AJ7" s="1" t="s">
        <v>14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 t="s">
        <v>11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 t="s">
        <v>11</v>
      </c>
      <c r="BF7" s="1">
        <v>0</v>
      </c>
      <c r="BG7" s="1">
        <v>0</v>
      </c>
      <c r="BH7" s="1">
        <v>0</v>
      </c>
      <c r="BI7" s="1">
        <v>30</v>
      </c>
      <c r="BJ7" s="1">
        <v>0</v>
      </c>
      <c r="BK7" s="1">
        <v>0</v>
      </c>
      <c r="BL7" s="1">
        <v>0</v>
      </c>
      <c r="BM7" s="1">
        <v>50</v>
      </c>
      <c r="BN7" s="1">
        <v>80.5</v>
      </c>
      <c r="BO7" s="1">
        <v>4</v>
      </c>
      <c r="BP7" s="1">
        <v>10</v>
      </c>
      <c r="BQ7" s="1">
        <f>BN7-BO7+BP7-25</f>
        <v>61.5</v>
      </c>
      <c r="BR7" s="1">
        <v>0</v>
      </c>
      <c r="BS7" s="1">
        <v>2</v>
      </c>
      <c r="BT7" s="1" t="s">
        <v>18</v>
      </c>
    </row>
    <row r="8" spans="1:72" ht="30" x14ac:dyDescent="0.25">
      <c r="A8" s="2" t="s">
        <v>34</v>
      </c>
      <c r="B8" s="1" t="s">
        <v>66</v>
      </c>
      <c r="C8" s="1">
        <v>1</v>
      </c>
      <c r="D8" s="1" t="s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 t="s">
        <v>8</v>
      </c>
      <c r="N8" s="1" t="s">
        <v>9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 t="s">
        <v>11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 t="s">
        <v>11</v>
      </c>
      <c r="AI8" s="1" t="s">
        <v>11</v>
      </c>
      <c r="AJ8" s="1" t="s">
        <v>14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 t="s">
        <v>19</v>
      </c>
      <c r="AV8" s="1">
        <v>5</v>
      </c>
      <c r="AW8" s="1">
        <v>6</v>
      </c>
      <c r="AX8" s="1">
        <v>11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1</v>
      </c>
      <c r="BE8" s="1" t="s">
        <v>24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250</v>
      </c>
      <c r="BN8" s="1">
        <v>185</v>
      </c>
      <c r="BO8" s="1">
        <v>0</v>
      </c>
      <c r="BP8" s="1">
        <v>25</v>
      </c>
      <c r="BQ8" s="1">
        <f>BN8-BO8+BP8</f>
        <v>210</v>
      </c>
      <c r="BR8" s="1">
        <v>0</v>
      </c>
      <c r="BS8" s="1">
        <v>2</v>
      </c>
    </row>
    <row r="9" spans="1:72" ht="30" x14ac:dyDescent="0.25">
      <c r="A9" s="2" t="s">
        <v>35</v>
      </c>
      <c r="B9" s="1" t="s">
        <v>66</v>
      </c>
      <c r="C9" s="1">
        <v>1</v>
      </c>
      <c r="D9" s="1" t="s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 t="s">
        <v>16</v>
      </c>
      <c r="N9" s="1" t="s">
        <v>31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0</v>
      </c>
      <c r="U9" s="1" t="s">
        <v>11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 t="s">
        <v>11</v>
      </c>
      <c r="AI9" s="1" t="s">
        <v>11</v>
      </c>
      <c r="AJ9" s="1" t="s">
        <v>15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 t="s">
        <v>36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1</v>
      </c>
      <c r="BE9" s="1" t="s">
        <v>24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150</v>
      </c>
      <c r="BN9" s="1">
        <v>106.25</v>
      </c>
      <c r="BO9" s="1">
        <v>0</v>
      </c>
      <c r="BP9" s="1">
        <v>0</v>
      </c>
      <c r="BQ9" s="1">
        <f>BN9-BO9+BP9</f>
        <v>106.25</v>
      </c>
      <c r="BR9" s="1">
        <v>0</v>
      </c>
      <c r="BS9" s="1">
        <v>2</v>
      </c>
    </row>
    <row r="10" spans="1:72" x14ac:dyDescent="0.25">
      <c r="A10" s="2" t="s">
        <v>112</v>
      </c>
      <c r="B10" s="1" t="s">
        <v>66</v>
      </c>
      <c r="C10" s="1">
        <v>1</v>
      </c>
      <c r="D10" s="1" t="s">
        <v>22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 t="s">
        <v>16</v>
      </c>
      <c r="N10" s="1" t="s">
        <v>31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 t="s">
        <v>11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11</v>
      </c>
      <c r="AI10" s="1" t="s">
        <v>11</v>
      </c>
      <c r="AJ10" s="1" t="s">
        <v>11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 t="s">
        <v>11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 t="s">
        <v>11</v>
      </c>
      <c r="BF10" s="1">
        <v>0</v>
      </c>
      <c r="BG10" s="1">
        <v>0</v>
      </c>
      <c r="BH10" s="1">
        <v>0</v>
      </c>
      <c r="BI10" s="1">
        <v>5</v>
      </c>
      <c r="BJ10" s="1">
        <v>0</v>
      </c>
      <c r="BK10" s="1">
        <v>0</v>
      </c>
      <c r="BL10" s="1">
        <v>0</v>
      </c>
      <c r="BM10" s="1">
        <v>15</v>
      </c>
      <c r="BN10" s="1">
        <v>7</v>
      </c>
      <c r="BO10" s="1">
        <v>0</v>
      </c>
      <c r="BP10" s="1">
        <v>0</v>
      </c>
      <c r="BQ10" s="1">
        <v>15</v>
      </c>
      <c r="BR10" s="1">
        <v>0</v>
      </c>
      <c r="BS10" s="1">
        <v>1</v>
      </c>
    </row>
    <row r="11" spans="1:72" ht="30" x14ac:dyDescent="0.25">
      <c r="A11" s="2" t="s">
        <v>113</v>
      </c>
      <c r="B11" s="1" t="s">
        <v>66</v>
      </c>
      <c r="C11" s="1">
        <v>1</v>
      </c>
      <c r="D11" s="1" t="s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 t="s">
        <v>16</v>
      </c>
      <c r="N11" s="1" t="s">
        <v>31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 t="s">
        <v>11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 t="s">
        <v>11</v>
      </c>
      <c r="AI11" s="1" t="s">
        <v>15</v>
      </c>
      <c r="AJ11" s="1" t="s">
        <v>15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 t="s">
        <v>11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 t="s">
        <v>11</v>
      </c>
      <c r="BF11" s="1">
        <v>0</v>
      </c>
      <c r="BG11" s="1">
        <v>0</v>
      </c>
      <c r="BH11" s="1">
        <v>0</v>
      </c>
      <c r="BI11" s="1">
        <v>5</v>
      </c>
      <c r="BJ11" s="1">
        <v>0</v>
      </c>
      <c r="BK11" s="1">
        <v>0</v>
      </c>
      <c r="BL11" s="1">
        <v>0</v>
      </c>
      <c r="BM11" s="1">
        <v>18</v>
      </c>
      <c r="BN11" s="1">
        <v>42.5</v>
      </c>
      <c r="BO11" s="1">
        <v>0</v>
      </c>
      <c r="BP11" s="1">
        <v>0</v>
      </c>
      <c r="BQ11" s="1">
        <v>55</v>
      </c>
      <c r="BR11" s="1">
        <v>0</v>
      </c>
      <c r="BS11" s="1">
        <v>1</v>
      </c>
    </row>
    <row r="12" spans="1:72" ht="30" x14ac:dyDescent="0.25">
      <c r="A12" s="2" t="s">
        <v>111</v>
      </c>
      <c r="B12" s="1" t="s">
        <v>67</v>
      </c>
      <c r="C12" s="1">
        <v>1</v>
      </c>
      <c r="D12" s="1" t="s">
        <v>22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 t="s">
        <v>16</v>
      </c>
      <c r="N12" s="1" t="s">
        <v>9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 t="s">
        <v>10</v>
      </c>
      <c r="V12" s="1">
        <v>0</v>
      </c>
      <c r="W12" s="1">
        <v>0</v>
      </c>
      <c r="X12" s="1">
        <v>0</v>
      </c>
      <c r="Y12" s="1">
        <v>2</v>
      </c>
      <c r="Z12" s="1">
        <v>2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 t="s">
        <v>11</v>
      </c>
      <c r="AI12" s="1" t="s">
        <v>15</v>
      </c>
      <c r="AJ12" s="1" t="s">
        <v>15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 t="s">
        <v>11</v>
      </c>
      <c r="AV12" s="1">
        <v>1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2</v>
      </c>
      <c r="BD12" s="1">
        <v>1</v>
      </c>
      <c r="BE12" s="1" t="s">
        <v>15</v>
      </c>
      <c r="BF12" s="1">
        <v>0</v>
      </c>
      <c r="BG12" s="1">
        <v>0</v>
      </c>
      <c r="BH12" s="1">
        <v>2</v>
      </c>
      <c r="BI12" s="1">
        <v>10</v>
      </c>
      <c r="BJ12" s="1">
        <v>0</v>
      </c>
      <c r="BK12" s="1">
        <v>0</v>
      </c>
      <c r="BL12" s="1">
        <v>0</v>
      </c>
      <c r="BM12" s="1">
        <v>140</v>
      </c>
      <c r="BN12" s="1">
        <v>118.5</v>
      </c>
      <c r="BO12" s="1">
        <v>0</v>
      </c>
      <c r="BP12" s="1">
        <v>0</v>
      </c>
      <c r="BQ12" s="1">
        <f t="shared" ref="BQ12:BQ24" si="0">BN12-BO12+BP12</f>
        <v>118.5</v>
      </c>
      <c r="BR12" s="1">
        <v>0</v>
      </c>
      <c r="BS12" s="1">
        <v>2</v>
      </c>
    </row>
    <row r="13" spans="1:72" ht="30" x14ac:dyDescent="0.25">
      <c r="A13" s="2" t="s">
        <v>20</v>
      </c>
      <c r="B13" s="1" t="s">
        <v>68</v>
      </c>
      <c r="C13" s="1">
        <v>1</v>
      </c>
      <c r="D13" s="1" t="s">
        <v>22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16</v>
      </c>
      <c r="N13" s="1" t="s">
        <v>9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 t="s">
        <v>11</v>
      </c>
      <c r="V13" s="1">
        <v>3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23</v>
      </c>
      <c r="AI13" s="1" t="s">
        <v>11</v>
      </c>
      <c r="AJ13" s="1" t="s">
        <v>11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 t="s">
        <v>11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3</v>
      </c>
      <c r="BD13" s="1">
        <v>1</v>
      </c>
      <c r="BE13" s="1" t="s">
        <v>24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40</v>
      </c>
      <c r="BN13" s="1">
        <v>63.5</v>
      </c>
      <c r="BO13" s="1">
        <v>0</v>
      </c>
      <c r="BP13" s="1">
        <v>0</v>
      </c>
      <c r="BQ13" s="1">
        <f t="shared" si="0"/>
        <v>63.5</v>
      </c>
      <c r="BR13" s="1">
        <v>0</v>
      </c>
      <c r="BS13" s="1">
        <v>2</v>
      </c>
    </row>
    <row r="14" spans="1:72" ht="30" x14ac:dyDescent="0.25">
      <c r="A14" s="2" t="s">
        <v>25</v>
      </c>
      <c r="B14" s="1" t="s">
        <v>68</v>
      </c>
      <c r="C14" s="1">
        <v>1</v>
      </c>
      <c r="D14" s="1" t="s">
        <v>22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 t="s">
        <v>8</v>
      </c>
      <c r="N14" s="1" t="s">
        <v>9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 t="s">
        <v>11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15</v>
      </c>
      <c r="AI14" s="1" t="s">
        <v>11</v>
      </c>
      <c r="AJ14" s="1" t="s">
        <v>11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 t="s">
        <v>11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1</v>
      </c>
      <c r="BE14" s="1" t="s">
        <v>11</v>
      </c>
      <c r="BF14" s="1">
        <v>1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105</v>
      </c>
      <c r="BN14" s="1">
        <v>26</v>
      </c>
      <c r="BO14" s="1">
        <v>0</v>
      </c>
      <c r="BP14" s="1">
        <v>79</v>
      </c>
      <c r="BQ14" s="1">
        <f t="shared" si="0"/>
        <v>105</v>
      </c>
      <c r="BR14" s="1">
        <v>0</v>
      </c>
      <c r="BS14" s="1">
        <v>1</v>
      </c>
    </row>
    <row r="15" spans="1:72" ht="30" x14ac:dyDescent="0.25">
      <c r="A15" s="2" t="s">
        <v>26</v>
      </c>
      <c r="B15" s="1" t="s">
        <v>68</v>
      </c>
      <c r="C15" s="1">
        <v>1</v>
      </c>
      <c r="D15" s="1" t="s">
        <v>22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 t="s">
        <v>16</v>
      </c>
      <c r="N15" s="1" t="s">
        <v>9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 t="s">
        <v>11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23</v>
      </c>
      <c r="AI15" s="1" t="s">
        <v>11</v>
      </c>
      <c r="AJ15" s="1" t="s">
        <v>11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 t="s">
        <v>11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14</v>
      </c>
      <c r="BD15" s="1">
        <v>1</v>
      </c>
      <c r="BE15" s="1" t="s">
        <v>11</v>
      </c>
      <c r="BF15" s="1">
        <v>1</v>
      </c>
      <c r="BG15" s="1">
        <v>0</v>
      </c>
      <c r="BH15" s="1">
        <v>14</v>
      </c>
      <c r="BI15" s="1">
        <v>0</v>
      </c>
      <c r="BJ15" s="1">
        <v>0</v>
      </c>
      <c r="BK15" s="1">
        <v>0</v>
      </c>
      <c r="BL15" s="1">
        <v>0</v>
      </c>
      <c r="BM15" s="1">
        <v>36</v>
      </c>
      <c r="BN15" s="1">
        <v>35.5</v>
      </c>
      <c r="BO15" s="1">
        <v>0</v>
      </c>
      <c r="BP15" s="1">
        <v>0</v>
      </c>
      <c r="BQ15" s="1">
        <f t="shared" si="0"/>
        <v>35.5</v>
      </c>
      <c r="BR15" s="1">
        <v>0</v>
      </c>
      <c r="BS15" s="1">
        <v>1</v>
      </c>
    </row>
    <row r="16" spans="1:72" ht="45" x14ac:dyDescent="0.25">
      <c r="A16" s="2" t="s">
        <v>27</v>
      </c>
      <c r="B16" s="1" t="s">
        <v>69</v>
      </c>
      <c r="C16" s="1">
        <v>1</v>
      </c>
      <c r="D16" s="1" t="s">
        <v>22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 t="s">
        <v>16</v>
      </c>
      <c r="N16" s="1" t="s">
        <v>9</v>
      </c>
      <c r="O16" s="1">
        <v>0</v>
      </c>
      <c r="P16" s="1">
        <v>1</v>
      </c>
      <c r="Q16" s="1">
        <v>0</v>
      </c>
      <c r="R16" s="1">
        <v>0</v>
      </c>
      <c r="S16" s="1">
        <v>1</v>
      </c>
      <c r="T16" s="1">
        <v>0</v>
      </c>
      <c r="U16" s="1" t="s">
        <v>10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 t="s">
        <v>23</v>
      </c>
      <c r="AI16" s="1" t="s">
        <v>15</v>
      </c>
      <c r="AJ16" s="1" t="s">
        <v>11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 t="s">
        <v>11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3</v>
      </c>
      <c r="BD16" s="1">
        <v>0</v>
      </c>
      <c r="BE16" s="1" t="s">
        <v>11</v>
      </c>
      <c r="BF16" s="1">
        <v>0</v>
      </c>
      <c r="BG16" s="1">
        <v>0</v>
      </c>
      <c r="BH16" s="1">
        <v>3</v>
      </c>
      <c r="BI16" s="1">
        <v>20</v>
      </c>
      <c r="BJ16" s="1">
        <v>0</v>
      </c>
      <c r="BK16" s="1">
        <v>0</v>
      </c>
      <c r="BL16" s="1">
        <v>0</v>
      </c>
      <c r="BM16" s="1">
        <v>60</v>
      </c>
      <c r="BN16" s="1">
        <v>113</v>
      </c>
      <c r="BO16" s="1">
        <v>0</v>
      </c>
      <c r="BP16" s="1">
        <v>0</v>
      </c>
      <c r="BQ16" s="1">
        <f t="shared" si="0"/>
        <v>113</v>
      </c>
      <c r="BR16" s="1">
        <v>30</v>
      </c>
      <c r="BS16" s="1">
        <v>3</v>
      </c>
      <c r="BT16" s="1" t="s">
        <v>32</v>
      </c>
    </row>
    <row r="17" spans="1:72" ht="30" x14ac:dyDescent="0.25">
      <c r="A17" s="2" t="s">
        <v>28</v>
      </c>
      <c r="B17" s="1" t="s">
        <v>69</v>
      </c>
      <c r="C17" s="1">
        <v>1</v>
      </c>
      <c r="D17" s="1" t="s">
        <v>22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 t="s">
        <v>16</v>
      </c>
      <c r="N17" s="1" t="s">
        <v>9</v>
      </c>
      <c r="O17" s="1">
        <v>1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 t="s">
        <v>11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 t="s">
        <v>11</v>
      </c>
      <c r="AI17" s="1" t="s">
        <v>15</v>
      </c>
      <c r="AJ17" s="1" t="s">
        <v>15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 t="s">
        <v>11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</v>
      </c>
      <c r="BD17" s="1">
        <v>1</v>
      </c>
      <c r="BE17" s="1" t="s">
        <v>24</v>
      </c>
      <c r="BF17" s="1">
        <v>0</v>
      </c>
      <c r="BG17" s="1">
        <v>0</v>
      </c>
      <c r="BH17" s="1">
        <v>0</v>
      </c>
      <c r="BI17" s="1">
        <v>150</v>
      </c>
      <c r="BJ17" s="1">
        <v>0</v>
      </c>
      <c r="BK17" s="1">
        <v>0</v>
      </c>
      <c r="BL17" s="1">
        <v>0</v>
      </c>
      <c r="BM17" s="1">
        <v>178</v>
      </c>
      <c r="BN17" s="1">
        <v>175</v>
      </c>
      <c r="BO17" s="1">
        <v>0</v>
      </c>
      <c r="BP17" s="1">
        <v>10</v>
      </c>
      <c r="BQ17" s="1">
        <f t="shared" si="0"/>
        <v>185</v>
      </c>
      <c r="BR17" s="1">
        <v>48</v>
      </c>
      <c r="BS17" s="1">
        <v>3</v>
      </c>
    </row>
    <row r="18" spans="1:72" ht="30" x14ac:dyDescent="0.25">
      <c r="A18" s="2" t="s">
        <v>29</v>
      </c>
      <c r="B18" s="1" t="s">
        <v>69</v>
      </c>
      <c r="C18" s="1">
        <v>1</v>
      </c>
      <c r="D18" s="1" t="s">
        <v>22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 t="s">
        <v>16</v>
      </c>
      <c r="N18" s="1" t="s">
        <v>31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 t="s">
        <v>11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11</v>
      </c>
      <c r="AI18" s="1" t="s">
        <v>14</v>
      </c>
      <c r="AJ18" s="1" t="s">
        <v>15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 t="s">
        <v>11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</v>
      </c>
      <c r="BD18" s="1">
        <v>1</v>
      </c>
      <c r="BE18" s="1" t="s">
        <v>24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72</v>
      </c>
      <c r="BN18" s="1">
        <v>77</v>
      </c>
      <c r="BO18" s="1">
        <v>0</v>
      </c>
      <c r="BP18" s="1">
        <v>10</v>
      </c>
      <c r="BQ18" s="1">
        <f t="shared" si="0"/>
        <v>87</v>
      </c>
      <c r="BR18" s="1">
        <v>14</v>
      </c>
      <c r="BS18" s="1">
        <v>2</v>
      </c>
    </row>
    <row r="19" spans="1:72" ht="30" x14ac:dyDescent="0.25">
      <c r="A19" s="2" t="s">
        <v>30</v>
      </c>
      <c r="B19" s="1" t="s">
        <v>69</v>
      </c>
      <c r="C19" s="1">
        <v>1</v>
      </c>
      <c r="D19" s="1" t="s">
        <v>22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 t="s">
        <v>16</v>
      </c>
      <c r="N19" s="1" t="s">
        <v>9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 t="s">
        <v>11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15</v>
      </c>
      <c r="AI19" s="1" t="s">
        <v>15</v>
      </c>
      <c r="AJ19" s="1" t="s">
        <v>15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 t="s">
        <v>11</v>
      </c>
      <c r="AV19" s="1">
        <v>0</v>
      </c>
      <c r="AW19" s="1">
        <v>0</v>
      </c>
      <c r="AX19" s="1">
        <v>2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 t="s">
        <v>11</v>
      </c>
      <c r="BF19" s="1">
        <v>1</v>
      </c>
      <c r="BG19" s="1">
        <v>0</v>
      </c>
      <c r="BH19" s="1">
        <v>0</v>
      </c>
      <c r="BI19" s="1">
        <v>2</v>
      </c>
      <c r="BJ19" s="1">
        <v>0</v>
      </c>
      <c r="BK19" s="1">
        <v>0</v>
      </c>
      <c r="BL19" s="1">
        <v>0</v>
      </c>
      <c r="BM19" s="1">
        <v>110</v>
      </c>
      <c r="BN19" s="1">
        <v>109</v>
      </c>
      <c r="BO19" s="1">
        <v>0</v>
      </c>
      <c r="BP19" s="1">
        <f>25+10</f>
        <v>35</v>
      </c>
      <c r="BQ19" s="1">
        <f t="shared" si="0"/>
        <v>144</v>
      </c>
      <c r="BR19" s="1">
        <v>22</v>
      </c>
      <c r="BS19" s="1">
        <v>2</v>
      </c>
      <c r="BT19" s="1" t="s">
        <v>13</v>
      </c>
    </row>
    <row r="20" spans="1:72" ht="30" x14ac:dyDescent="0.25">
      <c r="A20" s="2" t="s">
        <v>37</v>
      </c>
      <c r="B20" s="1" t="s">
        <v>70</v>
      </c>
      <c r="C20" s="1">
        <v>1</v>
      </c>
      <c r="D20" s="1" t="s">
        <v>22</v>
      </c>
      <c r="E20" s="1">
        <v>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 t="s">
        <v>16</v>
      </c>
      <c r="N20" s="1" t="s">
        <v>9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 t="s">
        <v>11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11</v>
      </c>
      <c r="AI20" s="1" t="s">
        <v>15</v>
      </c>
      <c r="AJ20" s="1" t="s">
        <v>15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 t="s">
        <v>11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 t="s">
        <v>11</v>
      </c>
      <c r="BF20" s="1">
        <v>0</v>
      </c>
      <c r="BG20" s="1">
        <v>0</v>
      </c>
      <c r="BH20" s="1">
        <v>0</v>
      </c>
      <c r="BI20" s="1">
        <v>10</v>
      </c>
      <c r="BJ20" s="1">
        <v>0</v>
      </c>
      <c r="BK20" s="1">
        <v>0</v>
      </c>
      <c r="BL20" s="1">
        <v>0</v>
      </c>
      <c r="BM20" s="1">
        <v>60</v>
      </c>
      <c r="BN20" s="1">
        <v>134</v>
      </c>
      <c r="BO20" s="1">
        <v>0</v>
      </c>
      <c r="BP20" s="1">
        <v>0</v>
      </c>
      <c r="BQ20" s="1">
        <f t="shared" si="0"/>
        <v>134</v>
      </c>
      <c r="BR20" s="1">
        <v>12</v>
      </c>
      <c r="BS20" s="1">
        <v>2</v>
      </c>
      <c r="BT20" s="1" t="s">
        <v>42</v>
      </c>
    </row>
    <row r="21" spans="1:72" ht="30" x14ac:dyDescent="0.25">
      <c r="A21" s="2" t="s">
        <v>38</v>
      </c>
      <c r="B21" s="1" t="s">
        <v>70</v>
      </c>
      <c r="C21" s="1">
        <v>1</v>
      </c>
      <c r="D21" s="1" t="s">
        <v>22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 t="s">
        <v>16</v>
      </c>
      <c r="N21" s="1" t="s">
        <v>9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 t="s">
        <v>11</v>
      </c>
      <c r="V21" s="1">
        <v>2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23</v>
      </c>
      <c r="AI21" s="1" t="s">
        <v>11</v>
      </c>
      <c r="AJ21" s="1" t="s">
        <v>11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 t="s">
        <v>11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2</v>
      </c>
      <c r="BD21" s="1">
        <v>1</v>
      </c>
      <c r="BE21" s="1" t="s">
        <v>24</v>
      </c>
      <c r="BF21" s="1">
        <v>0</v>
      </c>
      <c r="BG21" s="1">
        <v>0</v>
      </c>
      <c r="BH21" s="1">
        <v>2</v>
      </c>
      <c r="BI21" s="1">
        <v>0</v>
      </c>
      <c r="BJ21" s="1">
        <v>0</v>
      </c>
      <c r="BK21" s="1">
        <v>0</v>
      </c>
      <c r="BL21" s="1">
        <v>0</v>
      </c>
      <c r="BM21" s="1">
        <v>40</v>
      </c>
      <c r="BN21" s="1">
        <v>40</v>
      </c>
      <c r="BO21" s="1">
        <v>0</v>
      </c>
      <c r="BP21" s="1">
        <v>0</v>
      </c>
      <c r="BQ21" s="1">
        <f t="shared" si="0"/>
        <v>40</v>
      </c>
      <c r="BR21" s="1">
        <v>0</v>
      </c>
      <c r="BS21" s="1">
        <v>2</v>
      </c>
    </row>
    <row r="22" spans="1:72" ht="30" x14ac:dyDescent="0.25">
      <c r="A22" s="2" t="s">
        <v>40</v>
      </c>
      <c r="B22" s="1" t="s">
        <v>70</v>
      </c>
      <c r="C22" s="1">
        <v>1</v>
      </c>
      <c r="D22" s="1" t="s">
        <v>22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 t="s">
        <v>8</v>
      </c>
      <c r="N22" s="1" t="s">
        <v>9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 t="s">
        <v>41</v>
      </c>
      <c r="V22" s="1">
        <v>2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 t="s">
        <v>15</v>
      </c>
      <c r="AI22" s="1" t="s">
        <v>11</v>
      </c>
      <c r="AJ22" s="1" t="s">
        <v>11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 t="s">
        <v>11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1</v>
      </c>
      <c r="BE22" s="1" t="s">
        <v>24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40</v>
      </c>
      <c r="BN22" s="1">
        <v>101</v>
      </c>
      <c r="BO22" s="1">
        <v>0</v>
      </c>
      <c r="BP22" s="1">
        <v>0</v>
      </c>
      <c r="BQ22" s="1">
        <f t="shared" si="0"/>
        <v>101</v>
      </c>
      <c r="BR22" s="1">
        <v>24</v>
      </c>
      <c r="BS22" s="1">
        <v>2</v>
      </c>
      <c r="BT22" s="1" t="s">
        <v>42</v>
      </c>
    </row>
    <row r="23" spans="1:72" ht="30" x14ac:dyDescent="0.25">
      <c r="A23" s="2" t="s">
        <v>39</v>
      </c>
      <c r="B23" s="1" t="s">
        <v>70</v>
      </c>
      <c r="C23" s="1">
        <v>1</v>
      </c>
      <c r="D23" s="1" t="s">
        <v>22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 t="s">
        <v>8</v>
      </c>
      <c r="N23" s="1" t="s">
        <v>9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0</v>
      </c>
      <c r="U23" s="1" t="s">
        <v>10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11</v>
      </c>
      <c r="AI23" s="1" t="s">
        <v>14</v>
      </c>
      <c r="AJ23" s="1" t="s">
        <v>14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 t="s">
        <v>43</v>
      </c>
      <c r="AV23" s="1">
        <v>0</v>
      </c>
      <c r="AW23" s="1">
        <v>0</v>
      </c>
      <c r="AX23" s="1">
        <v>0</v>
      </c>
      <c r="AY23" s="1">
        <v>1</v>
      </c>
      <c r="AZ23" s="1">
        <v>1</v>
      </c>
      <c r="BA23" s="1">
        <v>0</v>
      </c>
      <c r="BB23" s="1">
        <v>0</v>
      </c>
      <c r="BC23" s="1">
        <v>1</v>
      </c>
      <c r="BD23" s="1">
        <v>1</v>
      </c>
      <c r="BE23" s="1" t="s">
        <v>24</v>
      </c>
      <c r="BF23" s="1">
        <v>0</v>
      </c>
      <c r="BG23" s="1">
        <v>0</v>
      </c>
      <c r="BH23" s="1">
        <v>0</v>
      </c>
      <c r="BI23" s="1">
        <v>40</v>
      </c>
      <c r="BJ23" s="1">
        <v>0</v>
      </c>
      <c r="BK23" s="1">
        <v>0</v>
      </c>
      <c r="BL23" s="1">
        <v>0</v>
      </c>
      <c r="BM23" s="1">
        <v>50</v>
      </c>
      <c r="BN23" s="1">
        <v>81</v>
      </c>
      <c r="BO23" s="1">
        <v>0</v>
      </c>
      <c r="BP23" s="1">
        <v>0</v>
      </c>
      <c r="BQ23" s="1">
        <f t="shared" si="0"/>
        <v>81</v>
      </c>
      <c r="BR23" s="1">
        <v>0</v>
      </c>
      <c r="BS23" s="1">
        <v>1</v>
      </c>
      <c r="BT23" s="1" t="s">
        <v>44</v>
      </c>
    </row>
    <row r="24" spans="1:72" ht="30" x14ac:dyDescent="0.25">
      <c r="A24" s="2" t="s">
        <v>21</v>
      </c>
      <c r="B24" s="1" t="s">
        <v>71</v>
      </c>
      <c r="C24" s="1">
        <v>1</v>
      </c>
      <c r="D24" s="1" t="s">
        <v>22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 t="s">
        <v>16</v>
      </c>
      <c r="N24" s="1" t="s">
        <v>9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 t="s">
        <v>10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15</v>
      </c>
      <c r="AI24" s="1" t="s">
        <v>14</v>
      </c>
      <c r="AJ24" s="1" t="s">
        <v>15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 t="s">
        <v>11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</v>
      </c>
      <c r="BD24" s="1">
        <v>1</v>
      </c>
      <c r="BE24" s="1" t="s">
        <v>24</v>
      </c>
      <c r="BF24" s="1">
        <v>1</v>
      </c>
      <c r="BG24" s="1">
        <v>0</v>
      </c>
      <c r="BH24" s="1">
        <v>0</v>
      </c>
      <c r="BI24" s="1">
        <v>11</v>
      </c>
      <c r="BJ24" s="1">
        <v>0</v>
      </c>
      <c r="BK24" s="1">
        <v>0</v>
      </c>
      <c r="BL24" s="1">
        <v>0</v>
      </c>
      <c r="BM24" s="1">
        <v>95</v>
      </c>
      <c r="BN24" s="1">
        <v>51</v>
      </c>
      <c r="BO24" s="1">
        <v>0</v>
      </c>
      <c r="BP24" s="1">
        <v>0</v>
      </c>
      <c r="BQ24" s="1">
        <f t="shared" si="0"/>
        <v>51</v>
      </c>
      <c r="BR24" s="1">
        <v>0</v>
      </c>
      <c r="BS24" s="1">
        <v>2</v>
      </c>
      <c r="BT24" s="1" t="s">
        <v>47</v>
      </c>
    </row>
    <row r="25" spans="1:72" ht="30" x14ac:dyDescent="0.25">
      <c r="A25" s="2" t="s">
        <v>48</v>
      </c>
      <c r="B25" s="1" t="s">
        <v>71</v>
      </c>
      <c r="C25" s="1">
        <v>1</v>
      </c>
      <c r="D25" s="1" t="s">
        <v>22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1</v>
      </c>
      <c r="L25" s="1">
        <v>1</v>
      </c>
      <c r="M25" s="1" t="s">
        <v>16</v>
      </c>
      <c r="N25" s="1" t="s">
        <v>52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 t="s">
        <v>41</v>
      </c>
      <c r="V25" s="1">
        <v>0</v>
      </c>
      <c r="W25" s="1">
        <v>0</v>
      </c>
      <c r="X25" s="1">
        <v>0</v>
      </c>
      <c r="Y25" s="1">
        <v>0</v>
      </c>
      <c r="Z25" s="1">
        <v>14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11</v>
      </c>
      <c r="AI25" s="1" t="s">
        <v>15</v>
      </c>
      <c r="AJ25" s="1" t="s">
        <v>15</v>
      </c>
      <c r="AK25" s="1">
        <v>0</v>
      </c>
      <c r="AL25" s="1">
        <v>0</v>
      </c>
      <c r="AM25" s="1">
        <v>0</v>
      </c>
      <c r="AN25" s="1">
        <v>1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 t="s">
        <v>11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 t="s">
        <v>11</v>
      </c>
      <c r="BF25" s="1">
        <v>0</v>
      </c>
      <c r="BG25" s="1">
        <v>0</v>
      </c>
      <c r="BH25" s="1">
        <v>0</v>
      </c>
      <c r="BI25" s="1">
        <v>85</v>
      </c>
      <c r="BJ25" s="1">
        <v>0</v>
      </c>
      <c r="BK25" s="1">
        <v>0</v>
      </c>
      <c r="BL25" s="1">
        <v>0</v>
      </c>
      <c r="BM25" s="1">
        <v>55</v>
      </c>
      <c r="BN25" s="1">
        <v>56</v>
      </c>
      <c r="BO25" s="1">
        <v>0</v>
      </c>
      <c r="BP25" s="1">
        <v>0</v>
      </c>
      <c r="BQ25" s="1">
        <v>56</v>
      </c>
      <c r="BR25" s="1">
        <v>0</v>
      </c>
      <c r="BS25" s="1">
        <v>2</v>
      </c>
    </row>
    <row r="26" spans="1:72" ht="30" x14ac:dyDescent="0.25">
      <c r="A26" s="2" t="s">
        <v>45</v>
      </c>
      <c r="B26" s="1" t="s">
        <v>71</v>
      </c>
      <c r="C26" s="1">
        <v>1</v>
      </c>
      <c r="D26" s="1" t="s">
        <v>22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 t="s">
        <v>16</v>
      </c>
      <c r="N26" s="1" t="s">
        <v>9</v>
      </c>
      <c r="O26" s="1">
        <v>1</v>
      </c>
      <c r="P26" s="1">
        <v>1</v>
      </c>
      <c r="Q26" s="1">
        <v>0</v>
      </c>
      <c r="R26" s="1">
        <v>0</v>
      </c>
      <c r="S26" s="1">
        <v>1</v>
      </c>
      <c r="T26" s="1">
        <v>0</v>
      </c>
      <c r="U26" s="1" t="s">
        <v>10</v>
      </c>
      <c r="V26" s="1">
        <v>0</v>
      </c>
      <c r="W26" s="1">
        <v>0</v>
      </c>
      <c r="X26" s="1">
        <v>0</v>
      </c>
      <c r="Y26" s="1">
        <v>3</v>
      </c>
      <c r="Z26" s="1">
        <v>3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 t="s">
        <v>11</v>
      </c>
      <c r="AI26" s="1" t="s">
        <v>14</v>
      </c>
      <c r="AJ26" s="1" t="s">
        <v>15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 t="s">
        <v>11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3</v>
      </c>
      <c r="BD26" s="1">
        <v>1</v>
      </c>
      <c r="BE26" s="1" t="s">
        <v>24</v>
      </c>
      <c r="BF26" s="1">
        <v>0</v>
      </c>
      <c r="BG26" s="1">
        <v>0</v>
      </c>
      <c r="BH26" s="1">
        <v>0</v>
      </c>
      <c r="BI26" s="1">
        <v>7</v>
      </c>
      <c r="BJ26" s="1">
        <v>0</v>
      </c>
      <c r="BK26" s="1">
        <v>0</v>
      </c>
      <c r="BL26" s="1">
        <v>0</v>
      </c>
      <c r="BM26" s="1">
        <v>80</v>
      </c>
      <c r="BN26" s="1">
        <v>69</v>
      </c>
      <c r="BO26" s="1">
        <v>0</v>
      </c>
      <c r="BP26" s="1">
        <v>0</v>
      </c>
      <c r="BQ26" s="1">
        <v>80</v>
      </c>
      <c r="BR26" s="1">
        <v>0</v>
      </c>
      <c r="BS26" s="1">
        <v>3</v>
      </c>
    </row>
    <row r="27" spans="1:72" ht="30" x14ac:dyDescent="0.25">
      <c r="A27" s="2" t="s">
        <v>46</v>
      </c>
      <c r="B27" s="1" t="s">
        <v>71</v>
      </c>
      <c r="C27" s="1">
        <v>1</v>
      </c>
      <c r="D27" s="1" t="s">
        <v>22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 t="s">
        <v>16</v>
      </c>
      <c r="N27" s="1" t="s">
        <v>52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 t="s">
        <v>41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11</v>
      </c>
      <c r="AI27" s="1" t="s">
        <v>14</v>
      </c>
      <c r="AJ27" s="1" t="s">
        <v>15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 t="s">
        <v>11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</v>
      </c>
      <c r="BD27" s="1">
        <v>1</v>
      </c>
      <c r="BE27" s="1" t="s">
        <v>24</v>
      </c>
      <c r="BF27" s="1">
        <v>1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70</v>
      </c>
      <c r="BN27" s="1">
        <v>77.5</v>
      </c>
      <c r="BO27" s="1">
        <v>0</v>
      </c>
      <c r="BP27" s="1">
        <v>0</v>
      </c>
      <c r="BQ27" s="1">
        <f>BN27-BO27+BP27</f>
        <v>77.5</v>
      </c>
      <c r="BR27" s="1">
        <v>0</v>
      </c>
      <c r="BS27" s="1">
        <v>2</v>
      </c>
    </row>
    <row r="28" spans="1:72" ht="30" x14ac:dyDescent="0.25">
      <c r="A28" s="2" t="s">
        <v>49</v>
      </c>
      <c r="B28" s="1" t="s">
        <v>72</v>
      </c>
      <c r="C28" s="1">
        <v>1</v>
      </c>
      <c r="D28" s="1" t="s">
        <v>115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0</v>
      </c>
      <c r="M28" s="1" t="s">
        <v>16</v>
      </c>
      <c r="N28" s="1" t="s">
        <v>9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 t="s">
        <v>11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 t="s">
        <v>11</v>
      </c>
      <c r="AI28" s="1" t="s">
        <v>15</v>
      </c>
      <c r="AJ28" s="1" t="s">
        <v>15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 t="s">
        <v>11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 t="s">
        <v>11</v>
      </c>
      <c r="BF28" s="1">
        <v>0</v>
      </c>
      <c r="BG28" s="1">
        <v>0</v>
      </c>
      <c r="BH28" s="1">
        <v>0</v>
      </c>
      <c r="BI28" s="1">
        <v>40</v>
      </c>
      <c r="BJ28" s="1">
        <v>0</v>
      </c>
      <c r="BK28" s="1">
        <v>0</v>
      </c>
      <c r="BL28" s="1">
        <v>0</v>
      </c>
      <c r="BM28" s="1">
        <v>30</v>
      </c>
      <c r="BN28" s="1">
        <v>82.5</v>
      </c>
      <c r="BO28" s="1">
        <v>0</v>
      </c>
      <c r="BP28" s="1">
        <v>0</v>
      </c>
      <c r="BQ28" s="1">
        <f>BN28-BO28+BP28</f>
        <v>82.5</v>
      </c>
      <c r="BR28" s="1">
        <v>0</v>
      </c>
      <c r="BS28" s="1">
        <v>1</v>
      </c>
      <c r="BT28" s="1" t="s">
        <v>42</v>
      </c>
    </row>
    <row r="29" spans="1:72" ht="30" x14ac:dyDescent="0.25">
      <c r="A29" s="2" t="s">
        <v>51</v>
      </c>
      <c r="B29" s="1" t="s">
        <v>72</v>
      </c>
      <c r="C29" s="1">
        <v>1</v>
      </c>
      <c r="D29" s="1" t="s">
        <v>115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 t="s">
        <v>52</v>
      </c>
      <c r="N29" s="1" t="s">
        <v>52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 t="s">
        <v>10</v>
      </c>
      <c r="V29" s="1">
        <v>0</v>
      </c>
      <c r="W29" s="1">
        <v>0</v>
      </c>
      <c r="X29" s="1">
        <v>0</v>
      </c>
      <c r="Y29" s="1">
        <v>0</v>
      </c>
      <c r="Z29" s="1">
        <v>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 t="s">
        <v>11</v>
      </c>
      <c r="AI29" s="1" t="s">
        <v>14</v>
      </c>
      <c r="AJ29" s="1" t="s">
        <v>14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 t="s">
        <v>11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 t="s">
        <v>11</v>
      </c>
      <c r="BF29" s="1">
        <v>0</v>
      </c>
      <c r="BG29" s="1">
        <v>0</v>
      </c>
      <c r="BH29" s="1">
        <v>0</v>
      </c>
      <c r="BI29" s="1">
        <v>12</v>
      </c>
      <c r="BJ29" s="1">
        <v>0</v>
      </c>
      <c r="BK29" s="1">
        <v>0</v>
      </c>
      <c r="BL29" s="1">
        <v>0</v>
      </c>
      <c r="BM29" s="1">
        <v>15</v>
      </c>
      <c r="BN29" s="1">
        <v>30</v>
      </c>
      <c r="BO29" s="1">
        <v>0</v>
      </c>
      <c r="BP29" s="1">
        <v>0</v>
      </c>
      <c r="BQ29" s="1">
        <f>BN29-BO29+BP29</f>
        <v>30</v>
      </c>
      <c r="BR29" s="1">
        <v>0</v>
      </c>
      <c r="BS29" s="1">
        <v>2</v>
      </c>
    </row>
    <row r="30" spans="1:72" ht="30" x14ac:dyDescent="0.25">
      <c r="A30" s="2" t="s">
        <v>114</v>
      </c>
      <c r="B30" s="1" t="s">
        <v>72</v>
      </c>
      <c r="C30" s="1">
        <v>1</v>
      </c>
      <c r="D30" s="1" t="s">
        <v>115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  <c r="J30" s="1">
        <v>1</v>
      </c>
      <c r="K30" s="1">
        <v>1</v>
      </c>
      <c r="L30" s="1">
        <v>0</v>
      </c>
      <c r="M30" s="1" t="s">
        <v>16</v>
      </c>
      <c r="N30" s="1" t="s">
        <v>52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 t="s">
        <v>10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 t="s">
        <v>11</v>
      </c>
      <c r="AI30" s="1" t="s">
        <v>14</v>
      </c>
      <c r="AJ30" s="1" t="s">
        <v>15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11</v>
      </c>
      <c r="AV30" s="1">
        <v>0</v>
      </c>
      <c r="AW30" s="1">
        <v>0</v>
      </c>
      <c r="AX30" s="1">
        <v>0</v>
      </c>
      <c r="AY30" s="1">
        <v>1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 t="s">
        <v>11</v>
      </c>
      <c r="BF30" s="1">
        <v>0</v>
      </c>
      <c r="BG30" s="1">
        <v>0</v>
      </c>
      <c r="BH30" s="1">
        <v>0</v>
      </c>
      <c r="BI30" s="1">
        <v>20</v>
      </c>
      <c r="BJ30" s="1">
        <v>1</v>
      </c>
      <c r="BK30" s="1">
        <v>0</v>
      </c>
      <c r="BL30" s="1">
        <v>0</v>
      </c>
      <c r="BM30" s="1">
        <f>100+100</f>
        <v>200</v>
      </c>
      <c r="BN30" s="1">
        <f>179+4</f>
        <v>183</v>
      </c>
      <c r="BO30" s="1">
        <v>0</v>
      </c>
      <c r="BP30" s="1">
        <v>0</v>
      </c>
      <c r="BQ30" s="1">
        <f>BN30-BO30+BP30</f>
        <v>183</v>
      </c>
      <c r="BR30" s="1">
        <v>0</v>
      </c>
      <c r="BS30" s="1">
        <v>3</v>
      </c>
    </row>
    <row r="31" spans="1:72" ht="30" x14ac:dyDescent="0.25">
      <c r="A31" s="2" t="s">
        <v>50</v>
      </c>
      <c r="B31" s="1" t="s">
        <v>72</v>
      </c>
      <c r="C31" s="1">
        <v>1</v>
      </c>
      <c r="D31" s="1" t="s">
        <v>115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 t="s">
        <v>16</v>
      </c>
      <c r="N31" s="1" t="s">
        <v>9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 t="s">
        <v>11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 t="s">
        <v>11</v>
      </c>
      <c r="AI31" s="1" t="s">
        <v>15</v>
      </c>
      <c r="AJ31" s="1" t="s">
        <v>15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 t="s">
        <v>36</v>
      </c>
      <c r="AV31" s="1">
        <v>5</v>
      </c>
      <c r="AW31" s="1">
        <v>40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  <c r="BD31" s="1">
        <v>1</v>
      </c>
      <c r="BE31" s="1" t="s">
        <v>24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240</v>
      </c>
      <c r="BN31" s="1">
        <v>442</v>
      </c>
      <c r="BO31" s="1">
        <v>0</v>
      </c>
      <c r="BP31" s="1">
        <v>0</v>
      </c>
      <c r="BQ31" s="1">
        <f>BN31-BO31+BP31</f>
        <v>442</v>
      </c>
      <c r="BR31" s="1">
        <v>0</v>
      </c>
      <c r="BS31" s="1">
        <v>3</v>
      </c>
    </row>
    <row r="32" spans="1:72" ht="30" x14ac:dyDescent="0.25">
      <c r="A32" s="2" t="s">
        <v>53</v>
      </c>
      <c r="B32" s="1" t="s">
        <v>73</v>
      </c>
      <c r="C32" s="1">
        <v>1</v>
      </c>
      <c r="D32" s="1" t="s">
        <v>115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 t="s">
        <v>16</v>
      </c>
      <c r="N32" s="1" t="s">
        <v>52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  <c r="T32" s="1">
        <v>0</v>
      </c>
      <c r="U32" s="1" t="s">
        <v>11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 t="s">
        <v>11</v>
      </c>
      <c r="AI32" s="1" t="s">
        <v>11</v>
      </c>
      <c r="AJ32" s="1" t="s">
        <v>11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 t="s">
        <v>11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</v>
      </c>
      <c r="BD32" s="1">
        <v>1</v>
      </c>
      <c r="BE32" s="1" t="s">
        <v>24</v>
      </c>
      <c r="BF32" s="1">
        <v>0</v>
      </c>
      <c r="BG32" s="1">
        <v>0</v>
      </c>
      <c r="BH32" s="1">
        <v>0</v>
      </c>
      <c r="BI32" s="1">
        <v>10</v>
      </c>
      <c r="BJ32" s="1">
        <v>1</v>
      </c>
      <c r="BK32" s="1">
        <v>0</v>
      </c>
      <c r="BL32" s="1">
        <v>0</v>
      </c>
      <c r="BM32" s="1">
        <v>95</v>
      </c>
      <c r="BN32" s="1">
        <v>95.5</v>
      </c>
      <c r="BO32" s="1">
        <v>0</v>
      </c>
      <c r="BP32" s="1">
        <v>0</v>
      </c>
      <c r="BQ32" s="1">
        <v>72</v>
      </c>
      <c r="BR32" s="1">
        <v>0</v>
      </c>
      <c r="BS32" s="1">
        <v>2</v>
      </c>
    </row>
    <row r="33" spans="1:72" ht="30" x14ac:dyDescent="0.25">
      <c r="A33" s="2" t="s">
        <v>54</v>
      </c>
      <c r="B33" s="1" t="s">
        <v>73</v>
      </c>
      <c r="C33" s="1">
        <v>1</v>
      </c>
      <c r="D33" s="1" t="s">
        <v>115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1</v>
      </c>
      <c r="M33" s="1" t="s">
        <v>52</v>
      </c>
      <c r="N33" s="1" t="s">
        <v>52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  <c r="T33" s="1">
        <v>0</v>
      </c>
      <c r="U33" s="1" t="s">
        <v>10</v>
      </c>
      <c r="V33" s="1">
        <v>1</v>
      </c>
      <c r="W33" s="1">
        <v>1</v>
      </c>
      <c r="X33" s="1">
        <v>0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23</v>
      </c>
      <c r="AI33" s="1" t="s">
        <v>15</v>
      </c>
      <c r="AJ33" s="1" t="s">
        <v>15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1</v>
      </c>
      <c r="AS33" s="1">
        <v>1</v>
      </c>
      <c r="AT33" s="1">
        <v>0</v>
      </c>
      <c r="AU33" s="1" t="s">
        <v>55</v>
      </c>
      <c r="AV33" s="1">
        <v>4</v>
      </c>
      <c r="AW33" s="1">
        <v>0</v>
      </c>
      <c r="AX33" s="1">
        <v>5</v>
      </c>
      <c r="AY33" s="1">
        <v>0</v>
      </c>
      <c r="AZ33" s="1">
        <v>0</v>
      </c>
      <c r="BA33" s="1">
        <v>0</v>
      </c>
      <c r="BB33" s="1">
        <v>0</v>
      </c>
      <c r="BC33" s="1">
        <v>2</v>
      </c>
      <c r="BD33" s="1">
        <v>1</v>
      </c>
      <c r="BE33" s="1" t="s">
        <v>24</v>
      </c>
      <c r="BF33" s="1">
        <v>1</v>
      </c>
      <c r="BG33" s="1">
        <v>0</v>
      </c>
      <c r="BH33" s="1">
        <v>0</v>
      </c>
      <c r="BI33" s="1">
        <v>10</v>
      </c>
      <c r="BJ33" s="1">
        <v>1</v>
      </c>
      <c r="BK33" s="1">
        <v>0</v>
      </c>
      <c r="BL33" s="1">
        <v>0</v>
      </c>
      <c r="BM33" s="1">
        <v>120</v>
      </c>
      <c r="BN33" s="1">
        <v>335</v>
      </c>
      <c r="BO33" s="1">
        <v>0</v>
      </c>
      <c r="BP33" s="1">
        <v>0</v>
      </c>
      <c r="BQ33" s="1">
        <f>BN33-BO33+BP33</f>
        <v>335</v>
      </c>
      <c r="BR33" s="1">
        <v>0</v>
      </c>
      <c r="BS33" s="1">
        <v>3</v>
      </c>
    </row>
    <row r="34" spans="1:72" ht="30" x14ac:dyDescent="0.25">
      <c r="A34" s="2" t="s">
        <v>65</v>
      </c>
      <c r="B34" s="1" t="s">
        <v>73</v>
      </c>
      <c r="C34" s="1">
        <v>1</v>
      </c>
      <c r="D34" s="1" t="s">
        <v>115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1</v>
      </c>
      <c r="K34" s="1">
        <v>0</v>
      </c>
      <c r="L34" s="1">
        <v>0</v>
      </c>
      <c r="M34" s="1" t="s">
        <v>52</v>
      </c>
      <c r="N34" s="1" t="s">
        <v>52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 t="s">
        <v>41</v>
      </c>
      <c r="V34" s="1">
        <v>1</v>
      </c>
      <c r="W34" s="1">
        <v>1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 t="s">
        <v>23</v>
      </c>
      <c r="AI34" s="1" t="s">
        <v>14</v>
      </c>
      <c r="AJ34" s="1" t="s">
        <v>14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 t="s">
        <v>11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1</v>
      </c>
      <c r="BD34" s="1">
        <v>1</v>
      </c>
      <c r="BE34" s="1" t="s">
        <v>24</v>
      </c>
      <c r="BF34" s="1">
        <v>1</v>
      </c>
      <c r="BG34" s="1">
        <v>0</v>
      </c>
      <c r="BH34" s="1">
        <v>0</v>
      </c>
      <c r="BI34" s="1">
        <v>0</v>
      </c>
      <c r="BJ34" s="1">
        <v>1</v>
      </c>
      <c r="BK34" s="1">
        <v>0</v>
      </c>
      <c r="BL34" s="1">
        <v>0</v>
      </c>
      <c r="BM34" s="1">
        <v>150</v>
      </c>
      <c r="BN34" s="1">
        <v>214.25</v>
      </c>
      <c r="BO34" s="1">
        <v>0</v>
      </c>
      <c r="BP34" s="1">
        <v>0</v>
      </c>
      <c r="BQ34" s="1">
        <v>250</v>
      </c>
      <c r="BR34" s="1">
        <v>0</v>
      </c>
      <c r="BS34" s="1">
        <v>3</v>
      </c>
    </row>
    <row r="35" spans="1:72" ht="30" x14ac:dyDescent="0.25">
      <c r="A35" s="2" t="s">
        <v>64</v>
      </c>
      <c r="B35" s="1" t="s">
        <v>73</v>
      </c>
      <c r="C35" s="1">
        <v>1</v>
      </c>
      <c r="D35" s="1" t="s">
        <v>115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 t="s">
        <v>52</v>
      </c>
      <c r="N35" s="1" t="s">
        <v>52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 t="s">
        <v>41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11</v>
      </c>
      <c r="AI35" s="1" t="s">
        <v>14</v>
      </c>
      <c r="AJ35" s="1" t="s">
        <v>14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 t="s">
        <v>56</v>
      </c>
      <c r="AV35" s="1">
        <v>2</v>
      </c>
      <c r="AW35" s="1">
        <v>3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1</v>
      </c>
      <c r="BD35" s="1">
        <v>1</v>
      </c>
      <c r="BE35" s="1" t="s">
        <v>24</v>
      </c>
      <c r="BF35" s="1">
        <v>0</v>
      </c>
      <c r="BG35" s="1">
        <v>0</v>
      </c>
      <c r="BH35" s="1">
        <v>0</v>
      </c>
      <c r="BI35" s="1">
        <v>10</v>
      </c>
      <c r="BJ35" s="1">
        <v>1</v>
      </c>
      <c r="BK35" s="1">
        <v>0</v>
      </c>
      <c r="BL35" s="1">
        <v>0</v>
      </c>
      <c r="BM35" s="1">
        <v>30</v>
      </c>
      <c r="BN35" s="1">
        <v>39.25</v>
      </c>
      <c r="BO35" s="1">
        <v>0</v>
      </c>
      <c r="BP35" s="1">
        <v>0</v>
      </c>
      <c r="BQ35" s="1">
        <f>BN35-BO35+BP35</f>
        <v>39.25</v>
      </c>
      <c r="BR35" s="1">
        <v>0</v>
      </c>
      <c r="BS35" s="1">
        <v>2</v>
      </c>
    </row>
    <row r="36" spans="1:72" ht="30" x14ac:dyDescent="0.25">
      <c r="A36" s="2" t="s">
        <v>63</v>
      </c>
      <c r="B36" s="1" t="s">
        <v>73</v>
      </c>
      <c r="C36" s="1">
        <v>1</v>
      </c>
      <c r="D36" s="1" t="s">
        <v>115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 t="s">
        <v>8</v>
      </c>
      <c r="N36" s="1" t="s">
        <v>9</v>
      </c>
      <c r="O36" s="1">
        <v>0</v>
      </c>
      <c r="P36" s="1">
        <v>1</v>
      </c>
      <c r="Q36" s="1">
        <v>0</v>
      </c>
      <c r="R36" s="1">
        <v>0</v>
      </c>
      <c r="S36" s="1">
        <v>0</v>
      </c>
      <c r="T36" s="1">
        <v>0</v>
      </c>
      <c r="U36" s="1" t="s">
        <v>11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11</v>
      </c>
      <c r="AI36" s="1" t="s">
        <v>11</v>
      </c>
      <c r="AJ36" s="1" t="s">
        <v>11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 t="s">
        <v>11</v>
      </c>
      <c r="AV36" s="1">
        <v>1</v>
      </c>
      <c r="AW36" s="1">
        <v>1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1</v>
      </c>
      <c r="BE36" s="1" t="s">
        <v>24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0</v>
      </c>
      <c r="BM36" s="1">
        <v>108</v>
      </c>
      <c r="BN36" s="1">
        <v>42</v>
      </c>
      <c r="BO36" s="1">
        <v>0</v>
      </c>
      <c r="BP36" s="1">
        <v>0</v>
      </c>
      <c r="BQ36" s="1">
        <v>48</v>
      </c>
      <c r="BR36" s="1">
        <v>0</v>
      </c>
      <c r="BS36" s="1">
        <v>2</v>
      </c>
    </row>
    <row r="37" spans="1:72" ht="30" x14ac:dyDescent="0.25">
      <c r="A37" s="2" t="s">
        <v>62</v>
      </c>
      <c r="B37" s="1" t="s">
        <v>73</v>
      </c>
      <c r="C37" s="1">
        <v>1</v>
      </c>
      <c r="D37" s="1" t="s">
        <v>115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 t="s">
        <v>52</v>
      </c>
      <c r="N37" s="1" t="s">
        <v>52</v>
      </c>
      <c r="O37" s="1">
        <v>0</v>
      </c>
      <c r="P37" s="1">
        <v>1</v>
      </c>
      <c r="Q37" s="1">
        <v>0</v>
      </c>
      <c r="R37" s="1">
        <v>0</v>
      </c>
      <c r="S37" s="1">
        <v>1</v>
      </c>
      <c r="T37" s="1">
        <v>0</v>
      </c>
      <c r="U37" s="1" t="s">
        <v>41</v>
      </c>
      <c r="V37" s="1">
        <v>1</v>
      </c>
      <c r="W37" s="1">
        <v>1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23</v>
      </c>
      <c r="AI37" s="1" t="s">
        <v>14</v>
      </c>
      <c r="AJ37" s="1" t="s">
        <v>14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 t="s">
        <v>11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 t="s">
        <v>24</v>
      </c>
      <c r="BF37" s="1">
        <v>0</v>
      </c>
      <c r="BG37" s="1">
        <v>0</v>
      </c>
      <c r="BH37" s="1">
        <v>0</v>
      </c>
      <c r="BI37" s="1">
        <v>15</v>
      </c>
      <c r="BJ37" s="1">
        <v>1</v>
      </c>
      <c r="BK37" s="1">
        <v>0</v>
      </c>
      <c r="BL37" s="1">
        <v>0</v>
      </c>
      <c r="BM37" s="1">
        <v>100</v>
      </c>
      <c r="BN37" s="1">
        <v>101.75</v>
      </c>
      <c r="BO37" s="1">
        <v>0</v>
      </c>
      <c r="BP37" s="1">
        <v>0</v>
      </c>
      <c r="BQ37" s="1">
        <f>102-6</f>
        <v>96</v>
      </c>
      <c r="BR37" s="1">
        <v>0</v>
      </c>
      <c r="BS37" s="1">
        <v>2</v>
      </c>
    </row>
    <row r="38" spans="1:72" ht="30" x14ac:dyDescent="0.25">
      <c r="A38" s="2" t="s">
        <v>61</v>
      </c>
      <c r="B38" s="1" t="s">
        <v>73</v>
      </c>
      <c r="C38" s="1">
        <v>1</v>
      </c>
      <c r="D38" s="1" t="s">
        <v>115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 t="s">
        <v>16</v>
      </c>
      <c r="N38" s="1" t="s">
        <v>52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 t="s">
        <v>10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11</v>
      </c>
      <c r="AI38" s="1" t="s">
        <v>15</v>
      </c>
      <c r="AJ38" s="1" t="s">
        <v>14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 t="s">
        <v>11</v>
      </c>
      <c r="AV38" s="1">
        <v>0</v>
      </c>
      <c r="AW38" s="1">
        <v>0</v>
      </c>
      <c r="AX38" s="1">
        <v>2</v>
      </c>
      <c r="AY38" s="1">
        <v>1</v>
      </c>
      <c r="AZ38" s="1">
        <v>1</v>
      </c>
      <c r="BA38" s="1">
        <v>0</v>
      </c>
      <c r="BB38" s="1">
        <v>0</v>
      </c>
      <c r="BC38" s="1">
        <v>1</v>
      </c>
      <c r="BD38" s="1">
        <v>1</v>
      </c>
      <c r="BE38" s="1" t="s">
        <v>24</v>
      </c>
      <c r="BF38" s="1">
        <v>0</v>
      </c>
      <c r="BG38" s="1">
        <v>0</v>
      </c>
      <c r="BH38" s="1">
        <v>0</v>
      </c>
      <c r="BI38" s="1">
        <v>5</v>
      </c>
      <c r="BJ38" s="1">
        <v>1</v>
      </c>
      <c r="BK38" s="1">
        <v>0</v>
      </c>
      <c r="BL38" s="1">
        <v>0</v>
      </c>
      <c r="BM38" s="1">
        <v>104</v>
      </c>
      <c r="BN38" s="1">
        <v>107</v>
      </c>
      <c r="BO38" s="1">
        <v>0</v>
      </c>
      <c r="BP38" s="1">
        <v>0</v>
      </c>
      <c r="BQ38" s="1">
        <f>120-3</f>
        <v>117</v>
      </c>
      <c r="BR38" s="1">
        <v>0</v>
      </c>
      <c r="BS38" s="1">
        <v>2</v>
      </c>
    </row>
    <row r="39" spans="1:72" ht="30" x14ac:dyDescent="0.25">
      <c r="A39" s="2" t="s">
        <v>60</v>
      </c>
      <c r="B39" s="1" t="s">
        <v>73</v>
      </c>
      <c r="C39" s="1">
        <v>1</v>
      </c>
      <c r="D39" s="1" t="s">
        <v>115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 t="s">
        <v>16</v>
      </c>
      <c r="N39" s="1" t="s">
        <v>31</v>
      </c>
      <c r="O39" s="1">
        <v>0</v>
      </c>
      <c r="P39" s="1">
        <v>1</v>
      </c>
      <c r="Q39" s="1">
        <v>0</v>
      </c>
      <c r="R39" s="1">
        <v>0</v>
      </c>
      <c r="S39" s="1">
        <v>1</v>
      </c>
      <c r="T39" s="1">
        <v>0</v>
      </c>
      <c r="U39" s="1" t="s">
        <v>11</v>
      </c>
      <c r="V39" s="1">
        <v>0</v>
      </c>
      <c r="W39" s="1">
        <v>0</v>
      </c>
      <c r="X39" s="1">
        <v>0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 t="s">
        <v>11</v>
      </c>
      <c r="AI39" s="1" t="s">
        <v>14</v>
      </c>
      <c r="AJ39" s="1" t="s">
        <v>11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 t="s">
        <v>11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1</v>
      </c>
      <c r="BE39" s="1" t="s">
        <v>24</v>
      </c>
      <c r="BF39" s="1">
        <v>0</v>
      </c>
      <c r="BG39" s="1">
        <v>0</v>
      </c>
      <c r="BH39" s="1">
        <v>0</v>
      </c>
      <c r="BI39" s="1">
        <v>10</v>
      </c>
      <c r="BJ39" s="1">
        <v>1</v>
      </c>
      <c r="BK39" s="1">
        <v>0</v>
      </c>
      <c r="BL39" s="1">
        <v>0</v>
      </c>
      <c r="BM39" s="1">
        <v>80</v>
      </c>
      <c r="BN39" s="1">
        <v>41.5</v>
      </c>
      <c r="BO39" s="1">
        <v>0</v>
      </c>
      <c r="BP39" s="1">
        <v>0</v>
      </c>
      <c r="BQ39" s="1">
        <v>50</v>
      </c>
      <c r="BR39" s="1">
        <v>0</v>
      </c>
      <c r="BS39" s="1">
        <v>2</v>
      </c>
    </row>
    <row r="40" spans="1:72" ht="30" x14ac:dyDescent="0.25">
      <c r="A40" s="2" t="s">
        <v>59</v>
      </c>
      <c r="B40" s="1" t="s">
        <v>73</v>
      </c>
      <c r="C40" s="1">
        <v>1</v>
      </c>
      <c r="D40" s="1" t="s">
        <v>115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 t="s">
        <v>16</v>
      </c>
      <c r="N40" s="1" t="s">
        <v>31</v>
      </c>
      <c r="O40" s="1">
        <v>0</v>
      </c>
      <c r="P40" s="1">
        <v>1</v>
      </c>
      <c r="Q40" s="1">
        <v>0</v>
      </c>
      <c r="R40" s="1">
        <v>0</v>
      </c>
      <c r="S40" s="1">
        <v>1</v>
      </c>
      <c r="T40" s="1">
        <v>0</v>
      </c>
      <c r="U40" s="1" t="s">
        <v>11</v>
      </c>
      <c r="V40" s="1">
        <v>0</v>
      </c>
      <c r="W40" s="1">
        <v>0</v>
      </c>
      <c r="X40" s="1">
        <v>0</v>
      </c>
      <c r="Y40" s="1">
        <v>1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 t="s">
        <v>11</v>
      </c>
      <c r="AI40" s="1" t="s">
        <v>14</v>
      </c>
      <c r="AJ40" s="1" t="s">
        <v>11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 t="s">
        <v>11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1</v>
      </c>
      <c r="BE40" s="1" t="s">
        <v>24</v>
      </c>
      <c r="BF40" s="1">
        <v>0</v>
      </c>
      <c r="BG40" s="1">
        <v>0</v>
      </c>
      <c r="BH40" s="1">
        <v>0</v>
      </c>
      <c r="BI40" s="1">
        <v>10</v>
      </c>
      <c r="BJ40" s="1">
        <v>1</v>
      </c>
      <c r="BK40" s="1">
        <v>0</v>
      </c>
      <c r="BL40" s="1">
        <v>0</v>
      </c>
      <c r="BM40" s="1">
        <v>80</v>
      </c>
      <c r="BN40" s="1">
        <v>40.25</v>
      </c>
      <c r="BO40" s="1">
        <v>0</v>
      </c>
      <c r="BP40" s="1">
        <v>0</v>
      </c>
      <c r="BQ40" s="1">
        <v>50</v>
      </c>
      <c r="BR40" s="1">
        <v>0</v>
      </c>
      <c r="BS40" s="1">
        <v>2</v>
      </c>
    </row>
    <row r="41" spans="1:72" ht="30" x14ac:dyDescent="0.25">
      <c r="A41" s="2" t="s">
        <v>58</v>
      </c>
      <c r="B41" s="1" t="s">
        <v>73</v>
      </c>
      <c r="C41" s="1">
        <v>1</v>
      </c>
      <c r="D41" s="1" t="s">
        <v>115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 t="s">
        <v>16</v>
      </c>
      <c r="N41" s="1" t="s">
        <v>31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 t="s">
        <v>41</v>
      </c>
      <c r="V41" s="1">
        <v>0</v>
      </c>
      <c r="W41" s="1">
        <v>0</v>
      </c>
      <c r="X41" s="1">
        <v>0</v>
      </c>
      <c r="Y41" s="1">
        <v>8</v>
      </c>
      <c r="Z41" s="1">
        <v>8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 t="s">
        <v>11</v>
      </c>
      <c r="AI41" s="1" t="s">
        <v>15</v>
      </c>
      <c r="AJ41" s="1" t="s">
        <v>15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 t="s">
        <v>11</v>
      </c>
      <c r="AV41" s="1">
        <v>0</v>
      </c>
      <c r="AW41" s="1">
        <v>0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2</v>
      </c>
      <c r="BD41" s="1">
        <v>1</v>
      </c>
      <c r="BE41" s="1" t="s">
        <v>24</v>
      </c>
      <c r="BF41" s="1">
        <v>0</v>
      </c>
      <c r="BG41" s="1">
        <v>0</v>
      </c>
      <c r="BH41" s="1">
        <v>2</v>
      </c>
      <c r="BI41" s="1">
        <v>4</v>
      </c>
      <c r="BJ41" s="1">
        <v>1</v>
      </c>
      <c r="BK41" s="1">
        <v>0</v>
      </c>
      <c r="BL41" s="1">
        <v>0</v>
      </c>
      <c r="BM41" s="1">
        <v>80</v>
      </c>
      <c r="BN41" s="1">
        <v>115</v>
      </c>
      <c r="BO41" s="1">
        <v>0</v>
      </c>
      <c r="BP41" s="1">
        <v>0</v>
      </c>
      <c r="BQ41" s="1">
        <v>130</v>
      </c>
      <c r="BR41" s="1">
        <v>0</v>
      </c>
      <c r="BS41" s="1">
        <v>2</v>
      </c>
    </row>
    <row r="42" spans="1:72" ht="30" x14ac:dyDescent="0.25">
      <c r="A42" s="2" t="s">
        <v>57</v>
      </c>
      <c r="B42" s="1" t="s">
        <v>73</v>
      </c>
      <c r="C42" s="1">
        <v>1</v>
      </c>
      <c r="D42" s="1" t="s">
        <v>115</v>
      </c>
      <c r="E42" s="1">
        <v>1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1</v>
      </c>
      <c r="L42" s="1">
        <v>0</v>
      </c>
      <c r="M42" s="1" t="s">
        <v>52</v>
      </c>
      <c r="N42" s="1" t="s">
        <v>52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 t="s">
        <v>41</v>
      </c>
      <c r="V42" s="1">
        <v>2</v>
      </c>
      <c r="W42" s="1">
        <v>2</v>
      </c>
      <c r="X42" s="1">
        <v>2</v>
      </c>
      <c r="Y42" s="1">
        <v>2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 t="s">
        <v>15</v>
      </c>
      <c r="AI42" s="1" t="s">
        <v>15</v>
      </c>
      <c r="AJ42" s="1" t="s">
        <v>15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 t="s">
        <v>11</v>
      </c>
      <c r="AV42" s="1">
        <v>0</v>
      </c>
      <c r="AW42" s="1">
        <v>0</v>
      </c>
      <c r="AX42" s="1">
        <v>2</v>
      </c>
      <c r="AY42" s="1">
        <v>0</v>
      </c>
      <c r="AZ42" s="1">
        <v>0</v>
      </c>
      <c r="BA42" s="1">
        <v>1</v>
      </c>
      <c r="BB42" s="1">
        <v>0</v>
      </c>
      <c r="BC42" s="1">
        <v>4</v>
      </c>
      <c r="BD42" s="1">
        <v>1</v>
      </c>
      <c r="BE42" s="1" t="s">
        <v>15</v>
      </c>
      <c r="BF42" s="1">
        <v>1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240</v>
      </c>
      <c r="BN42" s="1">
        <v>240.75</v>
      </c>
      <c r="BO42" s="1">
        <v>0</v>
      </c>
      <c r="BP42" s="1">
        <v>0</v>
      </c>
      <c r="BQ42" s="1">
        <v>240</v>
      </c>
      <c r="BR42" s="1">
        <v>0</v>
      </c>
      <c r="BS42" s="1">
        <v>3</v>
      </c>
    </row>
    <row r="43" spans="1:72" ht="30" x14ac:dyDescent="0.25">
      <c r="A43" s="2" t="s">
        <v>33</v>
      </c>
      <c r="B43" s="1" t="s">
        <v>74</v>
      </c>
      <c r="C43" s="1">
        <v>1</v>
      </c>
      <c r="D43" s="1" t="s">
        <v>115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 t="s">
        <v>8</v>
      </c>
      <c r="N43" s="1" t="s">
        <v>9</v>
      </c>
      <c r="O43" s="1">
        <v>1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 t="s">
        <v>10</v>
      </c>
      <c r="V43" s="1">
        <v>0</v>
      </c>
      <c r="W43" s="1">
        <v>0</v>
      </c>
      <c r="X43" s="1">
        <v>0</v>
      </c>
      <c r="Y43" s="1">
        <v>3</v>
      </c>
      <c r="Z43" s="1">
        <v>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 t="s">
        <v>11</v>
      </c>
      <c r="AI43" s="1" t="s">
        <v>15</v>
      </c>
      <c r="AJ43" s="1" t="s">
        <v>15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1</v>
      </c>
      <c r="AT43" s="1">
        <v>0</v>
      </c>
      <c r="AU43" s="1" t="s">
        <v>12</v>
      </c>
      <c r="AV43" s="1">
        <v>8</v>
      </c>
      <c r="AW43" s="1">
        <v>1</v>
      </c>
      <c r="AX43" s="1">
        <v>0</v>
      </c>
      <c r="AY43" s="1">
        <v>1</v>
      </c>
      <c r="AZ43" s="1">
        <v>0</v>
      </c>
      <c r="BA43" s="1">
        <v>1</v>
      </c>
      <c r="BB43" s="1">
        <v>0</v>
      </c>
      <c r="BC43" s="1">
        <v>4</v>
      </c>
      <c r="BD43" s="1">
        <v>1</v>
      </c>
      <c r="BE43" s="1" t="s">
        <v>11</v>
      </c>
      <c r="BF43" s="1">
        <v>1</v>
      </c>
      <c r="BG43" s="1">
        <v>0</v>
      </c>
      <c r="BH43" s="1">
        <v>1</v>
      </c>
      <c r="BI43" s="1">
        <v>45</v>
      </c>
      <c r="BJ43" s="1">
        <v>0</v>
      </c>
      <c r="BK43" s="1">
        <v>0</v>
      </c>
      <c r="BL43" s="1">
        <v>0</v>
      </c>
      <c r="BM43" s="1">
        <v>180</v>
      </c>
      <c r="BN43" s="1">
        <v>825</v>
      </c>
      <c r="BO43" s="1">
        <v>0</v>
      </c>
      <c r="BP43" s="1">
        <v>0</v>
      </c>
      <c r="BQ43" s="1">
        <v>900</v>
      </c>
      <c r="BR43" s="1">
        <v>0</v>
      </c>
      <c r="BS43" s="1">
        <v>4</v>
      </c>
      <c r="BT43" s="1" t="s">
        <v>42</v>
      </c>
    </row>
    <row r="44" spans="1:72" ht="30" x14ac:dyDescent="0.25">
      <c r="A44" s="2" t="s">
        <v>75</v>
      </c>
      <c r="B44" s="1" t="s">
        <v>74</v>
      </c>
      <c r="C44" s="1">
        <v>1</v>
      </c>
      <c r="D44" s="1" t="s">
        <v>115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 t="s">
        <v>16</v>
      </c>
      <c r="N44" s="1" t="s">
        <v>9</v>
      </c>
      <c r="O44" s="1">
        <v>1</v>
      </c>
      <c r="P44" s="1">
        <v>0</v>
      </c>
      <c r="Q44" s="1">
        <v>0</v>
      </c>
      <c r="R44" s="1">
        <v>0</v>
      </c>
      <c r="S44" s="1">
        <v>1</v>
      </c>
      <c r="T44" s="1">
        <v>0</v>
      </c>
      <c r="U44" s="1" t="s">
        <v>41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 t="s">
        <v>11</v>
      </c>
      <c r="AI44" s="1" t="s">
        <v>14</v>
      </c>
      <c r="AJ44" s="1" t="s">
        <v>15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 t="s">
        <v>11</v>
      </c>
      <c r="AV44" s="1">
        <v>0</v>
      </c>
      <c r="AW44" s="1">
        <v>0</v>
      </c>
      <c r="AX44" s="1">
        <v>0</v>
      </c>
      <c r="AY44" s="1">
        <v>1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 t="s">
        <v>11</v>
      </c>
      <c r="BF44" s="1">
        <v>0</v>
      </c>
      <c r="BG44" s="1">
        <v>0</v>
      </c>
      <c r="BH44" s="1">
        <v>0</v>
      </c>
      <c r="BI44" s="1">
        <v>45</v>
      </c>
      <c r="BJ44" s="1">
        <v>0</v>
      </c>
      <c r="BK44" s="1">
        <v>0</v>
      </c>
      <c r="BL44" s="1">
        <v>0</v>
      </c>
      <c r="BM44" s="1">
        <v>37</v>
      </c>
      <c r="BN44" s="1">
        <v>32</v>
      </c>
      <c r="BO44" s="1">
        <v>0</v>
      </c>
      <c r="BP44" s="1">
        <v>0</v>
      </c>
      <c r="BQ44" s="1">
        <v>32</v>
      </c>
      <c r="BR44" s="1">
        <v>0</v>
      </c>
      <c r="BS44" s="1">
        <v>2</v>
      </c>
      <c r="BT44" s="1" t="s">
        <v>81</v>
      </c>
    </row>
    <row r="45" spans="1:72" ht="30" x14ac:dyDescent="0.25">
      <c r="A45" s="2" t="s">
        <v>76</v>
      </c>
      <c r="B45" s="1" t="s">
        <v>74</v>
      </c>
      <c r="C45" s="1">
        <v>1</v>
      </c>
      <c r="D45" s="1" t="s">
        <v>115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1</v>
      </c>
      <c r="M45" s="1" t="s">
        <v>8</v>
      </c>
      <c r="N45" s="1" t="s">
        <v>9</v>
      </c>
      <c r="O45" s="1">
        <v>1</v>
      </c>
      <c r="P45" s="1">
        <v>1</v>
      </c>
      <c r="Q45" s="1">
        <v>0</v>
      </c>
      <c r="R45" s="1">
        <v>0</v>
      </c>
      <c r="S45" s="1">
        <v>1</v>
      </c>
      <c r="T45" s="1">
        <v>0</v>
      </c>
      <c r="U45" s="1" t="s">
        <v>10</v>
      </c>
      <c r="V45" s="1">
        <v>0</v>
      </c>
      <c r="W45" s="1">
        <v>0</v>
      </c>
      <c r="X45" s="1">
        <v>0</v>
      </c>
      <c r="Y45" s="1">
        <v>1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 t="s">
        <v>11</v>
      </c>
      <c r="AI45" s="1" t="s">
        <v>15</v>
      </c>
      <c r="AJ45" s="1" t="s">
        <v>15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1</v>
      </c>
      <c r="AT45" s="1">
        <v>0</v>
      </c>
      <c r="AU45" s="1" t="s">
        <v>12</v>
      </c>
      <c r="AV45" s="1">
        <v>2</v>
      </c>
      <c r="AW45" s="1">
        <v>1</v>
      </c>
      <c r="AX45" s="1">
        <v>2</v>
      </c>
      <c r="AY45" s="1">
        <v>0</v>
      </c>
      <c r="AZ45" s="1">
        <v>1</v>
      </c>
      <c r="BA45" s="1">
        <v>0</v>
      </c>
      <c r="BB45" s="1">
        <v>0</v>
      </c>
      <c r="BC45" s="1">
        <v>3</v>
      </c>
      <c r="BD45" s="1">
        <v>1</v>
      </c>
      <c r="BE45" s="1" t="s">
        <v>11</v>
      </c>
      <c r="BF45" s="1">
        <v>1</v>
      </c>
      <c r="BG45" s="1">
        <v>0</v>
      </c>
      <c r="BH45" s="1">
        <v>1</v>
      </c>
      <c r="BI45" s="1">
        <v>45</v>
      </c>
      <c r="BJ45" s="1">
        <v>0</v>
      </c>
      <c r="BK45" s="1">
        <v>0</v>
      </c>
      <c r="BL45" s="1">
        <v>0</v>
      </c>
      <c r="BM45" s="1">
        <v>160</v>
      </c>
      <c r="BN45" s="1">
        <v>538</v>
      </c>
      <c r="BO45" s="1">
        <v>0</v>
      </c>
      <c r="BP45" s="1">
        <v>0</v>
      </c>
      <c r="BQ45" s="1">
        <v>545</v>
      </c>
      <c r="BR45" s="1">
        <v>0</v>
      </c>
      <c r="BS45" s="1">
        <v>3</v>
      </c>
      <c r="BT45" s="1" t="s">
        <v>42</v>
      </c>
    </row>
    <row r="46" spans="1:72" ht="30" x14ac:dyDescent="0.25">
      <c r="A46" s="2" t="s">
        <v>77</v>
      </c>
      <c r="B46" s="1" t="s">
        <v>74</v>
      </c>
      <c r="C46" s="1">
        <v>1</v>
      </c>
      <c r="D46" s="1" t="s">
        <v>115</v>
      </c>
      <c r="E46" s="1">
        <v>1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 t="s">
        <v>16</v>
      </c>
      <c r="N46" s="1" t="s">
        <v>9</v>
      </c>
      <c r="O46" s="1">
        <v>0</v>
      </c>
      <c r="P46" s="1">
        <v>1</v>
      </c>
      <c r="Q46" s="1">
        <v>0</v>
      </c>
      <c r="R46" s="1">
        <v>0</v>
      </c>
      <c r="S46" s="1">
        <v>1</v>
      </c>
      <c r="T46" s="1">
        <v>0</v>
      </c>
      <c r="U46" s="1" t="s">
        <v>41</v>
      </c>
      <c r="V46" s="1">
        <v>0</v>
      </c>
      <c r="W46" s="1">
        <v>0</v>
      </c>
      <c r="X46" s="1">
        <v>0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 t="s">
        <v>11</v>
      </c>
      <c r="AI46" s="1" t="s">
        <v>15</v>
      </c>
      <c r="AJ46" s="1" t="s">
        <v>14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0</v>
      </c>
      <c r="AU46" s="1" t="s">
        <v>11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5</v>
      </c>
      <c r="BD46" s="1">
        <v>0</v>
      </c>
      <c r="BE46" s="1" t="s">
        <v>11</v>
      </c>
      <c r="BF46" s="1">
        <v>1</v>
      </c>
      <c r="BG46" s="1">
        <v>0</v>
      </c>
      <c r="BH46" s="1">
        <v>1</v>
      </c>
      <c r="BI46" s="1">
        <v>45</v>
      </c>
      <c r="BJ46" s="1">
        <v>0</v>
      </c>
      <c r="BK46" s="1">
        <v>0</v>
      </c>
      <c r="BL46" s="1">
        <v>0</v>
      </c>
      <c r="BM46" s="1">
        <v>195</v>
      </c>
      <c r="BN46" s="1">
        <v>92</v>
      </c>
      <c r="BO46" s="1">
        <v>0</v>
      </c>
      <c r="BP46" s="1">
        <v>0</v>
      </c>
      <c r="BQ46" s="1">
        <v>90</v>
      </c>
      <c r="BR46" s="1">
        <v>0</v>
      </c>
      <c r="BS46" s="1">
        <v>3</v>
      </c>
      <c r="BT46" s="1" t="s">
        <v>81</v>
      </c>
    </row>
    <row r="47" spans="1:72" ht="30" x14ac:dyDescent="0.25">
      <c r="A47" s="2" t="s">
        <v>78</v>
      </c>
      <c r="B47" s="1" t="s">
        <v>74</v>
      </c>
      <c r="C47" s="1">
        <v>1</v>
      </c>
      <c r="D47" s="1" t="s">
        <v>115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0</v>
      </c>
      <c r="M47" s="1" t="s">
        <v>16</v>
      </c>
      <c r="N47" s="1" t="s">
        <v>9</v>
      </c>
      <c r="O47" s="1">
        <v>1</v>
      </c>
      <c r="P47" s="1">
        <v>1</v>
      </c>
      <c r="Q47" s="1">
        <v>0</v>
      </c>
      <c r="R47" s="1">
        <v>0</v>
      </c>
      <c r="S47" s="1">
        <v>1</v>
      </c>
      <c r="T47" s="1">
        <v>0</v>
      </c>
      <c r="U47" s="1" t="s">
        <v>10</v>
      </c>
      <c r="V47" s="1">
        <v>0</v>
      </c>
      <c r="W47" s="1">
        <v>0</v>
      </c>
      <c r="X47" s="1">
        <v>0</v>
      </c>
      <c r="Y47" s="1">
        <v>1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 t="s">
        <v>11</v>
      </c>
      <c r="AI47" s="1" t="s">
        <v>14</v>
      </c>
      <c r="AJ47" s="1" t="s">
        <v>15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1</v>
      </c>
      <c r="AT47" s="1">
        <v>0</v>
      </c>
      <c r="AU47" s="1" t="s">
        <v>36</v>
      </c>
      <c r="AV47" s="1">
        <v>0</v>
      </c>
      <c r="AW47" s="1">
        <v>0</v>
      </c>
      <c r="AX47" s="1">
        <v>0</v>
      </c>
      <c r="AY47" s="1">
        <v>0</v>
      </c>
      <c r="AZ47" s="1">
        <v>1</v>
      </c>
      <c r="BA47" s="1">
        <v>1</v>
      </c>
      <c r="BB47" s="1">
        <v>0</v>
      </c>
      <c r="BC47" s="1">
        <v>1</v>
      </c>
      <c r="BD47" s="1">
        <v>1</v>
      </c>
      <c r="BE47" s="1" t="s">
        <v>24</v>
      </c>
      <c r="BF47" s="1">
        <v>0</v>
      </c>
      <c r="BG47" s="1">
        <v>0</v>
      </c>
      <c r="BH47" s="1">
        <v>1</v>
      </c>
      <c r="BI47" s="1">
        <v>45</v>
      </c>
      <c r="BJ47" s="1">
        <v>0</v>
      </c>
      <c r="BK47" s="1">
        <v>0</v>
      </c>
      <c r="BL47" s="1">
        <v>0</v>
      </c>
      <c r="BM47" s="1">
        <v>178</v>
      </c>
      <c r="BN47" s="1">
        <v>221</v>
      </c>
      <c r="BO47" s="1">
        <v>0</v>
      </c>
      <c r="BP47" s="1">
        <v>0</v>
      </c>
      <c r="BQ47" s="1">
        <v>230</v>
      </c>
      <c r="BR47" s="1">
        <v>0</v>
      </c>
      <c r="BS47" s="1">
        <v>3</v>
      </c>
      <c r="BT47" s="1" t="s">
        <v>42</v>
      </c>
    </row>
    <row r="48" spans="1:72" ht="30" x14ac:dyDescent="0.25">
      <c r="A48" s="2" t="s">
        <v>79</v>
      </c>
      <c r="B48" s="1" t="s">
        <v>74</v>
      </c>
      <c r="C48" s="1">
        <v>1</v>
      </c>
      <c r="D48" s="1" t="s">
        <v>115</v>
      </c>
      <c r="E48" s="1">
        <v>1</v>
      </c>
      <c r="F48" s="1">
        <v>0</v>
      </c>
      <c r="G48" s="1">
        <v>0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 t="s">
        <v>52</v>
      </c>
      <c r="N48" s="1" t="s">
        <v>9</v>
      </c>
      <c r="O48" s="1">
        <v>1</v>
      </c>
      <c r="P48" s="1">
        <v>1</v>
      </c>
      <c r="Q48" s="1">
        <v>0</v>
      </c>
      <c r="R48" s="1">
        <v>0</v>
      </c>
      <c r="S48" s="1">
        <v>1</v>
      </c>
      <c r="T48" s="1">
        <v>0</v>
      </c>
      <c r="U48" s="1" t="s">
        <v>10</v>
      </c>
      <c r="V48" s="1">
        <v>0</v>
      </c>
      <c r="W48" s="1">
        <v>0</v>
      </c>
      <c r="X48" s="1">
        <v>0</v>
      </c>
      <c r="Y48" s="1">
        <v>1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 t="s">
        <v>11</v>
      </c>
      <c r="AI48" s="1" t="s">
        <v>15</v>
      </c>
      <c r="AJ48" s="1" t="s">
        <v>15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  <c r="AS48" s="1">
        <v>1</v>
      </c>
      <c r="AT48" s="1">
        <v>0</v>
      </c>
      <c r="AU48" s="1" t="s">
        <v>12</v>
      </c>
      <c r="AV48" s="1">
        <v>7</v>
      </c>
      <c r="AW48" s="1">
        <v>0</v>
      </c>
      <c r="AX48" s="1">
        <v>1</v>
      </c>
      <c r="AY48" s="1">
        <v>1</v>
      </c>
      <c r="AZ48" s="1">
        <v>1</v>
      </c>
      <c r="BA48" s="1">
        <v>1</v>
      </c>
      <c r="BB48" s="1">
        <v>0</v>
      </c>
      <c r="BC48" s="1">
        <v>1</v>
      </c>
      <c r="BD48" s="1">
        <v>1</v>
      </c>
      <c r="BE48" s="1" t="s">
        <v>24</v>
      </c>
      <c r="BF48" s="1">
        <v>1</v>
      </c>
      <c r="BG48" s="1">
        <v>1</v>
      </c>
      <c r="BH48" s="1">
        <v>1</v>
      </c>
      <c r="BI48" s="1">
        <v>45</v>
      </c>
      <c r="BJ48" s="1">
        <v>0</v>
      </c>
      <c r="BK48" s="1">
        <v>0</v>
      </c>
      <c r="BL48" s="1">
        <v>0</v>
      </c>
      <c r="BM48" s="1">
        <v>270</v>
      </c>
      <c r="BN48" s="1">
        <v>336</v>
      </c>
      <c r="BO48" s="1">
        <v>0</v>
      </c>
      <c r="BP48" s="1">
        <v>0</v>
      </c>
      <c r="BQ48" s="1">
        <v>344</v>
      </c>
      <c r="BR48" s="1">
        <v>0</v>
      </c>
      <c r="BS48" s="1">
        <v>3</v>
      </c>
      <c r="BT48" s="1" t="s">
        <v>42</v>
      </c>
    </row>
    <row r="49" spans="1:72" ht="30" x14ac:dyDescent="0.25">
      <c r="A49" s="2" t="s">
        <v>80</v>
      </c>
      <c r="B49" s="1" t="s">
        <v>74</v>
      </c>
      <c r="C49" s="1">
        <v>1</v>
      </c>
      <c r="D49" s="1" t="s">
        <v>115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8</v>
      </c>
      <c r="N49" s="1" t="s">
        <v>9</v>
      </c>
      <c r="O49" s="1">
        <v>0</v>
      </c>
      <c r="P49" s="1">
        <v>1</v>
      </c>
      <c r="Q49" s="1">
        <v>0</v>
      </c>
      <c r="R49" s="1">
        <v>0</v>
      </c>
      <c r="S49" s="1">
        <v>1</v>
      </c>
      <c r="T49" s="1">
        <v>0</v>
      </c>
      <c r="U49" s="1" t="s">
        <v>41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 t="s">
        <v>11</v>
      </c>
      <c r="AI49" s="1" t="s">
        <v>15</v>
      </c>
      <c r="AJ49" s="1" t="s">
        <v>14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 t="s">
        <v>11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1</v>
      </c>
      <c r="BD49" s="1">
        <v>1</v>
      </c>
      <c r="BE49" s="1" t="s">
        <v>24</v>
      </c>
      <c r="BF49" s="1">
        <v>0</v>
      </c>
      <c r="BG49" s="1">
        <v>1</v>
      </c>
      <c r="BH49" s="1">
        <v>1</v>
      </c>
      <c r="BI49" s="1">
        <v>45</v>
      </c>
      <c r="BJ49" s="1">
        <v>0</v>
      </c>
      <c r="BK49" s="1">
        <v>0</v>
      </c>
      <c r="BL49" s="1">
        <v>0</v>
      </c>
      <c r="BM49" s="1">
        <v>135</v>
      </c>
      <c r="BN49" s="1">
        <v>93</v>
      </c>
      <c r="BO49" s="1">
        <v>0</v>
      </c>
      <c r="BP49" s="1">
        <v>0</v>
      </c>
      <c r="BQ49" s="1">
        <v>93</v>
      </c>
      <c r="BR49" s="1">
        <v>0</v>
      </c>
      <c r="BS49" s="1">
        <v>3</v>
      </c>
      <c r="BT49" s="1" t="s">
        <v>81</v>
      </c>
    </row>
    <row r="50" spans="1:72" ht="60" x14ac:dyDescent="0.25">
      <c r="A50" s="2" t="s">
        <v>82</v>
      </c>
      <c r="B50" s="1" t="s">
        <v>87</v>
      </c>
      <c r="C50" s="1">
        <v>1</v>
      </c>
      <c r="D50" s="1" t="s">
        <v>115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1" t="s">
        <v>8</v>
      </c>
      <c r="N50" s="1" t="s">
        <v>9</v>
      </c>
      <c r="O50" s="1">
        <v>0</v>
      </c>
      <c r="P50" s="1">
        <v>1</v>
      </c>
      <c r="Q50" s="1">
        <v>0</v>
      </c>
      <c r="R50" s="1">
        <v>0</v>
      </c>
      <c r="S50" s="1">
        <v>1</v>
      </c>
      <c r="T50" s="1">
        <v>0</v>
      </c>
      <c r="U50" s="1" t="s">
        <v>11</v>
      </c>
      <c r="V50" s="1">
        <v>0</v>
      </c>
      <c r="W50" s="1">
        <v>0</v>
      </c>
      <c r="X50" s="1">
        <v>0</v>
      </c>
      <c r="Y50" s="1">
        <v>2</v>
      </c>
      <c r="Z50" s="1">
        <v>2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 t="s">
        <v>11</v>
      </c>
      <c r="AI50" s="1" t="s">
        <v>15</v>
      </c>
      <c r="AJ50" s="1" t="s">
        <v>15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 t="s">
        <v>11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1</v>
      </c>
      <c r="BD50" s="1">
        <v>0</v>
      </c>
      <c r="BE50" s="1" t="s">
        <v>24</v>
      </c>
      <c r="BF50" s="1">
        <v>0</v>
      </c>
      <c r="BG50" s="1">
        <v>0</v>
      </c>
      <c r="BH50" s="1">
        <v>0</v>
      </c>
      <c r="BI50" s="1">
        <v>50</v>
      </c>
      <c r="BJ50" s="1">
        <v>0</v>
      </c>
      <c r="BK50" s="1">
        <v>0</v>
      </c>
      <c r="BL50" s="1">
        <v>0</v>
      </c>
      <c r="BM50" s="1">
        <v>60</v>
      </c>
      <c r="BN50" s="1">
        <v>143</v>
      </c>
      <c r="BO50" s="1">
        <v>0</v>
      </c>
      <c r="BP50" s="1">
        <v>0</v>
      </c>
      <c r="BQ50" s="1">
        <v>160</v>
      </c>
      <c r="BR50" s="1">
        <v>0</v>
      </c>
      <c r="BS50" s="1">
        <v>2</v>
      </c>
      <c r="BT50" s="1" t="s">
        <v>88</v>
      </c>
    </row>
    <row r="51" spans="1:72" ht="30" x14ac:dyDescent="0.25">
      <c r="A51" s="2" t="s">
        <v>83</v>
      </c>
      <c r="B51" s="1" t="s">
        <v>87</v>
      </c>
      <c r="C51" s="1">
        <v>1</v>
      </c>
      <c r="D51" s="1" t="s">
        <v>115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 t="s">
        <v>16</v>
      </c>
      <c r="N51" s="1" t="s">
        <v>52</v>
      </c>
      <c r="O51" s="1">
        <v>0</v>
      </c>
      <c r="P51" s="1">
        <v>1</v>
      </c>
      <c r="Q51" s="1">
        <v>0</v>
      </c>
      <c r="R51" s="1">
        <v>0</v>
      </c>
      <c r="S51" s="1">
        <v>1</v>
      </c>
      <c r="T51" s="1">
        <v>0</v>
      </c>
      <c r="U51" s="1" t="s">
        <v>11</v>
      </c>
      <c r="V51" s="1">
        <v>0</v>
      </c>
      <c r="W51" s="1">
        <v>0</v>
      </c>
      <c r="X51" s="1">
        <v>0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 t="s">
        <v>11</v>
      </c>
      <c r="AI51" s="1" t="s">
        <v>14</v>
      </c>
      <c r="AJ51" s="1" t="s">
        <v>14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 t="s">
        <v>11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 t="s">
        <v>24</v>
      </c>
      <c r="BF51" s="1">
        <v>0</v>
      </c>
      <c r="BG51" s="1">
        <v>0</v>
      </c>
      <c r="BH51" s="1">
        <v>0</v>
      </c>
      <c r="BI51" s="1">
        <v>50</v>
      </c>
      <c r="BJ51" s="1">
        <v>1</v>
      </c>
      <c r="BK51" s="1">
        <v>0</v>
      </c>
      <c r="BL51" s="1">
        <v>0</v>
      </c>
      <c r="BM51" s="1">
        <v>130</v>
      </c>
      <c r="BN51" s="1">
        <v>112.25</v>
      </c>
      <c r="BO51" s="1">
        <v>0</v>
      </c>
      <c r="BP51" s="1">
        <v>0</v>
      </c>
      <c r="BQ51" s="1">
        <v>130</v>
      </c>
      <c r="BR51" s="1">
        <v>0</v>
      </c>
      <c r="BS51" s="1">
        <v>3</v>
      </c>
    </row>
    <row r="52" spans="1:72" ht="45" x14ac:dyDescent="0.25">
      <c r="A52" s="2" t="s">
        <v>84</v>
      </c>
      <c r="B52" s="1" t="s">
        <v>87</v>
      </c>
      <c r="C52" s="1">
        <v>1</v>
      </c>
      <c r="D52" s="1" t="s">
        <v>115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16</v>
      </c>
      <c r="N52" s="1" t="s">
        <v>52</v>
      </c>
      <c r="O52" s="1">
        <v>0</v>
      </c>
      <c r="P52" s="1">
        <v>1</v>
      </c>
      <c r="Q52" s="1">
        <v>0</v>
      </c>
      <c r="R52" s="1">
        <v>0</v>
      </c>
      <c r="S52" s="1">
        <v>1</v>
      </c>
      <c r="T52" s="1">
        <v>0</v>
      </c>
      <c r="U52" s="1" t="s">
        <v>11</v>
      </c>
      <c r="V52" s="1">
        <v>0</v>
      </c>
      <c r="W52" s="1">
        <v>0</v>
      </c>
      <c r="X52" s="1">
        <v>0</v>
      </c>
      <c r="Y52" s="1">
        <v>1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 t="s">
        <v>11</v>
      </c>
      <c r="AI52" s="1" t="s">
        <v>14</v>
      </c>
      <c r="AJ52" s="1" t="s">
        <v>15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 t="s">
        <v>11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  <c r="BD52" s="1">
        <v>0</v>
      </c>
      <c r="BE52" s="1" t="s">
        <v>24</v>
      </c>
      <c r="BF52" s="1">
        <v>1</v>
      </c>
      <c r="BG52" s="1">
        <v>0</v>
      </c>
      <c r="BH52" s="1">
        <v>0</v>
      </c>
      <c r="BI52" s="1">
        <v>50</v>
      </c>
      <c r="BJ52" s="1">
        <v>1</v>
      </c>
      <c r="BK52" s="1">
        <v>0</v>
      </c>
      <c r="BL52" s="1">
        <v>0</v>
      </c>
      <c r="BM52" s="1">
        <v>100</v>
      </c>
      <c r="BN52" s="1">
        <v>124.25</v>
      </c>
      <c r="BO52" s="1">
        <v>0</v>
      </c>
      <c r="BP52" s="1">
        <v>0</v>
      </c>
      <c r="BQ52" s="1">
        <f>125-8</f>
        <v>117</v>
      </c>
      <c r="BR52" s="1">
        <v>0</v>
      </c>
      <c r="BS52" s="1">
        <v>4</v>
      </c>
      <c r="BT52" s="1" t="s">
        <v>89</v>
      </c>
    </row>
    <row r="53" spans="1:72" ht="60" x14ac:dyDescent="0.25">
      <c r="A53" s="2" t="s">
        <v>85</v>
      </c>
      <c r="B53" s="1" t="s">
        <v>87</v>
      </c>
      <c r="C53" s="1">
        <v>1</v>
      </c>
      <c r="D53" s="1" t="s">
        <v>115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1</v>
      </c>
      <c r="L53" s="1">
        <v>1</v>
      </c>
      <c r="M53" s="1" t="s">
        <v>8</v>
      </c>
      <c r="N53" s="1" t="s">
        <v>9</v>
      </c>
      <c r="O53" s="1">
        <v>0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 t="s">
        <v>11</v>
      </c>
      <c r="V53" s="1">
        <v>0</v>
      </c>
      <c r="W53" s="1">
        <v>0</v>
      </c>
      <c r="X53" s="1">
        <v>0</v>
      </c>
      <c r="Y53" s="1">
        <v>1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11</v>
      </c>
      <c r="AI53" s="1" t="s">
        <v>14</v>
      </c>
      <c r="AJ53" s="1" t="s">
        <v>15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 t="s">
        <v>11</v>
      </c>
      <c r="AV53" s="1">
        <v>0</v>
      </c>
      <c r="AW53" s="1">
        <v>0</v>
      </c>
      <c r="AX53" s="1">
        <v>4</v>
      </c>
      <c r="AY53" s="1">
        <v>0</v>
      </c>
      <c r="AZ53" s="1">
        <v>0</v>
      </c>
      <c r="BA53" s="1">
        <v>1</v>
      </c>
      <c r="BB53" s="1">
        <v>0</v>
      </c>
      <c r="BC53" s="1">
        <v>1</v>
      </c>
      <c r="BD53" s="1">
        <v>0</v>
      </c>
      <c r="BE53" s="1" t="s">
        <v>24</v>
      </c>
      <c r="BF53" s="1">
        <v>1</v>
      </c>
      <c r="BG53" s="1">
        <v>0</v>
      </c>
      <c r="BH53" s="1">
        <v>0</v>
      </c>
      <c r="BI53" s="1">
        <v>50</v>
      </c>
      <c r="BJ53" s="1">
        <v>0</v>
      </c>
      <c r="BK53" s="1">
        <v>0</v>
      </c>
      <c r="BL53" s="1">
        <v>0</v>
      </c>
      <c r="BM53" s="1">
        <v>80</v>
      </c>
      <c r="BN53" s="1">
        <v>104</v>
      </c>
      <c r="BO53" s="1">
        <v>0</v>
      </c>
      <c r="BP53" s="1">
        <v>0</v>
      </c>
      <c r="BQ53" s="1">
        <v>110</v>
      </c>
      <c r="BR53" s="1">
        <v>0</v>
      </c>
      <c r="BS53" s="1">
        <v>2</v>
      </c>
      <c r="BT53" s="1" t="s">
        <v>88</v>
      </c>
    </row>
    <row r="54" spans="1:72" ht="30" x14ac:dyDescent="0.25">
      <c r="A54" s="2" t="s">
        <v>86</v>
      </c>
      <c r="B54" s="1" t="s">
        <v>87</v>
      </c>
      <c r="C54" s="1">
        <v>1</v>
      </c>
      <c r="D54" s="1" t="s">
        <v>115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 t="s">
        <v>8</v>
      </c>
      <c r="N54" s="1" t="s">
        <v>9</v>
      </c>
      <c r="O54" s="1">
        <v>0</v>
      </c>
      <c r="P54" s="1">
        <v>1</v>
      </c>
      <c r="Q54" s="1">
        <v>0</v>
      </c>
      <c r="R54" s="1">
        <v>0</v>
      </c>
      <c r="S54" s="1">
        <v>1</v>
      </c>
      <c r="T54" s="1">
        <v>0</v>
      </c>
      <c r="U54" s="1" t="s">
        <v>11</v>
      </c>
      <c r="V54" s="1">
        <v>0</v>
      </c>
      <c r="W54" s="1">
        <v>0</v>
      </c>
      <c r="X54" s="1">
        <v>0</v>
      </c>
      <c r="Y54" s="1">
        <v>1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11</v>
      </c>
      <c r="AI54" s="1" t="s">
        <v>14</v>
      </c>
      <c r="AJ54" s="1" t="s">
        <v>15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1</v>
      </c>
      <c r="AT54" s="1">
        <v>0</v>
      </c>
      <c r="AU54" s="1" t="s">
        <v>12</v>
      </c>
      <c r="AV54" s="1">
        <v>3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1</v>
      </c>
      <c r="BD54" s="1">
        <v>1</v>
      </c>
      <c r="BE54" s="1" t="s">
        <v>24</v>
      </c>
      <c r="BF54" s="1">
        <v>1</v>
      </c>
      <c r="BG54" s="1">
        <v>0</v>
      </c>
      <c r="BH54" s="1">
        <v>0</v>
      </c>
      <c r="BI54" s="1">
        <v>50</v>
      </c>
      <c r="BJ54" s="1">
        <v>0</v>
      </c>
      <c r="BK54" s="1">
        <v>0</v>
      </c>
      <c r="BL54" s="1">
        <v>0</v>
      </c>
      <c r="BM54" s="1">
        <v>185</v>
      </c>
      <c r="BN54" s="1">
        <v>205.5</v>
      </c>
      <c r="BO54" s="1">
        <v>0</v>
      </c>
      <c r="BP54" s="1">
        <v>0</v>
      </c>
      <c r="BQ54" s="1">
        <v>200</v>
      </c>
      <c r="BR54" s="1">
        <v>0</v>
      </c>
      <c r="BS54" s="1">
        <v>3</v>
      </c>
      <c r="BT54" s="1" t="s">
        <v>17</v>
      </c>
    </row>
    <row r="55" spans="1:72" ht="30" x14ac:dyDescent="0.25">
      <c r="A55" s="2" t="s">
        <v>90</v>
      </c>
      <c r="B55" s="1" t="s">
        <v>95</v>
      </c>
      <c r="C55" s="1">
        <v>1</v>
      </c>
      <c r="D55" s="1" t="s">
        <v>115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 t="s">
        <v>16</v>
      </c>
      <c r="N55" s="1" t="s">
        <v>52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 t="s">
        <v>11</v>
      </c>
      <c r="V55" s="1">
        <v>0</v>
      </c>
      <c r="W55" s="1">
        <v>0</v>
      </c>
      <c r="X55" s="1">
        <v>0</v>
      </c>
      <c r="Y55" s="1">
        <v>1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11</v>
      </c>
      <c r="AI55" s="1" t="s">
        <v>15</v>
      </c>
      <c r="AJ55" s="1" t="s">
        <v>14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 t="s">
        <v>19</v>
      </c>
      <c r="AV55" s="1">
        <v>0</v>
      </c>
      <c r="AW55" s="1">
        <v>1</v>
      </c>
      <c r="AX55" s="1">
        <v>1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0</v>
      </c>
      <c r="BE55" s="1" t="s">
        <v>24</v>
      </c>
      <c r="BF55" s="1">
        <v>0</v>
      </c>
      <c r="BG55" s="1">
        <v>0</v>
      </c>
      <c r="BH55" s="1">
        <v>0</v>
      </c>
      <c r="BI55" s="1">
        <v>25</v>
      </c>
      <c r="BJ55" s="1">
        <v>1</v>
      </c>
      <c r="BK55" s="1">
        <v>0</v>
      </c>
      <c r="BL55" s="1">
        <v>0</v>
      </c>
      <c r="BM55" s="1">
        <v>100</v>
      </c>
      <c r="BN55" s="1">
        <v>90.5</v>
      </c>
      <c r="BO55" s="1">
        <v>0</v>
      </c>
      <c r="BP55" s="1">
        <v>0</v>
      </c>
      <c r="BQ55" s="1">
        <v>90.5</v>
      </c>
      <c r="BR55" s="1">
        <v>0</v>
      </c>
      <c r="BS55" s="1">
        <v>2</v>
      </c>
    </row>
    <row r="56" spans="1:72" ht="30" x14ac:dyDescent="0.25">
      <c r="A56" s="2" t="s">
        <v>91</v>
      </c>
      <c r="B56" s="1" t="s">
        <v>95</v>
      </c>
      <c r="C56" s="1">
        <v>1</v>
      </c>
      <c r="D56" s="1" t="s">
        <v>115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 t="s">
        <v>16</v>
      </c>
      <c r="N56" s="1" t="s">
        <v>31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0</v>
      </c>
      <c r="U56" s="1" t="s">
        <v>11</v>
      </c>
      <c r="V56" s="1">
        <v>0</v>
      </c>
      <c r="W56" s="1">
        <v>0</v>
      </c>
      <c r="X56" s="1">
        <v>0</v>
      </c>
      <c r="Y56" s="1">
        <v>1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11</v>
      </c>
      <c r="AI56" s="1" t="s">
        <v>14</v>
      </c>
      <c r="AJ56" s="1" t="s">
        <v>14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 t="s">
        <v>11</v>
      </c>
      <c r="AV56" s="1">
        <v>0</v>
      </c>
      <c r="AW56" s="1">
        <v>0</v>
      </c>
      <c r="AX56" s="1">
        <v>2</v>
      </c>
      <c r="AY56" s="1">
        <v>0</v>
      </c>
      <c r="AZ56" s="1">
        <v>0</v>
      </c>
      <c r="BA56" s="1">
        <v>0</v>
      </c>
      <c r="BB56" s="1">
        <v>0</v>
      </c>
      <c r="BC56" s="1">
        <v>1</v>
      </c>
      <c r="BD56" s="1">
        <v>0</v>
      </c>
      <c r="BE56" s="1" t="s">
        <v>24</v>
      </c>
      <c r="BF56" s="1">
        <v>0</v>
      </c>
      <c r="BG56" s="1">
        <v>0</v>
      </c>
      <c r="BH56" s="1">
        <v>0</v>
      </c>
      <c r="BI56" s="1">
        <v>24</v>
      </c>
      <c r="BJ56" s="1">
        <v>1</v>
      </c>
      <c r="BK56" s="1">
        <v>0</v>
      </c>
      <c r="BL56" s="1">
        <v>0</v>
      </c>
      <c r="BM56" s="1">
        <v>100</v>
      </c>
      <c r="BN56" s="1">
        <v>90</v>
      </c>
      <c r="BO56" s="1">
        <v>0</v>
      </c>
      <c r="BP56" s="1">
        <v>0</v>
      </c>
      <c r="BQ56" s="1">
        <v>90</v>
      </c>
      <c r="BR56" s="1">
        <v>0</v>
      </c>
      <c r="BS56" s="1">
        <v>3</v>
      </c>
    </row>
    <row r="57" spans="1:72" ht="30" x14ac:dyDescent="0.25">
      <c r="A57" s="2" t="s">
        <v>92</v>
      </c>
      <c r="B57" s="1" t="s">
        <v>95</v>
      </c>
      <c r="C57" s="1">
        <v>1</v>
      </c>
      <c r="D57" s="1" t="s">
        <v>115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 t="s">
        <v>16</v>
      </c>
      <c r="N57" s="1" t="s">
        <v>9</v>
      </c>
      <c r="O57" s="1">
        <v>1</v>
      </c>
      <c r="P57" s="1">
        <v>1</v>
      </c>
      <c r="Q57" s="1">
        <v>0</v>
      </c>
      <c r="R57" s="1">
        <v>0</v>
      </c>
      <c r="S57" s="1">
        <v>1</v>
      </c>
      <c r="T57" s="1">
        <v>0</v>
      </c>
      <c r="U57" s="1" t="s">
        <v>11</v>
      </c>
      <c r="V57" s="1">
        <v>0</v>
      </c>
      <c r="W57" s="1">
        <v>0</v>
      </c>
      <c r="X57" s="1">
        <v>0</v>
      </c>
      <c r="Y57" s="1">
        <v>1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 t="s">
        <v>11</v>
      </c>
      <c r="AI57" s="1" t="s">
        <v>14</v>
      </c>
      <c r="AJ57" s="1" t="s">
        <v>14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 t="s">
        <v>11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 t="s">
        <v>24</v>
      </c>
      <c r="BF57" s="1">
        <v>0</v>
      </c>
      <c r="BG57" s="1">
        <v>0</v>
      </c>
      <c r="BH57" s="1">
        <v>0</v>
      </c>
      <c r="BI57" s="1">
        <v>10</v>
      </c>
      <c r="BJ57" s="1">
        <v>1</v>
      </c>
      <c r="BK57" s="1">
        <v>0</v>
      </c>
      <c r="BL57" s="1">
        <v>0</v>
      </c>
      <c r="BM57" s="1">
        <v>80</v>
      </c>
      <c r="BN57" s="1">
        <v>45.25</v>
      </c>
      <c r="BO57" s="1">
        <v>0</v>
      </c>
      <c r="BP57" s="1">
        <v>0</v>
      </c>
      <c r="BQ57" s="1">
        <f>45.25-4</f>
        <v>41.25</v>
      </c>
      <c r="BR57" s="1">
        <v>0</v>
      </c>
      <c r="BS57" s="1">
        <v>2</v>
      </c>
    </row>
    <row r="58" spans="1:72" ht="30" x14ac:dyDescent="0.25">
      <c r="A58" s="2" t="s">
        <v>93</v>
      </c>
      <c r="B58" s="1" t="s">
        <v>95</v>
      </c>
      <c r="C58" s="1">
        <v>1</v>
      </c>
      <c r="D58" s="1" t="s">
        <v>115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 t="s">
        <v>16</v>
      </c>
      <c r="N58" s="1" t="s">
        <v>52</v>
      </c>
      <c r="O58" s="1">
        <v>0</v>
      </c>
      <c r="P58" s="1">
        <v>1</v>
      </c>
      <c r="Q58" s="1">
        <v>0</v>
      </c>
      <c r="R58" s="1">
        <v>0</v>
      </c>
      <c r="S58" s="1">
        <v>1</v>
      </c>
      <c r="T58" s="1">
        <v>0</v>
      </c>
      <c r="U58" s="1" t="s">
        <v>11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 t="s">
        <v>11</v>
      </c>
      <c r="AI58" s="1" t="s">
        <v>14</v>
      </c>
      <c r="AJ58" s="1" t="s">
        <v>14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 t="s">
        <v>11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 t="s">
        <v>24</v>
      </c>
      <c r="BF58" s="1">
        <v>0</v>
      </c>
      <c r="BG58" s="1">
        <v>0</v>
      </c>
      <c r="BH58" s="1">
        <v>0</v>
      </c>
      <c r="BI58" s="1">
        <v>15</v>
      </c>
      <c r="BJ58" s="1">
        <v>1</v>
      </c>
      <c r="BK58" s="1">
        <v>0</v>
      </c>
      <c r="BL58" s="1">
        <v>0</v>
      </c>
      <c r="BM58" s="1">
        <v>40.5</v>
      </c>
      <c r="BN58" s="1">
        <v>39.5</v>
      </c>
      <c r="BO58" s="1">
        <v>0</v>
      </c>
      <c r="BP58" s="1">
        <v>0</v>
      </c>
      <c r="BQ58" s="1">
        <v>39.5</v>
      </c>
      <c r="BR58" s="1">
        <v>0</v>
      </c>
      <c r="BS58" s="1">
        <v>2</v>
      </c>
    </row>
    <row r="59" spans="1:72" ht="30" x14ac:dyDescent="0.25">
      <c r="A59" s="2" t="s">
        <v>94</v>
      </c>
      <c r="B59" s="1" t="s">
        <v>95</v>
      </c>
      <c r="C59" s="1">
        <v>1</v>
      </c>
      <c r="D59" s="1" t="s">
        <v>115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 t="s">
        <v>16</v>
      </c>
      <c r="N59" s="1" t="s">
        <v>9</v>
      </c>
      <c r="O59" s="1">
        <v>0</v>
      </c>
      <c r="P59" s="1">
        <v>1</v>
      </c>
      <c r="Q59" s="1">
        <v>0</v>
      </c>
      <c r="R59" s="1">
        <v>0</v>
      </c>
      <c r="S59" s="1">
        <v>0</v>
      </c>
      <c r="T59" s="1">
        <v>0</v>
      </c>
      <c r="U59" s="1" t="s">
        <v>11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 t="s">
        <v>11</v>
      </c>
      <c r="AI59" s="1" t="s">
        <v>14</v>
      </c>
      <c r="AJ59" s="1" t="s">
        <v>11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 t="s">
        <v>11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 t="s">
        <v>24</v>
      </c>
      <c r="BF59" s="1">
        <v>0</v>
      </c>
      <c r="BG59" s="1">
        <v>0</v>
      </c>
      <c r="BH59" s="1">
        <v>0</v>
      </c>
      <c r="BI59" s="1">
        <v>10</v>
      </c>
      <c r="BJ59" s="1">
        <v>0</v>
      </c>
      <c r="BK59" s="1">
        <v>0</v>
      </c>
      <c r="BL59" s="1">
        <v>0</v>
      </c>
      <c r="BM59" s="1">
        <v>40</v>
      </c>
      <c r="BN59" s="1">
        <v>22.5</v>
      </c>
      <c r="BO59" s="1">
        <v>0</v>
      </c>
      <c r="BP59" s="1">
        <v>0</v>
      </c>
      <c r="BQ59" s="1">
        <v>22.5</v>
      </c>
      <c r="BR59" s="1">
        <v>0</v>
      </c>
      <c r="BS59" s="1">
        <v>2</v>
      </c>
    </row>
    <row r="60" spans="1:72" ht="120" x14ac:dyDescent="0.25">
      <c r="A60" s="2" t="s">
        <v>96</v>
      </c>
      <c r="B60" s="1" t="s">
        <v>101</v>
      </c>
      <c r="C60" s="1">
        <v>0</v>
      </c>
      <c r="D60" s="1" t="s">
        <v>115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1</v>
      </c>
      <c r="L60" s="1">
        <v>0</v>
      </c>
      <c r="M60" s="1" t="s">
        <v>16</v>
      </c>
      <c r="N60" s="1" t="s">
        <v>52</v>
      </c>
      <c r="O60" s="1">
        <v>0</v>
      </c>
      <c r="P60" s="1">
        <v>1</v>
      </c>
      <c r="Q60" s="1">
        <v>0</v>
      </c>
      <c r="R60" s="1">
        <v>0</v>
      </c>
      <c r="S60" s="1">
        <v>1</v>
      </c>
      <c r="T60" s="1">
        <v>0</v>
      </c>
      <c r="U60" s="1" t="s">
        <v>41</v>
      </c>
      <c r="V60" s="1">
        <v>1</v>
      </c>
      <c r="W60" s="1">
        <v>0</v>
      </c>
      <c r="X60" s="1">
        <v>0</v>
      </c>
      <c r="Y60" s="1">
        <v>1</v>
      </c>
      <c r="Z60" s="3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23</v>
      </c>
      <c r="AI60" s="1" t="s">
        <v>15</v>
      </c>
      <c r="AJ60" s="1" t="s">
        <v>15</v>
      </c>
      <c r="AK60" s="1">
        <v>0</v>
      </c>
      <c r="AL60" s="1">
        <v>0</v>
      </c>
      <c r="AM60" s="1">
        <v>0</v>
      </c>
      <c r="AN60" s="1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 t="s">
        <v>11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1</v>
      </c>
      <c r="BD60" s="1">
        <v>1</v>
      </c>
      <c r="BE60" s="1" t="s">
        <v>24</v>
      </c>
      <c r="BF60" s="1">
        <v>1</v>
      </c>
      <c r="BG60" s="1">
        <v>0</v>
      </c>
      <c r="BH60" s="1">
        <v>0</v>
      </c>
      <c r="BI60" s="3">
        <v>190</v>
      </c>
      <c r="BJ60" s="1">
        <v>1</v>
      </c>
      <c r="BK60" s="1">
        <v>0</v>
      </c>
      <c r="BL60" s="1">
        <v>0</v>
      </c>
      <c r="BM60" s="1">
        <v>115</v>
      </c>
      <c r="BN60" s="1">
        <v>115</v>
      </c>
      <c r="BO60" s="1">
        <v>0</v>
      </c>
      <c r="BP60" s="1">
        <v>0</v>
      </c>
      <c r="BQ60" s="1">
        <v>115</v>
      </c>
      <c r="BR60" s="1">
        <v>0</v>
      </c>
      <c r="BS60" s="1">
        <v>2</v>
      </c>
      <c r="BT60" s="1" t="s">
        <v>105</v>
      </c>
    </row>
    <row r="61" spans="1:72" ht="30" x14ac:dyDescent="0.25">
      <c r="A61" s="2" t="s">
        <v>97</v>
      </c>
      <c r="B61" s="1" t="s">
        <v>101</v>
      </c>
      <c r="C61" s="1">
        <v>1</v>
      </c>
      <c r="D61" s="1" t="s">
        <v>115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 t="s">
        <v>16</v>
      </c>
      <c r="N61" s="1" t="s">
        <v>52</v>
      </c>
      <c r="O61" s="1">
        <v>0</v>
      </c>
      <c r="P61" s="1">
        <v>1</v>
      </c>
      <c r="Q61" s="1">
        <v>0</v>
      </c>
      <c r="R61" s="1">
        <v>0</v>
      </c>
      <c r="S61" s="1">
        <v>1</v>
      </c>
      <c r="T61" s="1">
        <v>0</v>
      </c>
      <c r="U61" s="1" t="s">
        <v>11</v>
      </c>
      <c r="V61" s="1">
        <v>0</v>
      </c>
      <c r="W61" s="1">
        <v>0</v>
      </c>
      <c r="X61" s="1">
        <v>0</v>
      </c>
      <c r="Y61" s="1">
        <v>1</v>
      </c>
      <c r="Z61" s="4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 t="s">
        <v>11</v>
      </c>
      <c r="AI61" s="1" t="s">
        <v>14</v>
      </c>
      <c r="AJ61" s="1" t="s">
        <v>14</v>
      </c>
      <c r="AK61" s="1">
        <v>0</v>
      </c>
      <c r="AL61" s="1">
        <v>1</v>
      </c>
      <c r="AM61" s="1">
        <v>0</v>
      </c>
      <c r="AN61" s="1">
        <v>1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 t="s">
        <v>11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1</v>
      </c>
      <c r="BD61" s="1">
        <v>1</v>
      </c>
      <c r="BE61" s="1" t="s">
        <v>104</v>
      </c>
      <c r="BF61" s="1">
        <v>0</v>
      </c>
      <c r="BG61" s="1">
        <v>0</v>
      </c>
      <c r="BH61" s="1">
        <v>0</v>
      </c>
      <c r="BI61" s="3">
        <v>50</v>
      </c>
      <c r="BJ61" s="1">
        <v>0</v>
      </c>
      <c r="BK61" s="1">
        <v>0</v>
      </c>
      <c r="BL61" s="1">
        <v>0</v>
      </c>
      <c r="BM61" s="1">
        <v>95</v>
      </c>
      <c r="BN61" s="1">
        <v>66</v>
      </c>
      <c r="BO61" s="1">
        <v>0</v>
      </c>
      <c r="BP61" s="1">
        <v>0</v>
      </c>
      <c r="BQ61" s="1">
        <v>60</v>
      </c>
      <c r="BR61" s="1">
        <v>0</v>
      </c>
      <c r="BS61" s="1">
        <v>2</v>
      </c>
    </row>
    <row r="62" spans="1:72" ht="45" x14ac:dyDescent="0.25">
      <c r="A62" s="2" t="s">
        <v>98</v>
      </c>
      <c r="B62" s="1" t="s">
        <v>101</v>
      </c>
      <c r="C62" s="1">
        <v>1</v>
      </c>
      <c r="D62" s="1" t="s">
        <v>115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1</v>
      </c>
      <c r="K62" s="1">
        <v>1</v>
      </c>
      <c r="L62" s="1">
        <v>0</v>
      </c>
      <c r="M62" s="1" t="s">
        <v>16</v>
      </c>
      <c r="N62" s="1" t="s">
        <v>52</v>
      </c>
      <c r="O62" s="1">
        <v>1</v>
      </c>
      <c r="P62" s="1">
        <v>1</v>
      </c>
      <c r="Q62" s="1">
        <v>0</v>
      </c>
      <c r="R62" s="1">
        <v>0</v>
      </c>
      <c r="S62" s="1">
        <v>1</v>
      </c>
      <c r="T62" s="1">
        <v>0</v>
      </c>
      <c r="U62" s="1" t="s">
        <v>10</v>
      </c>
      <c r="V62" s="1">
        <v>0</v>
      </c>
      <c r="W62" s="1">
        <v>1</v>
      </c>
      <c r="X62" s="1">
        <v>0</v>
      </c>
      <c r="Y62" s="1">
        <v>1</v>
      </c>
      <c r="Z62" s="3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 t="s">
        <v>11</v>
      </c>
      <c r="AI62" s="1" t="s">
        <v>14</v>
      </c>
      <c r="AJ62" s="1" t="s">
        <v>15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 t="s">
        <v>102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1">
        <v>1</v>
      </c>
      <c r="BD62" s="1">
        <v>1</v>
      </c>
      <c r="BE62" s="1" t="s">
        <v>103</v>
      </c>
      <c r="BF62" s="1">
        <v>0</v>
      </c>
      <c r="BG62" s="1">
        <v>0</v>
      </c>
      <c r="BH62" s="1">
        <v>0</v>
      </c>
      <c r="BI62" s="3">
        <v>20</v>
      </c>
      <c r="BJ62" s="1">
        <v>1</v>
      </c>
      <c r="BK62" s="1">
        <v>0</v>
      </c>
      <c r="BL62" s="1">
        <v>0</v>
      </c>
      <c r="BM62" s="1">
        <v>115</v>
      </c>
      <c r="BN62" s="1">
        <v>115</v>
      </c>
      <c r="BO62" s="1">
        <v>0</v>
      </c>
      <c r="BP62" s="1">
        <v>0</v>
      </c>
      <c r="BQ62" s="1">
        <v>115</v>
      </c>
      <c r="BR62" s="1">
        <v>0</v>
      </c>
      <c r="BS62" s="1">
        <v>2</v>
      </c>
      <c r="BT62" s="1" t="s">
        <v>106</v>
      </c>
    </row>
    <row r="63" spans="1:72" ht="270" x14ac:dyDescent="0.25">
      <c r="A63" s="2" t="s">
        <v>99</v>
      </c>
      <c r="B63" s="1" t="s">
        <v>101</v>
      </c>
      <c r="C63" s="1">
        <v>0</v>
      </c>
      <c r="D63" s="1" t="s">
        <v>115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1</v>
      </c>
      <c r="L63" s="1">
        <v>0</v>
      </c>
      <c r="M63" s="1" t="s">
        <v>16</v>
      </c>
      <c r="N63" s="1" t="s">
        <v>52</v>
      </c>
      <c r="O63" s="1">
        <v>1</v>
      </c>
      <c r="P63" s="1">
        <v>1</v>
      </c>
      <c r="Q63" s="1">
        <v>0</v>
      </c>
      <c r="R63" s="1">
        <v>0</v>
      </c>
      <c r="S63" s="1">
        <v>1</v>
      </c>
      <c r="T63" s="1">
        <v>0</v>
      </c>
      <c r="U63" s="1" t="s">
        <v>10</v>
      </c>
      <c r="V63" s="1">
        <v>0</v>
      </c>
      <c r="W63" s="1">
        <v>0</v>
      </c>
      <c r="X63" s="1">
        <v>0</v>
      </c>
      <c r="Y63" s="1">
        <v>1</v>
      </c>
      <c r="Z63" s="3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 t="s">
        <v>11</v>
      </c>
      <c r="AI63" s="1" t="s">
        <v>15</v>
      </c>
      <c r="AJ63" s="1" t="s">
        <v>15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 t="s">
        <v>11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1</v>
      </c>
      <c r="BE63" s="1" t="s">
        <v>15</v>
      </c>
      <c r="BF63" s="1">
        <v>1</v>
      </c>
      <c r="BG63" s="1">
        <v>0</v>
      </c>
      <c r="BH63" s="1">
        <v>0</v>
      </c>
      <c r="BI63" s="3">
        <v>20</v>
      </c>
      <c r="BJ63" s="1">
        <v>1</v>
      </c>
      <c r="BK63" s="1">
        <v>0</v>
      </c>
      <c r="BL63" s="1">
        <v>0</v>
      </c>
      <c r="BM63" s="1">
        <v>100</v>
      </c>
      <c r="BN63" s="1">
        <v>100</v>
      </c>
      <c r="BO63" s="1">
        <v>0</v>
      </c>
      <c r="BP63" s="1">
        <v>0</v>
      </c>
      <c r="BQ63" s="1">
        <v>100</v>
      </c>
      <c r="BR63" s="1">
        <v>0</v>
      </c>
      <c r="BS63" s="1">
        <v>2</v>
      </c>
      <c r="BT63" s="1" t="s">
        <v>107</v>
      </c>
    </row>
    <row r="64" spans="1:72" ht="135" x14ac:dyDescent="0.25">
      <c r="A64" s="2" t="s">
        <v>100</v>
      </c>
      <c r="B64" s="1" t="s">
        <v>101</v>
      </c>
      <c r="C64" s="1">
        <v>1</v>
      </c>
      <c r="D64" s="1" t="s">
        <v>115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 t="s">
        <v>16</v>
      </c>
      <c r="N64" s="1" t="s">
        <v>9</v>
      </c>
      <c r="O64" s="1">
        <v>0</v>
      </c>
      <c r="P64" s="1">
        <v>1</v>
      </c>
      <c r="Q64" s="1">
        <v>0</v>
      </c>
      <c r="R64" s="1">
        <v>0</v>
      </c>
      <c r="S64" s="1">
        <v>1</v>
      </c>
      <c r="T64" s="1">
        <v>0</v>
      </c>
      <c r="U64" s="1" t="s">
        <v>11</v>
      </c>
      <c r="V64" s="1">
        <v>0</v>
      </c>
      <c r="W64" s="1">
        <v>0</v>
      </c>
      <c r="X64" s="1">
        <v>0</v>
      </c>
      <c r="Y64" s="1">
        <v>1</v>
      </c>
      <c r="Z64" s="3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 t="s">
        <v>11</v>
      </c>
      <c r="AI64" s="1" t="s">
        <v>14</v>
      </c>
      <c r="AJ64" s="1" t="s">
        <v>15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 t="s">
        <v>11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1</v>
      </c>
      <c r="BD64" s="1">
        <v>1</v>
      </c>
      <c r="BE64" s="1" t="s">
        <v>15</v>
      </c>
      <c r="BF64" s="1">
        <v>1</v>
      </c>
      <c r="BG64" s="1">
        <v>0</v>
      </c>
      <c r="BH64" s="1">
        <v>0</v>
      </c>
      <c r="BI64" s="3">
        <v>65</v>
      </c>
      <c r="BJ64" s="1">
        <v>1</v>
      </c>
      <c r="BK64" s="1">
        <v>0</v>
      </c>
      <c r="BL64" s="1">
        <v>0</v>
      </c>
      <c r="BM64" s="1">
        <v>130</v>
      </c>
      <c r="BN64" s="1">
        <v>130</v>
      </c>
      <c r="BO64" s="1">
        <v>0</v>
      </c>
      <c r="BP64" s="1">
        <v>0</v>
      </c>
      <c r="BQ64" s="1">
        <v>130</v>
      </c>
      <c r="BR64" s="1">
        <v>0</v>
      </c>
      <c r="BS64" s="1">
        <v>2</v>
      </c>
      <c r="BT64" s="1" t="s">
        <v>108</v>
      </c>
    </row>
  </sheetData>
  <conditionalFormatting sqref="A1:XF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{C72FFB88-52DF-4756-A0F2-1AC84C894610}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2FFB88-52DF-4756-A0F2-1AC84C894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Kashif Sami</dc:creator>
  <cp:keywords/>
  <dc:description/>
  <cp:lastModifiedBy>Kashif Sami</cp:lastModifiedBy>
  <cp:revision/>
  <dcterms:created xsi:type="dcterms:W3CDTF">2018-08-07T11:52:38Z</dcterms:created>
  <dcterms:modified xsi:type="dcterms:W3CDTF">2020-12-14T02:45:40Z</dcterms:modified>
  <cp:category/>
  <cp:contentStatus/>
</cp:coreProperties>
</file>