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740" yWindow="0" windowWidth="28620" windowHeight="13245"/>
  </bookViews>
  <sheets>
    <sheet name="Tenure" sheetId="1" r:id="rId1"/>
    <sheet name="Renters_Income" sheetId="2" r:id="rId2"/>
    <sheet name="Renters_Age" sheetId="3" r:id="rId3"/>
    <sheet name="Renters_Age_Income" sheetId="4" r:id="rId4"/>
    <sheet name="Rent_Burden" sheetId="5" r:id="rId5"/>
    <sheet name="Supply" sheetId="8" r:id="rId6"/>
    <sheet name="Cook Affordability" sheetId="6" r:id="rId7"/>
    <sheet name="PUMA Affordability 12-14 (MAP)" sheetId="7" r:id="rId8"/>
  </sheets>
  <calcPr calcId="145621"/>
</workbook>
</file>

<file path=xl/calcChain.xml><?xml version="1.0" encoding="utf-8"?>
<calcChain xmlns="http://schemas.openxmlformats.org/spreadsheetml/2006/main">
  <c r="L20" i="5" l="1"/>
  <c r="K20" i="5"/>
  <c r="J20" i="5"/>
  <c r="L14" i="5"/>
  <c r="K14" i="5"/>
  <c r="J14" i="5"/>
  <c r="M15" i="5"/>
  <c r="M16" i="5"/>
  <c r="M17" i="5"/>
  <c r="M18" i="5"/>
  <c r="M19" i="5"/>
  <c r="M20" i="5"/>
  <c r="M14" i="5"/>
  <c r="L15" i="5"/>
  <c r="L16" i="5"/>
  <c r="L17" i="5"/>
  <c r="L18" i="5"/>
  <c r="L19" i="5"/>
  <c r="K15" i="5"/>
  <c r="K16" i="5"/>
  <c r="K17" i="5"/>
  <c r="K18" i="5"/>
  <c r="K19" i="5"/>
  <c r="J15" i="5"/>
  <c r="J16" i="5"/>
  <c r="J17" i="5"/>
  <c r="J18" i="5"/>
  <c r="J19" i="5"/>
  <c r="O4" i="5"/>
  <c r="Q14" i="2"/>
  <c r="P14" i="2"/>
  <c r="G14" i="2"/>
  <c r="B14" i="2"/>
  <c r="R4" i="3"/>
  <c r="B15" i="2"/>
  <c r="O10" i="5"/>
  <c r="O9" i="5"/>
  <c r="O8" i="5"/>
  <c r="O7" i="5"/>
  <c r="O6" i="5"/>
  <c r="O5" i="5"/>
  <c r="G14" i="5"/>
  <c r="G15" i="5"/>
  <c r="G16" i="5"/>
  <c r="G17" i="5"/>
  <c r="G18" i="5"/>
  <c r="G19" i="5"/>
  <c r="G9" i="5"/>
  <c r="G13" i="5" l="1"/>
  <c r="G4" i="5"/>
  <c r="G5" i="5"/>
  <c r="G6" i="5"/>
  <c r="G7" i="5"/>
  <c r="G8" i="5"/>
  <c r="G3" i="5"/>
  <c r="V5" i="4"/>
  <c r="W5" i="4"/>
  <c r="X5" i="4"/>
  <c r="Y5" i="4"/>
  <c r="Z5" i="4"/>
  <c r="AA5" i="4"/>
  <c r="AB5" i="4"/>
  <c r="V6" i="4"/>
  <c r="W6" i="4"/>
  <c r="X6" i="4"/>
  <c r="Y6" i="4"/>
  <c r="Z6" i="4"/>
  <c r="AA6" i="4"/>
  <c r="AB6" i="4"/>
  <c r="V7" i="4"/>
  <c r="W7" i="4"/>
  <c r="X7" i="4"/>
  <c r="Y7" i="4"/>
  <c r="Z7" i="4"/>
  <c r="AA7" i="4"/>
  <c r="AB7" i="4"/>
  <c r="V8" i="4"/>
  <c r="W8" i="4"/>
  <c r="X8" i="4"/>
  <c r="Y8" i="4"/>
  <c r="Z8" i="4"/>
  <c r="AA8" i="4"/>
  <c r="AB8" i="4"/>
  <c r="V9" i="4"/>
  <c r="W9" i="4"/>
  <c r="X9" i="4"/>
  <c r="Y9" i="4"/>
  <c r="Z9" i="4"/>
  <c r="AA9" i="4"/>
  <c r="AB9" i="4"/>
  <c r="W4" i="4"/>
  <c r="X4" i="4"/>
  <c r="Y4" i="4"/>
  <c r="Z4" i="4"/>
  <c r="AA4" i="4"/>
  <c r="AB4" i="4"/>
  <c r="V4" i="4"/>
  <c r="L15" i="4"/>
  <c r="M15" i="4"/>
  <c r="N15" i="4"/>
  <c r="O15" i="4"/>
  <c r="P15" i="4"/>
  <c r="Q15" i="4"/>
  <c r="R15" i="4"/>
  <c r="L16" i="4"/>
  <c r="M16" i="4"/>
  <c r="N16" i="4"/>
  <c r="O16" i="4"/>
  <c r="P16" i="4"/>
  <c r="Q16" i="4"/>
  <c r="R16" i="4"/>
  <c r="L17" i="4"/>
  <c r="M17" i="4"/>
  <c r="N17" i="4"/>
  <c r="O17" i="4"/>
  <c r="P17" i="4"/>
  <c r="Q17" i="4"/>
  <c r="R17" i="4"/>
  <c r="L18" i="4"/>
  <c r="M18" i="4"/>
  <c r="N18" i="4"/>
  <c r="O18" i="4"/>
  <c r="P18" i="4"/>
  <c r="Q18" i="4"/>
  <c r="R18" i="4"/>
  <c r="L19" i="4"/>
  <c r="M19" i="4"/>
  <c r="N19" i="4"/>
  <c r="O19" i="4"/>
  <c r="P19" i="4"/>
  <c r="Q19" i="4"/>
  <c r="R19" i="4"/>
  <c r="M14" i="4"/>
  <c r="N14" i="4"/>
  <c r="O14" i="4"/>
  <c r="P14" i="4"/>
  <c r="Q14" i="4"/>
  <c r="R14" i="4"/>
  <c r="L14" i="4"/>
  <c r="B15" i="4"/>
  <c r="C15" i="4"/>
  <c r="D15" i="4"/>
  <c r="E15" i="4"/>
  <c r="F15" i="4"/>
  <c r="G15" i="4"/>
  <c r="H15" i="4"/>
  <c r="B16" i="4"/>
  <c r="C16" i="4"/>
  <c r="D16" i="4"/>
  <c r="E16" i="4"/>
  <c r="F16" i="4"/>
  <c r="G16" i="4"/>
  <c r="H16" i="4"/>
  <c r="B17" i="4"/>
  <c r="C17" i="4"/>
  <c r="D17" i="4"/>
  <c r="E17" i="4"/>
  <c r="F17" i="4"/>
  <c r="G17" i="4"/>
  <c r="H17" i="4"/>
  <c r="B18" i="4"/>
  <c r="C18" i="4"/>
  <c r="D18" i="4"/>
  <c r="E18" i="4"/>
  <c r="F18" i="4"/>
  <c r="G18" i="4"/>
  <c r="H18" i="4"/>
  <c r="B19" i="4"/>
  <c r="C19" i="4"/>
  <c r="D19" i="4"/>
  <c r="E19" i="4"/>
  <c r="F19" i="4"/>
  <c r="G19" i="4"/>
  <c r="H19" i="4"/>
  <c r="C14" i="4"/>
  <c r="D14" i="4"/>
  <c r="E14" i="4"/>
  <c r="F14" i="4"/>
  <c r="G14" i="4"/>
  <c r="H14" i="4"/>
  <c r="B14" i="4"/>
  <c r="T5" i="3"/>
  <c r="T6" i="3"/>
  <c r="T7" i="3"/>
  <c r="T8" i="3"/>
  <c r="T9" i="3"/>
  <c r="T10" i="3"/>
  <c r="T11" i="3"/>
  <c r="T4" i="3"/>
  <c r="S5" i="3"/>
  <c r="S6" i="3"/>
  <c r="S7" i="3"/>
  <c r="S8" i="3"/>
  <c r="S9" i="3"/>
  <c r="S10" i="3"/>
  <c r="S11" i="3"/>
  <c r="S4" i="3"/>
  <c r="R5" i="3"/>
  <c r="R6" i="3"/>
  <c r="R7" i="3"/>
  <c r="R8" i="3"/>
  <c r="R9" i="3"/>
  <c r="R10" i="3"/>
  <c r="R11" i="3"/>
  <c r="N5" i="3"/>
  <c r="N6" i="3"/>
  <c r="N7" i="3"/>
  <c r="N8" i="3"/>
  <c r="N9" i="3"/>
  <c r="N10" i="3"/>
  <c r="N11" i="3"/>
  <c r="N4" i="3"/>
  <c r="O5" i="3"/>
  <c r="O6" i="3"/>
  <c r="O7" i="3"/>
  <c r="O8" i="3"/>
  <c r="O9" i="3"/>
  <c r="O10" i="3"/>
  <c r="O11" i="3"/>
  <c r="O4" i="3"/>
  <c r="Q15" i="2"/>
  <c r="Q16" i="2"/>
  <c r="Q17" i="2"/>
  <c r="Q18" i="2"/>
  <c r="Q19" i="2"/>
  <c r="Q20" i="2"/>
  <c r="P15" i="2"/>
  <c r="P16" i="2"/>
  <c r="P17" i="2"/>
  <c r="P18" i="2"/>
  <c r="P19" i="2"/>
  <c r="P20" i="2"/>
  <c r="I15" i="2"/>
  <c r="I16" i="2"/>
  <c r="I17" i="2"/>
  <c r="I18" i="2"/>
  <c r="I19" i="2"/>
  <c r="I20" i="2"/>
  <c r="I14" i="2"/>
  <c r="H15" i="2"/>
  <c r="H16" i="2"/>
  <c r="H17" i="2"/>
  <c r="H18" i="2"/>
  <c r="H19" i="2"/>
  <c r="H20" i="2"/>
  <c r="H14" i="2"/>
  <c r="G15" i="2"/>
  <c r="G16" i="2"/>
  <c r="G17" i="2"/>
  <c r="G18" i="2"/>
  <c r="G19" i="2"/>
  <c r="G20" i="2"/>
  <c r="D15" i="2"/>
  <c r="D16" i="2"/>
  <c r="D17" i="2"/>
  <c r="D18" i="2"/>
  <c r="D19" i="2"/>
  <c r="D20" i="2"/>
  <c r="D14" i="2"/>
  <c r="C15" i="2"/>
  <c r="C16" i="2"/>
  <c r="C17" i="2"/>
  <c r="C18" i="2"/>
  <c r="C19" i="2"/>
  <c r="C20" i="2"/>
  <c r="C14" i="2"/>
  <c r="B16" i="2"/>
  <c r="B17" i="2"/>
  <c r="B18" i="2"/>
  <c r="B19" i="2"/>
  <c r="B20" i="2"/>
</calcChain>
</file>

<file path=xl/sharedStrings.xml><?xml version="1.0" encoding="utf-8"?>
<sst xmlns="http://schemas.openxmlformats.org/spreadsheetml/2006/main" count="267" uniqueCount="89">
  <si>
    <t>Renter-Occupied</t>
  </si>
  <si>
    <t>Owner-Occupied</t>
  </si>
  <si>
    <t>Households</t>
  </si>
  <si>
    <t>Rental Rate</t>
  </si>
  <si>
    <t>The share of Cook County households that rent continues to rise. The rate of that increase has slowed since our last report, however.</t>
  </si>
  <si>
    <t>Count</t>
  </si>
  <si>
    <t>S/E</t>
  </si>
  <si>
    <t>2007 Share</t>
  </si>
  <si>
    <t>2011 Share</t>
  </si>
  <si>
    <t>Share</t>
  </si>
  <si>
    <t>&lt;30% AMI</t>
  </si>
  <si>
    <t>30 to 50% AMI</t>
  </si>
  <si>
    <t>50 to 80% AMI</t>
  </si>
  <si>
    <t>80 to 120% AMI</t>
  </si>
  <si>
    <t>120 to 200% AMI</t>
  </si>
  <si>
    <t>Greater than 200% AMI</t>
  </si>
  <si>
    <t>Total</t>
  </si>
  <si>
    <t>Distribution of Renter Occupied Households by Income Level in Cook County, 2007, 2011-2014</t>
  </si>
  <si>
    <t>Distribution of All Households by Income Level in Cook County, 2007, 2011-2014</t>
  </si>
  <si>
    <t>Between 2011 and 2014, Cook County saw an increase in almost 39,000 renter households. Nearly 60 percent of this increase, or 23,162 households, was from renters earning between 120 and 200 percent AMI.</t>
  </si>
  <si>
    <t>2011 to 2014</t>
  </si>
  <si>
    <t>Continuing the trend observed in the 2013 State of Rental Housing in Cook County report, renter households are increasingly younger. The age group with the largest increase in renter households between 2011 and 2014 was younger households (25 to 34). This group increased by 16,333 households during this period, and by 75,753 households between 2007 and 2014. In 2007 this group represented 25.7 percent of Cook County renters. By 2014 that share had increased to roughly 31 percent of renter households.</t>
  </si>
  <si>
    <t>Owner</t>
  </si>
  <si>
    <t>Renter</t>
  </si>
  <si>
    <t>15-24</t>
  </si>
  <si>
    <t>25-34</t>
  </si>
  <si>
    <t>35-44</t>
  </si>
  <si>
    <t>45-54</t>
  </si>
  <si>
    <t>55-64</t>
  </si>
  <si>
    <t>65-74</t>
  </si>
  <si>
    <t>75+</t>
  </si>
  <si>
    <t>Cook County Households by Age and Tenure, 2007, 2011, 2014</t>
  </si>
  <si>
    <t>2007 to 2014</t>
  </si>
  <si>
    <t>In fact, the largest growth in renter households was seen in households that were young and higher income. Nearly 27,902 more households headed by 25-34 year olds earning between 120 and 200 percent AMI rented in 2014 than in 2007. In 2014, 6.4 percent of renter households were in this group compared to just 3.6 percent of renter households in 2007.</t>
  </si>
  <si>
    <t>Renter Households by Income and Age, 2007</t>
  </si>
  <si>
    <t>0-30%</t>
  </si>
  <si>
    <t>30-50%</t>
  </si>
  <si>
    <t>50-80%</t>
  </si>
  <si>
    <t>80-120%</t>
  </si>
  <si>
    <t>120-200%</t>
  </si>
  <si>
    <t>200%+</t>
  </si>
  <si>
    <t>Renter Households by Income and Age, 2014</t>
  </si>
  <si>
    <t>Renter Households by Income and Age, 2007 to 2014</t>
  </si>
  <si>
    <t>The vast majority of Cook County's low income householders are extremely rent burdened, meaning that they pay in excess of 50 percent of their income toward rent. While the share of low income households who are extremely rent burdened has been relatively stable since 2007, there has been substantial growth in the share of moderate income households who are extremely rent burdened. 10.2 percent more moderate income households were extremely rent burdened in 2014 than they were in 2007.</t>
  </si>
  <si>
    <t>Renter Households and Rent Burden in Cook County, 2007</t>
  </si>
  <si>
    <t>Not Rent Burdened</t>
  </si>
  <si>
    <t>30-50% of Income</t>
  </si>
  <si>
    <t>More than 50%</t>
  </si>
  <si>
    <t>Total Burdened</t>
  </si>
  <si>
    <t>Total Households</t>
  </si>
  <si>
    <t>30-50% AMI</t>
  </si>
  <si>
    <t>50-80% AMI</t>
  </si>
  <si>
    <t>80-120% AMI</t>
  </si>
  <si>
    <t>Share Ex. Rent Burdened</t>
  </si>
  <si>
    <t>Renter Households and Rent Burden in Cook County, 2014</t>
  </si>
  <si>
    <t>AFFSUPPLY</t>
  </si>
  <si>
    <t>AFFDEMAND</t>
  </si>
  <si>
    <t>Cook</t>
  </si>
  <si>
    <t>Affordable Supply</t>
  </si>
  <si>
    <t>Affordable Demand</t>
  </si>
  <si>
    <t>Affordability Gap</t>
  </si>
  <si>
    <t>120-200% AMI</t>
  </si>
  <si>
    <t>Renter Households and Rent Burden in Cook County, 2011</t>
  </si>
  <si>
    <t>Cook County Affordability, 2007-2014</t>
  </si>
  <si>
    <t>As documented in the 2013 State of Rental Housing report, the economic crisis caused a large increase in the number of Cook County households in need of affordable rental housing. This increase in demand caused a large increase in the “affordability gap” or the difference between the demand for affordable rental housing by lower-income households and the supply of units that would be affordable to those households at 30% of their income. While still a significant issue, the gap in the demand for and supply of affordable rental housing declined slightly between 2011 and 2014. After ballooning to nearly 178,000 units during the housing crisis in 2011, Cook County's affordability gap has declined to 168,298 units in 2014. The small decrease in the affordability gap is due to an increase in affordable supply: while the number of lower-income renters continued to increase during this period, the supply of rental units affordable to those households increased more.</t>
  </si>
  <si>
    <t>Cook County Mean Rental Affordability Calculations, 2012-2014</t>
  </si>
  <si>
    <t>Mean Affordable Supply</t>
  </si>
  <si>
    <t>Mean Affordable Demand</t>
  </si>
  <si>
    <t>Mean Gap</t>
  </si>
  <si>
    <t>Cook County</t>
  </si>
  <si>
    <t>Composition of Change</t>
  </si>
  <si>
    <t>Despite this increase, the largest share of Cook County renter households continue to be very low income households, and the vast majority of very low income households are renters. Of all Cook County renter households in 2014, 28.5 percent earn less than 30 percent AMI. 71.7 percent of low income households rent</t>
  </si>
  <si>
    <t>Composition of 2007 Renter Households by Age and Income</t>
  </si>
  <si>
    <t>Composition of 2014 Renter Households by Age and Income</t>
  </si>
  <si>
    <t>Renter Households by Age, 2007-2014</t>
  </si>
  <si>
    <t>Annual Composition of Renter Households by Age, 2007-2014</t>
  </si>
  <si>
    <t>Cook County Households by Tenure, 2000-2014</t>
  </si>
  <si>
    <t>Annual Composition of Renter Households by Income Level, 2007-2014</t>
  </si>
  <si>
    <t>Share of Households that are Renters by Income Level, 2007-2014</t>
  </si>
  <si>
    <t>Shifts in Renter Households by Income level, 2011 to 2014</t>
  </si>
  <si>
    <t>Extremely Rent Burdened Households in Cook County, 2007-2014</t>
  </si>
  <si>
    <t>Point Change 2007 to 2014</t>
  </si>
  <si>
    <t>Total Rent Burdened Households in Cook County, 2007-2014</t>
  </si>
  <si>
    <t>As of 2014, the plurality of Cook County's rental stock is now in smaller rental buildings with between 5 and 49 units. Between 2011 and 2014 the County saw a decline in the share of the rental stock that is in 2-to-4 unit buildings and a growth in the share of the rental units that are in single family homes. Previous IHS research has found that the 2-to-4 unit stock is an important component of Cook County’s stock of affordable rental housing.  </t>
  </si>
  <si>
    <t>Cook County, Rental Units by Building Type</t>
  </si>
  <si>
    <t>Single-Family</t>
  </si>
  <si>
    <t>2-to-4 Unit</t>
  </si>
  <si>
    <t>5-to-49 Unit</t>
  </si>
  <si>
    <t>50+ Units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</si>
</sst>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8" formatCode="0.0%"/>
    <numFmt numFmtId="173" formatCode="_(* #,##0_);_(* \(#,##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168" fontId="0" fillId="0" borderId="0" xfId="2" applyNumberFormat="1" applyFont="1"/>
    <xf numFmtId="0" fontId="0" fillId="0" borderId="0" xfId="0" applyAlignment="1">
      <alignment horizontal="left" vertical="top" wrapText="1"/>
    </xf>
    <xf numFmtId="0" fontId="0" fillId="0" borderId="0" xfId="0" applyAlignment="1">
      <alignment horizontal="center"/>
    </xf>
    <xf numFmtId="0" fontId="0" fillId="0" borderId="0" xfId="0" applyBorder="1"/>
    <xf numFmtId="1" fontId="0" fillId="0" borderId="0" xfId="0" applyNumberFormat="1"/>
    <xf numFmtId="0" fontId="2" fillId="0" borderId="0" xfId="0" applyFont="1" applyAlignment="1">
      <alignment horizontal="left" vertical="top" wrapText="1"/>
    </xf>
    <xf numFmtId="0" fontId="0" fillId="0" borderId="1" xfId="0" applyBorder="1"/>
    <xf numFmtId="168" fontId="0" fillId="0" borderId="1" xfId="2" applyNumberFormat="1" applyFont="1" applyBorder="1"/>
    <xf numFmtId="173" fontId="0" fillId="0" borderId="1" xfId="1" applyNumberFormat="1" applyFont="1" applyBorder="1"/>
    <xf numFmtId="1" fontId="0" fillId="0" borderId="1" xfId="0" applyNumberFormat="1" applyBorder="1"/>
    <xf numFmtId="0" fontId="0" fillId="0" borderId="3" xfId="0" applyBorder="1"/>
    <xf numFmtId="168" fontId="0" fillId="0" borderId="3" xfId="2" applyNumberFormat="1" applyFont="1" applyBorder="1"/>
    <xf numFmtId="168" fontId="0" fillId="0" borderId="0" xfId="0" applyNumberFormat="1" applyBorder="1"/>
    <xf numFmtId="168" fontId="0" fillId="0" borderId="0" xfId="2" applyNumberFormat="1" applyFont="1" applyBorder="1"/>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168" fontId="0" fillId="2" borderId="1" xfId="2" applyNumberFormat="1" applyFont="1" applyFill="1" applyBorder="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Tenure!$A$3</c:f>
              <c:strCache>
                <c:ptCount val="1"/>
                <c:pt idx="0">
                  <c:v>Renter-Occupied</c:v>
                </c:pt>
              </c:strCache>
            </c:strRef>
          </c:tx>
          <c:invertIfNegative val="0"/>
          <c:cat>
            <c:numRef>
              <c:f>Tenure!$B$2:$L$2</c:f>
              <c:numCache>
                <c:formatCode>General</c:formatCode>
                <c:ptCount val="11"/>
                <c:pt idx="0">
                  <c:v>2000</c:v>
                </c:pt>
                <c:pt idx="1">
                  <c:v>2005</c:v>
                </c:pt>
                <c:pt idx="2">
                  <c:v>2006</c:v>
                </c:pt>
                <c:pt idx="3">
                  <c:v>2007</c:v>
                </c:pt>
                <c:pt idx="4">
                  <c:v>2008</c:v>
                </c:pt>
                <c:pt idx="5">
                  <c:v>2009</c:v>
                </c:pt>
                <c:pt idx="6">
                  <c:v>2010</c:v>
                </c:pt>
                <c:pt idx="7">
                  <c:v>2011</c:v>
                </c:pt>
                <c:pt idx="8">
                  <c:v>2012</c:v>
                </c:pt>
                <c:pt idx="9">
                  <c:v>2013</c:v>
                </c:pt>
                <c:pt idx="10">
                  <c:v>2014</c:v>
                </c:pt>
              </c:numCache>
            </c:numRef>
          </c:cat>
          <c:val>
            <c:numRef>
              <c:f>Tenure!$B$3:$L$3</c:f>
              <c:numCache>
                <c:formatCode>_(* #,##0_);_(* \(#,##0\);_(* "-"??_);_(@_)</c:formatCode>
                <c:ptCount val="11"/>
                <c:pt idx="0">
                  <c:v>829336</c:v>
                </c:pt>
                <c:pt idx="1">
                  <c:v>740067</c:v>
                </c:pt>
                <c:pt idx="2">
                  <c:v>740365</c:v>
                </c:pt>
                <c:pt idx="3">
                  <c:v>730840</c:v>
                </c:pt>
                <c:pt idx="4">
                  <c:v>755292</c:v>
                </c:pt>
                <c:pt idx="5">
                  <c:v>785753</c:v>
                </c:pt>
                <c:pt idx="6">
                  <c:v>793084</c:v>
                </c:pt>
                <c:pt idx="7">
                  <c:v>807359</c:v>
                </c:pt>
                <c:pt idx="8">
                  <c:v>828513</c:v>
                </c:pt>
                <c:pt idx="9">
                  <c:v>845168</c:v>
                </c:pt>
                <c:pt idx="10">
                  <c:v>846293</c:v>
                </c:pt>
              </c:numCache>
            </c:numRef>
          </c:val>
        </c:ser>
        <c:ser>
          <c:idx val="1"/>
          <c:order val="1"/>
          <c:tx>
            <c:strRef>
              <c:f>Tenure!$A$4</c:f>
              <c:strCache>
                <c:ptCount val="1"/>
                <c:pt idx="0">
                  <c:v>Owner-Occupied</c:v>
                </c:pt>
              </c:strCache>
            </c:strRef>
          </c:tx>
          <c:invertIfNegative val="0"/>
          <c:cat>
            <c:numRef>
              <c:f>Tenure!$B$2:$L$2</c:f>
              <c:numCache>
                <c:formatCode>General</c:formatCode>
                <c:ptCount val="11"/>
                <c:pt idx="0">
                  <c:v>2000</c:v>
                </c:pt>
                <c:pt idx="1">
                  <c:v>2005</c:v>
                </c:pt>
                <c:pt idx="2">
                  <c:v>2006</c:v>
                </c:pt>
                <c:pt idx="3">
                  <c:v>2007</c:v>
                </c:pt>
                <c:pt idx="4">
                  <c:v>2008</c:v>
                </c:pt>
                <c:pt idx="5">
                  <c:v>2009</c:v>
                </c:pt>
                <c:pt idx="6">
                  <c:v>2010</c:v>
                </c:pt>
                <c:pt idx="7">
                  <c:v>2011</c:v>
                </c:pt>
                <c:pt idx="8">
                  <c:v>2012</c:v>
                </c:pt>
                <c:pt idx="9">
                  <c:v>2013</c:v>
                </c:pt>
                <c:pt idx="10">
                  <c:v>2014</c:v>
                </c:pt>
              </c:numCache>
            </c:numRef>
          </c:cat>
          <c:val>
            <c:numRef>
              <c:f>Tenure!$B$4:$L$4</c:f>
              <c:numCache>
                <c:formatCode>_(* #,##0_);_(* \(#,##0\);_(* "-"??_);_(@_)</c:formatCode>
                <c:ptCount val="11"/>
                <c:pt idx="0">
                  <c:v>1142780</c:v>
                </c:pt>
                <c:pt idx="1">
                  <c:v>1189862</c:v>
                </c:pt>
                <c:pt idx="2">
                  <c:v>1191831</c:v>
                </c:pt>
                <c:pt idx="3">
                  <c:v>1209895</c:v>
                </c:pt>
                <c:pt idx="4">
                  <c:v>1186408</c:v>
                </c:pt>
                <c:pt idx="5">
                  <c:v>1145615</c:v>
                </c:pt>
                <c:pt idx="6">
                  <c:v>1129051</c:v>
                </c:pt>
                <c:pt idx="7">
                  <c:v>1109554</c:v>
                </c:pt>
                <c:pt idx="8">
                  <c:v>1107488</c:v>
                </c:pt>
                <c:pt idx="9">
                  <c:v>1094725</c:v>
                </c:pt>
                <c:pt idx="10">
                  <c:v>1091761</c:v>
                </c:pt>
              </c:numCache>
            </c:numRef>
          </c:val>
        </c:ser>
        <c:dLbls>
          <c:showLegendKey val="0"/>
          <c:showVal val="0"/>
          <c:showCatName val="0"/>
          <c:showSerName val="0"/>
          <c:showPercent val="0"/>
          <c:showBubbleSize val="0"/>
        </c:dLbls>
        <c:gapWidth val="150"/>
        <c:axId val="51645440"/>
        <c:axId val="51648384"/>
      </c:barChart>
      <c:lineChart>
        <c:grouping val="standard"/>
        <c:varyColors val="0"/>
        <c:ser>
          <c:idx val="3"/>
          <c:order val="2"/>
          <c:tx>
            <c:strRef>
              <c:f>Tenure!$A$6</c:f>
              <c:strCache>
                <c:ptCount val="1"/>
                <c:pt idx="0">
                  <c:v>Rental Rate</c:v>
                </c:pt>
              </c:strCache>
            </c:strRef>
          </c:tx>
          <c:marker>
            <c:symbol val="none"/>
          </c:marker>
          <c:cat>
            <c:numRef>
              <c:f>Tenure!$B$2:$L$2</c:f>
              <c:numCache>
                <c:formatCode>General</c:formatCode>
                <c:ptCount val="11"/>
                <c:pt idx="0">
                  <c:v>2000</c:v>
                </c:pt>
                <c:pt idx="1">
                  <c:v>2005</c:v>
                </c:pt>
                <c:pt idx="2">
                  <c:v>2006</c:v>
                </c:pt>
                <c:pt idx="3">
                  <c:v>2007</c:v>
                </c:pt>
                <c:pt idx="4">
                  <c:v>2008</c:v>
                </c:pt>
                <c:pt idx="5">
                  <c:v>2009</c:v>
                </c:pt>
                <c:pt idx="6">
                  <c:v>2010</c:v>
                </c:pt>
                <c:pt idx="7">
                  <c:v>2011</c:v>
                </c:pt>
                <c:pt idx="8">
                  <c:v>2012</c:v>
                </c:pt>
                <c:pt idx="9">
                  <c:v>2013</c:v>
                </c:pt>
                <c:pt idx="10">
                  <c:v>2014</c:v>
                </c:pt>
              </c:numCache>
            </c:numRef>
          </c:cat>
          <c:val>
            <c:numRef>
              <c:f>Tenure!$B$6:$L$6</c:f>
              <c:numCache>
                <c:formatCode>0.0%</c:formatCode>
                <c:ptCount val="11"/>
                <c:pt idx="0">
                  <c:v>0.42053104381283862</c:v>
                </c:pt>
                <c:pt idx="1">
                  <c:v>0.3834685110177628</c:v>
                </c:pt>
                <c:pt idx="2">
                  <c:v>0.38317282511712064</c:v>
                </c:pt>
                <c:pt idx="3">
                  <c:v>0.37657897652178168</c:v>
                </c:pt>
                <c:pt idx="4">
                  <c:v>0.38898491013029818</c:v>
                </c:pt>
                <c:pt idx="5">
                  <c:v>0.40683753691683822</c:v>
                </c:pt>
                <c:pt idx="6">
                  <c:v>0.41260577430825618</c:v>
                </c:pt>
                <c:pt idx="7">
                  <c:v>0.42117665225286699</c:v>
                </c:pt>
                <c:pt idx="8">
                  <c:v>0.42795070870314633</c:v>
                </c:pt>
                <c:pt idx="9">
                  <c:v>0.43567763789033725</c:v>
                </c:pt>
                <c:pt idx="10">
                  <c:v>0.43667152721234803</c:v>
                </c:pt>
              </c:numCache>
            </c:numRef>
          </c:val>
          <c:smooth val="0"/>
        </c:ser>
        <c:dLbls>
          <c:showLegendKey val="0"/>
          <c:showVal val="0"/>
          <c:showCatName val="0"/>
          <c:showSerName val="0"/>
          <c:showPercent val="0"/>
          <c:showBubbleSize val="0"/>
        </c:dLbls>
        <c:marker val="1"/>
        <c:smooth val="0"/>
        <c:axId val="200485120"/>
        <c:axId val="200482816"/>
      </c:lineChart>
      <c:catAx>
        <c:axId val="51645440"/>
        <c:scaling>
          <c:orientation val="minMax"/>
        </c:scaling>
        <c:delete val="0"/>
        <c:axPos val="b"/>
        <c:numFmt formatCode="General" sourceLinked="1"/>
        <c:majorTickMark val="out"/>
        <c:minorTickMark val="none"/>
        <c:tickLblPos val="nextTo"/>
        <c:crossAx val="51648384"/>
        <c:crosses val="autoZero"/>
        <c:auto val="1"/>
        <c:lblAlgn val="ctr"/>
        <c:lblOffset val="100"/>
        <c:noMultiLvlLbl val="0"/>
      </c:catAx>
      <c:valAx>
        <c:axId val="51648384"/>
        <c:scaling>
          <c:orientation val="minMax"/>
        </c:scaling>
        <c:delete val="0"/>
        <c:axPos val="l"/>
        <c:numFmt formatCode="_(* #,##0_);_(* \(#,##0\);_(* &quot;-&quot;??_);_(@_)" sourceLinked="1"/>
        <c:majorTickMark val="out"/>
        <c:minorTickMark val="none"/>
        <c:tickLblPos val="nextTo"/>
        <c:crossAx val="51645440"/>
        <c:crosses val="autoZero"/>
        <c:crossBetween val="between"/>
      </c:valAx>
      <c:valAx>
        <c:axId val="200482816"/>
        <c:scaling>
          <c:orientation val="minMax"/>
        </c:scaling>
        <c:delete val="0"/>
        <c:axPos val="r"/>
        <c:numFmt formatCode="0.0%" sourceLinked="1"/>
        <c:majorTickMark val="out"/>
        <c:minorTickMark val="none"/>
        <c:tickLblPos val="nextTo"/>
        <c:crossAx val="200485120"/>
        <c:crosses val="max"/>
        <c:crossBetween val="between"/>
      </c:valAx>
      <c:catAx>
        <c:axId val="200485120"/>
        <c:scaling>
          <c:orientation val="minMax"/>
        </c:scaling>
        <c:delete val="1"/>
        <c:axPos val="b"/>
        <c:numFmt formatCode="General" sourceLinked="1"/>
        <c:majorTickMark val="out"/>
        <c:minorTickMark val="none"/>
        <c:tickLblPos val="nextTo"/>
        <c:crossAx val="200482816"/>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Renters_Income!$M$13</c:f>
              <c:strCache>
                <c:ptCount val="1"/>
                <c:pt idx="0">
                  <c:v>2007</c:v>
                </c:pt>
              </c:strCache>
            </c:strRef>
          </c:tx>
          <c:invertIfNegative val="0"/>
          <c:cat>
            <c:strRef>
              <c:f>Renters_Income!$L$14:$L$20</c:f>
              <c:strCache>
                <c:ptCount val="7"/>
                <c:pt idx="0">
                  <c:v>&lt;30% AMI</c:v>
                </c:pt>
                <c:pt idx="1">
                  <c:v>30 to 50% AMI</c:v>
                </c:pt>
                <c:pt idx="2">
                  <c:v>50 to 80% AMI</c:v>
                </c:pt>
                <c:pt idx="3">
                  <c:v>80 to 120% AMI</c:v>
                </c:pt>
                <c:pt idx="4">
                  <c:v>120 to 200% AMI</c:v>
                </c:pt>
                <c:pt idx="5">
                  <c:v>Greater than 200% AMI</c:v>
                </c:pt>
                <c:pt idx="6">
                  <c:v>Total</c:v>
                </c:pt>
              </c:strCache>
            </c:strRef>
          </c:cat>
          <c:val>
            <c:numRef>
              <c:f>Renters_Income!$M$14:$M$20</c:f>
              <c:numCache>
                <c:formatCode>General</c:formatCode>
                <c:ptCount val="7"/>
                <c:pt idx="0">
                  <c:v>222805</c:v>
                </c:pt>
                <c:pt idx="1">
                  <c:v>128632.00000000003</c:v>
                </c:pt>
                <c:pt idx="2">
                  <c:v>144209.00000000003</c:v>
                </c:pt>
                <c:pt idx="3">
                  <c:v>123373.99999999997</c:v>
                </c:pt>
                <c:pt idx="4">
                  <c:v>80428.000000000029</c:v>
                </c:pt>
                <c:pt idx="5">
                  <c:v>31391.999999999996</c:v>
                </c:pt>
                <c:pt idx="6">
                  <c:v>730840.00000000035</c:v>
                </c:pt>
              </c:numCache>
            </c:numRef>
          </c:val>
        </c:ser>
        <c:ser>
          <c:idx val="1"/>
          <c:order val="1"/>
          <c:tx>
            <c:strRef>
              <c:f>Renters_Income!$N$13</c:f>
              <c:strCache>
                <c:ptCount val="1"/>
                <c:pt idx="0">
                  <c:v>2011</c:v>
                </c:pt>
              </c:strCache>
            </c:strRef>
          </c:tx>
          <c:invertIfNegative val="0"/>
          <c:cat>
            <c:strRef>
              <c:f>Renters_Income!$L$14:$L$20</c:f>
              <c:strCache>
                <c:ptCount val="7"/>
                <c:pt idx="0">
                  <c:v>&lt;30% AMI</c:v>
                </c:pt>
                <c:pt idx="1">
                  <c:v>30 to 50% AMI</c:v>
                </c:pt>
                <c:pt idx="2">
                  <c:v>50 to 80% AMI</c:v>
                </c:pt>
                <c:pt idx="3">
                  <c:v>80 to 120% AMI</c:v>
                </c:pt>
                <c:pt idx="4">
                  <c:v>120 to 200% AMI</c:v>
                </c:pt>
                <c:pt idx="5">
                  <c:v>Greater than 200% AMI</c:v>
                </c:pt>
                <c:pt idx="6">
                  <c:v>Total</c:v>
                </c:pt>
              </c:strCache>
            </c:strRef>
          </c:cat>
          <c:val>
            <c:numRef>
              <c:f>Renters_Income!$N$14:$N$20</c:f>
              <c:numCache>
                <c:formatCode>General</c:formatCode>
                <c:ptCount val="7"/>
                <c:pt idx="0">
                  <c:v>235016</c:v>
                </c:pt>
                <c:pt idx="1">
                  <c:v>138902.00000000003</c:v>
                </c:pt>
                <c:pt idx="2">
                  <c:v>157672.99999999994</c:v>
                </c:pt>
                <c:pt idx="3">
                  <c:v>126661.99999999999</c:v>
                </c:pt>
                <c:pt idx="4">
                  <c:v>101317.00000000003</c:v>
                </c:pt>
                <c:pt idx="5">
                  <c:v>47789</c:v>
                </c:pt>
                <c:pt idx="6">
                  <c:v>807359.00000000023</c:v>
                </c:pt>
              </c:numCache>
            </c:numRef>
          </c:val>
        </c:ser>
        <c:ser>
          <c:idx val="2"/>
          <c:order val="2"/>
          <c:tx>
            <c:strRef>
              <c:f>Renters_Income!$O$13</c:f>
              <c:strCache>
                <c:ptCount val="1"/>
                <c:pt idx="0">
                  <c:v>2014</c:v>
                </c:pt>
              </c:strCache>
            </c:strRef>
          </c:tx>
          <c:invertIfNegative val="0"/>
          <c:cat>
            <c:strRef>
              <c:f>Renters_Income!$L$14:$L$20</c:f>
              <c:strCache>
                <c:ptCount val="7"/>
                <c:pt idx="0">
                  <c:v>&lt;30% AMI</c:v>
                </c:pt>
                <c:pt idx="1">
                  <c:v>30 to 50% AMI</c:v>
                </c:pt>
                <c:pt idx="2">
                  <c:v>50 to 80% AMI</c:v>
                </c:pt>
                <c:pt idx="3">
                  <c:v>80 to 120% AMI</c:v>
                </c:pt>
                <c:pt idx="4">
                  <c:v>120 to 200% AMI</c:v>
                </c:pt>
                <c:pt idx="5">
                  <c:v>Greater than 200% AMI</c:v>
                </c:pt>
                <c:pt idx="6">
                  <c:v>Total</c:v>
                </c:pt>
              </c:strCache>
            </c:strRef>
          </c:cat>
          <c:val>
            <c:numRef>
              <c:f>Renters_Income!$O$14:$O$20</c:f>
              <c:numCache>
                <c:formatCode>General</c:formatCode>
                <c:ptCount val="7"/>
                <c:pt idx="0">
                  <c:v>240827.99999999988</c:v>
                </c:pt>
                <c:pt idx="1">
                  <c:v>138553.99999999988</c:v>
                </c:pt>
                <c:pt idx="2">
                  <c:v>150093.99999999974</c:v>
                </c:pt>
                <c:pt idx="3">
                  <c:v>140343.99999999997</c:v>
                </c:pt>
                <c:pt idx="4">
                  <c:v>124479.00000000013</c:v>
                </c:pt>
                <c:pt idx="5">
                  <c:v>51993.999999999985</c:v>
                </c:pt>
                <c:pt idx="6">
                  <c:v>846292.99999999965</c:v>
                </c:pt>
              </c:numCache>
            </c:numRef>
          </c:val>
        </c:ser>
        <c:dLbls>
          <c:showLegendKey val="0"/>
          <c:showVal val="0"/>
          <c:showCatName val="0"/>
          <c:showSerName val="0"/>
          <c:showPercent val="0"/>
          <c:showBubbleSize val="0"/>
        </c:dLbls>
        <c:gapWidth val="150"/>
        <c:axId val="142004608"/>
        <c:axId val="142006144"/>
      </c:barChart>
      <c:catAx>
        <c:axId val="142004608"/>
        <c:scaling>
          <c:orientation val="minMax"/>
        </c:scaling>
        <c:delete val="0"/>
        <c:axPos val="b"/>
        <c:majorTickMark val="out"/>
        <c:minorTickMark val="none"/>
        <c:tickLblPos val="nextTo"/>
        <c:crossAx val="142006144"/>
        <c:crosses val="autoZero"/>
        <c:auto val="1"/>
        <c:lblAlgn val="ctr"/>
        <c:lblOffset val="100"/>
        <c:noMultiLvlLbl val="0"/>
      </c:catAx>
      <c:valAx>
        <c:axId val="142006144"/>
        <c:scaling>
          <c:orientation val="minMax"/>
        </c:scaling>
        <c:delete val="0"/>
        <c:axPos val="l"/>
        <c:numFmt formatCode="General" sourceLinked="1"/>
        <c:majorTickMark val="out"/>
        <c:minorTickMark val="none"/>
        <c:tickLblPos val="nextTo"/>
        <c:crossAx val="142004608"/>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Renters_Income!$G$13</c:f>
              <c:strCache>
                <c:ptCount val="1"/>
                <c:pt idx="0">
                  <c:v>2007</c:v>
                </c:pt>
              </c:strCache>
            </c:strRef>
          </c:tx>
          <c:invertIfNegative val="0"/>
          <c:cat>
            <c:strRef>
              <c:f>Renters_Income!$F$14:$F$20</c:f>
              <c:strCache>
                <c:ptCount val="7"/>
                <c:pt idx="0">
                  <c:v>&lt;30% AMI</c:v>
                </c:pt>
                <c:pt idx="1">
                  <c:v>30 to 50% AMI</c:v>
                </c:pt>
                <c:pt idx="2">
                  <c:v>50 to 80% AMI</c:v>
                </c:pt>
                <c:pt idx="3">
                  <c:v>80 to 120% AMI</c:v>
                </c:pt>
                <c:pt idx="4">
                  <c:v>120 to 200% AMI</c:v>
                </c:pt>
                <c:pt idx="5">
                  <c:v>Greater than 200% AMI</c:v>
                </c:pt>
                <c:pt idx="6">
                  <c:v>Total</c:v>
                </c:pt>
              </c:strCache>
            </c:strRef>
          </c:cat>
          <c:val>
            <c:numRef>
              <c:f>Renters_Income!$G$14:$G$20</c:f>
              <c:numCache>
                <c:formatCode>0.0%</c:formatCode>
                <c:ptCount val="7"/>
                <c:pt idx="0">
                  <c:v>0.69790570340299762</c:v>
                </c:pt>
                <c:pt idx="1">
                  <c:v>0.55036325206869685</c:v>
                </c:pt>
                <c:pt idx="2">
                  <c:v>0.44111403401443766</c:v>
                </c:pt>
                <c:pt idx="3">
                  <c:v>0.3384476955194235</c:v>
                </c:pt>
                <c:pt idx="4">
                  <c:v>0.204332682101455</c:v>
                </c:pt>
                <c:pt idx="5">
                  <c:v>0.10370561243198778</c:v>
                </c:pt>
                <c:pt idx="6">
                  <c:v>0.37657897652178179</c:v>
                </c:pt>
              </c:numCache>
            </c:numRef>
          </c:val>
        </c:ser>
        <c:ser>
          <c:idx val="1"/>
          <c:order val="1"/>
          <c:tx>
            <c:strRef>
              <c:f>Renters_Income!$H$13</c:f>
              <c:strCache>
                <c:ptCount val="1"/>
                <c:pt idx="0">
                  <c:v>2011</c:v>
                </c:pt>
              </c:strCache>
            </c:strRef>
          </c:tx>
          <c:invertIfNegative val="0"/>
          <c:cat>
            <c:strRef>
              <c:f>Renters_Income!$F$14:$F$20</c:f>
              <c:strCache>
                <c:ptCount val="7"/>
                <c:pt idx="0">
                  <c:v>&lt;30% AMI</c:v>
                </c:pt>
                <c:pt idx="1">
                  <c:v>30 to 50% AMI</c:v>
                </c:pt>
                <c:pt idx="2">
                  <c:v>50 to 80% AMI</c:v>
                </c:pt>
                <c:pt idx="3">
                  <c:v>80 to 120% AMI</c:v>
                </c:pt>
                <c:pt idx="4">
                  <c:v>120 to 200% AMI</c:v>
                </c:pt>
                <c:pt idx="5">
                  <c:v>Greater than 200% AMI</c:v>
                </c:pt>
                <c:pt idx="6">
                  <c:v>Total</c:v>
                </c:pt>
              </c:strCache>
            </c:strRef>
          </c:cat>
          <c:val>
            <c:numRef>
              <c:f>Renters_Income!$H$14:$H$20</c:f>
              <c:numCache>
                <c:formatCode>0.0%</c:formatCode>
                <c:ptCount val="7"/>
                <c:pt idx="0">
                  <c:v>0.71677005752069356</c:v>
                </c:pt>
                <c:pt idx="1">
                  <c:v>0.57370968807824474</c:v>
                </c:pt>
                <c:pt idx="2">
                  <c:v>0.48955367538616729</c:v>
                </c:pt>
                <c:pt idx="3">
                  <c:v>0.38787696905852681</c:v>
                </c:pt>
                <c:pt idx="4">
                  <c:v>0.26616000546416507</c:v>
                </c:pt>
                <c:pt idx="5">
                  <c:v>0.15045493183893185</c:v>
                </c:pt>
                <c:pt idx="6">
                  <c:v>0.4211766522528671</c:v>
                </c:pt>
              </c:numCache>
            </c:numRef>
          </c:val>
        </c:ser>
        <c:ser>
          <c:idx val="2"/>
          <c:order val="2"/>
          <c:tx>
            <c:strRef>
              <c:f>Renters_Income!$I$13</c:f>
              <c:strCache>
                <c:ptCount val="1"/>
                <c:pt idx="0">
                  <c:v>2014</c:v>
                </c:pt>
              </c:strCache>
            </c:strRef>
          </c:tx>
          <c:invertIfNegative val="0"/>
          <c:cat>
            <c:strRef>
              <c:f>Renters_Income!$F$14:$F$20</c:f>
              <c:strCache>
                <c:ptCount val="7"/>
                <c:pt idx="0">
                  <c:v>&lt;30% AMI</c:v>
                </c:pt>
                <c:pt idx="1">
                  <c:v>30 to 50% AMI</c:v>
                </c:pt>
                <c:pt idx="2">
                  <c:v>50 to 80% AMI</c:v>
                </c:pt>
                <c:pt idx="3">
                  <c:v>80 to 120% AMI</c:v>
                </c:pt>
                <c:pt idx="4">
                  <c:v>120 to 200% AMI</c:v>
                </c:pt>
                <c:pt idx="5">
                  <c:v>Greater than 200% AMI</c:v>
                </c:pt>
                <c:pt idx="6">
                  <c:v>Total</c:v>
                </c:pt>
              </c:strCache>
            </c:strRef>
          </c:cat>
          <c:val>
            <c:numRef>
              <c:f>Renters_Income!$I$14:$I$20</c:f>
              <c:numCache>
                <c:formatCode>0.0%</c:formatCode>
                <c:ptCount val="7"/>
                <c:pt idx="0">
                  <c:v>0.71691856120933162</c:v>
                </c:pt>
                <c:pt idx="1">
                  <c:v>0.5736038087352513</c:v>
                </c:pt>
                <c:pt idx="2">
                  <c:v>0.51626950276547146</c:v>
                </c:pt>
                <c:pt idx="3">
                  <c:v>0.42267324019166386</c:v>
                </c:pt>
                <c:pt idx="4">
                  <c:v>0.31401341530171817</c:v>
                </c:pt>
                <c:pt idx="5">
                  <c:v>0.15229508820953541</c:v>
                </c:pt>
                <c:pt idx="6">
                  <c:v>0.43667152721234792</c:v>
                </c:pt>
              </c:numCache>
            </c:numRef>
          </c:val>
        </c:ser>
        <c:dLbls>
          <c:showLegendKey val="0"/>
          <c:showVal val="0"/>
          <c:showCatName val="0"/>
          <c:showSerName val="0"/>
          <c:showPercent val="0"/>
          <c:showBubbleSize val="0"/>
        </c:dLbls>
        <c:gapWidth val="150"/>
        <c:axId val="187121024"/>
        <c:axId val="187122816"/>
      </c:barChart>
      <c:catAx>
        <c:axId val="187121024"/>
        <c:scaling>
          <c:orientation val="minMax"/>
        </c:scaling>
        <c:delete val="0"/>
        <c:axPos val="b"/>
        <c:majorTickMark val="out"/>
        <c:minorTickMark val="none"/>
        <c:tickLblPos val="nextTo"/>
        <c:crossAx val="187122816"/>
        <c:crosses val="autoZero"/>
        <c:auto val="1"/>
        <c:lblAlgn val="ctr"/>
        <c:lblOffset val="100"/>
        <c:noMultiLvlLbl val="0"/>
      </c:catAx>
      <c:valAx>
        <c:axId val="187122816"/>
        <c:scaling>
          <c:orientation val="minMax"/>
        </c:scaling>
        <c:delete val="0"/>
        <c:axPos val="l"/>
        <c:numFmt formatCode="0.0%" sourceLinked="1"/>
        <c:majorTickMark val="out"/>
        <c:minorTickMark val="none"/>
        <c:tickLblPos val="nextTo"/>
        <c:crossAx val="18712102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Renters_Age!$K$3</c:f>
              <c:strCache>
                <c:ptCount val="1"/>
                <c:pt idx="0">
                  <c:v>2007</c:v>
                </c:pt>
              </c:strCache>
            </c:strRef>
          </c:tx>
          <c:invertIfNegative val="0"/>
          <c:cat>
            <c:strRef>
              <c:f>Renters_Age!$J$4:$J$11</c:f>
              <c:strCache>
                <c:ptCount val="8"/>
                <c:pt idx="0">
                  <c:v>15-24</c:v>
                </c:pt>
                <c:pt idx="1">
                  <c:v>25-34</c:v>
                </c:pt>
                <c:pt idx="2">
                  <c:v>35-44</c:v>
                </c:pt>
                <c:pt idx="3">
                  <c:v>45-54</c:v>
                </c:pt>
                <c:pt idx="4">
                  <c:v>55-64</c:v>
                </c:pt>
                <c:pt idx="5">
                  <c:v>65-74</c:v>
                </c:pt>
                <c:pt idx="6">
                  <c:v>75+</c:v>
                </c:pt>
                <c:pt idx="7">
                  <c:v>Total</c:v>
                </c:pt>
              </c:strCache>
            </c:strRef>
          </c:cat>
          <c:val>
            <c:numRef>
              <c:f>Renters_Age!$K$4:$K$11</c:f>
              <c:numCache>
                <c:formatCode>General</c:formatCode>
                <c:ptCount val="8"/>
                <c:pt idx="0">
                  <c:v>66400.999999999985</c:v>
                </c:pt>
                <c:pt idx="1">
                  <c:v>188030.99999999988</c:v>
                </c:pt>
                <c:pt idx="2">
                  <c:v>158487.99999999994</c:v>
                </c:pt>
                <c:pt idx="3">
                  <c:v>133980.00000000003</c:v>
                </c:pt>
                <c:pt idx="4">
                  <c:v>86845.000000000131</c:v>
                </c:pt>
                <c:pt idx="5">
                  <c:v>49283.999999999985</c:v>
                </c:pt>
                <c:pt idx="6">
                  <c:v>47811</c:v>
                </c:pt>
                <c:pt idx="7">
                  <c:v>730839.99999999825</c:v>
                </c:pt>
              </c:numCache>
            </c:numRef>
          </c:val>
        </c:ser>
        <c:ser>
          <c:idx val="1"/>
          <c:order val="1"/>
          <c:tx>
            <c:strRef>
              <c:f>Renters_Age!$L$3</c:f>
              <c:strCache>
                <c:ptCount val="1"/>
                <c:pt idx="0">
                  <c:v>2011</c:v>
                </c:pt>
              </c:strCache>
            </c:strRef>
          </c:tx>
          <c:invertIfNegative val="0"/>
          <c:cat>
            <c:strRef>
              <c:f>Renters_Age!$J$4:$J$11</c:f>
              <c:strCache>
                <c:ptCount val="8"/>
                <c:pt idx="0">
                  <c:v>15-24</c:v>
                </c:pt>
                <c:pt idx="1">
                  <c:v>25-34</c:v>
                </c:pt>
                <c:pt idx="2">
                  <c:v>35-44</c:v>
                </c:pt>
                <c:pt idx="3">
                  <c:v>45-54</c:v>
                </c:pt>
                <c:pt idx="4">
                  <c:v>55-64</c:v>
                </c:pt>
                <c:pt idx="5">
                  <c:v>65-74</c:v>
                </c:pt>
                <c:pt idx="6">
                  <c:v>75+</c:v>
                </c:pt>
                <c:pt idx="7">
                  <c:v>Total</c:v>
                </c:pt>
              </c:strCache>
            </c:strRef>
          </c:cat>
          <c:val>
            <c:numRef>
              <c:f>Renters_Age!$L$4:$L$11</c:f>
              <c:numCache>
                <c:formatCode>General</c:formatCode>
                <c:ptCount val="8"/>
                <c:pt idx="0">
                  <c:v>56812</c:v>
                </c:pt>
                <c:pt idx="1">
                  <c:v>247451</c:v>
                </c:pt>
                <c:pt idx="2">
                  <c:v>166294</c:v>
                </c:pt>
                <c:pt idx="3">
                  <c:v>130006</c:v>
                </c:pt>
                <c:pt idx="4">
                  <c:v>104039</c:v>
                </c:pt>
                <c:pt idx="5">
                  <c:v>52179</c:v>
                </c:pt>
                <c:pt idx="6">
                  <c:v>50578</c:v>
                </c:pt>
                <c:pt idx="7">
                  <c:v>807359</c:v>
                </c:pt>
              </c:numCache>
            </c:numRef>
          </c:val>
        </c:ser>
        <c:ser>
          <c:idx val="2"/>
          <c:order val="2"/>
          <c:tx>
            <c:strRef>
              <c:f>Renters_Age!$M$3</c:f>
              <c:strCache>
                <c:ptCount val="1"/>
                <c:pt idx="0">
                  <c:v>2014</c:v>
                </c:pt>
              </c:strCache>
            </c:strRef>
          </c:tx>
          <c:invertIfNegative val="0"/>
          <c:cat>
            <c:strRef>
              <c:f>Renters_Age!$J$4:$J$11</c:f>
              <c:strCache>
                <c:ptCount val="8"/>
                <c:pt idx="0">
                  <c:v>15-24</c:v>
                </c:pt>
                <c:pt idx="1">
                  <c:v>25-34</c:v>
                </c:pt>
                <c:pt idx="2">
                  <c:v>35-44</c:v>
                </c:pt>
                <c:pt idx="3">
                  <c:v>45-54</c:v>
                </c:pt>
                <c:pt idx="4">
                  <c:v>55-64</c:v>
                </c:pt>
                <c:pt idx="5">
                  <c:v>65-74</c:v>
                </c:pt>
                <c:pt idx="6">
                  <c:v>75+</c:v>
                </c:pt>
                <c:pt idx="7">
                  <c:v>Total</c:v>
                </c:pt>
              </c:strCache>
            </c:strRef>
          </c:cat>
          <c:val>
            <c:numRef>
              <c:f>Renters_Age!$M$4:$M$11</c:f>
              <c:numCache>
                <c:formatCode>General</c:formatCode>
                <c:ptCount val="8"/>
                <c:pt idx="0">
                  <c:v>50614</c:v>
                </c:pt>
                <c:pt idx="1">
                  <c:v>263784</c:v>
                </c:pt>
                <c:pt idx="2">
                  <c:v>180135</c:v>
                </c:pt>
                <c:pt idx="3">
                  <c:v>131730</c:v>
                </c:pt>
                <c:pt idx="4">
                  <c:v>110598</c:v>
                </c:pt>
                <c:pt idx="5">
                  <c:v>59979</c:v>
                </c:pt>
                <c:pt idx="6">
                  <c:v>49453</c:v>
                </c:pt>
                <c:pt idx="7">
                  <c:v>846293</c:v>
                </c:pt>
              </c:numCache>
            </c:numRef>
          </c:val>
        </c:ser>
        <c:dLbls>
          <c:showLegendKey val="0"/>
          <c:showVal val="0"/>
          <c:showCatName val="0"/>
          <c:showSerName val="0"/>
          <c:showPercent val="0"/>
          <c:showBubbleSize val="0"/>
        </c:dLbls>
        <c:gapWidth val="150"/>
        <c:axId val="215339776"/>
        <c:axId val="215342080"/>
      </c:barChart>
      <c:catAx>
        <c:axId val="215339776"/>
        <c:scaling>
          <c:orientation val="minMax"/>
        </c:scaling>
        <c:delete val="0"/>
        <c:axPos val="b"/>
        <c:majorTickMark val="out"/>
        <c:minorTickMark val="none"/>
        <c:tickLblPos val="nextTo"/>
        <c:crossAx val="215342080"/>
        <c:crosses val="autoZero"/>
        <c:auto val="1"/>
        <c:lblAlgn val="ctr"/>
        <c:lblOffset val="100"/>
        <c:noMultiLvlLbl val="0"/>
      </c:catAx>
      <c:valAx>
        <c:axId val="215342080"/>
        <c:scaling>
          <c:orientation val="minMax"/>
        </c:scaling>
        <c:delete val="0"/>
        <c:axPos val="l"/>
        <c:numFmt formatCode="General" sourceLinked="1"/>
        <c:majorTickMark val="out"/>
        <c:minorTickMark val="none"/>
        <c:tickLblPos val="nextTo"/>
        <c:crossAx val="21533977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tx>
            <c:strRef>
              <c:f>Renters_Age!$Q$4</c:f>
              <c:strCache>
                <c:ptCount val="1"/>
                <c:pt idx="0">
                  <c:v>15-24</c:v>
                </c:pt>
              </c:strCache>
            </c:strRef>
          </c:tx>
          <c:invertIfNegative val="0"/>
          <c:cat>
            <c:numRef>
              <c:f>Renters_Age!$R$3:$T$3</c:f>
              <c:numCache>
                <c:formatCode>General</c:formatCode>
                <c:ptCount val="3"/>
                <c:pt idx="0">
                  <c:v>2007</c:v>
                </c:pt>
                <c:pt idx="1">
                  <c:v>2011</c:v>
                </c:pt>
                <c:pt idx="2">
                  <c:v>2014</c:v>
                </c:pt>
              </c:numCache>
            </c:numRef>
          </c:cat>
          <c:val>
            <c:numRef>
              <c:f>Renters_Age!$R$4:$T$4</c:f>
              <c:numCache>
                <c:formatCode>0.0%</c:formatCode>
                <c:ptCount val="3"/>
                <c:pt idx="0">
                  <c:v>9.0855727655848262E-2</c:v>
                </c:pt>
                <c:pt idx="1">
                  <c:v>7.0367705072960113E-2</c:v>
                </c:pt>
                <c:pt idx="2">
                  <c:v>5.9806709969242332E-2</c:v>
                </c:pt>
              </c:numCache>
            </c:numRef>
          </c:val>
        </c:ser>
        <c:ser>
          <c:idx val="1"/>
          <c:order val="1"/>
          <c:tx>
            <c:strRef>
              <c:f>Renters_Age!$Q$5</c:f>
              <c:strCache>
                <c:ptCount val="1"/>
                <c:pt idx="0">
                  <c:v>25-34</c:v>
                </c:pt>
              </c:strCache>
            </c:strRef>
          </c:tx>
          <c:invertIfNegative val="0"/>
          <c:cat>
            <c:numRef>
              <c:f>Renters_Age!$R$3:$T$3</c:f>
              <c:numCache>
                <c:formatCode>General</c:formatCode>
                <c:ptCount val="3"/>
                <c:pt idx="0">
                  <c:v>2007</c:v>
                </c:pt>
                <c:pt idx="1">
                  <c:v>2011</c:v>
                </c:pt>
                <c:pt idx="2">
                  <c:v>2014</c:v>
                </c:pt>
              </c:numCache>
            </c:numRef>
          </c:cat>
          <c:val>
            <c:numRef>
              <c:f>Renters_Age!$R$5:$T$5</c:f>
              <c:numCache>
                <c:formatCode>0.0%</c:formatCode>
                <c:ptCount val="3"/>
                <c:pt idx="0">
                  <c:v>0.25728066334628691</c:v>
                </c:pt>
                <c:pt idx="1">
                  <c:v>0.30649438477802315</c:v>
                </c:pt>
                <c:pt idx="2">
                  <c:v>0.31169346786514834</c:v>
                </c:pt>
              </c:numCache>
            </c:numRef>
          </c:val>
        </c:ser>
        <c:ser>
          <c:idx val="2"/>
          <c:order val="2"/>
          <c:tx>
            <c:strRef>
              <c:f>Renters_Age!$Q$6</c:f>
              <c:strCache>
                <c:ptCount val="1"/>
                <c:pt idx="0">
                  <c:v>35-44</c:v>
                </c:pt>
              </c:strCache>
            </c:strRef>
          </c:tx>
          <c:invertIfNegative val="0"/>
          <c:cat>
            <c:numRef>
              <c:f>Renters_Age!$R$3:$T$3</c:f>
              <c:numCache>
                <c:formatCode>General</c:formatCode>
                <c:ptCount val="3"/>
                <c:pt idx="0">
                  <c:v>2007</c:v>
                </c:pt>
                <c:pt idx="1">
                  <c:v>2011</c:v>
                </c:pt>
                <c:pt idx="2">
                  <c:v>2014</c:v>
                </c:pt>
              </c:numCache>
            </c:numRef>
          </c:cat>
          <c:val>
            <c:numRef>
              <c:f>Renters_Age!$R$6:$T$6</c:f>
              <c:numCache>
                <c:formatCode>0.0%</c:formatCode>
                <c:ptCount val="3"/>
                <c:pt idx="0">
                  <c:v>0.21685731487056034</c:v>
                </c:pt>
                <c:pt idx="1">
                  <c:v>0.20597280763576054</c:v>
                </c:pt>
                <c:pt idx="2">
                  <c:v>0.21285181373354145</c:v>
                </c:pt>
              </c:numCache>
            </c:numRef>
          </c:val>
        </c:ser>
        <c:ser>
          <c:idx val="3"/>
          <c:order val="3"/>
          <c:tx>
            <c:strRef>
              <c:f>Renters_Age!$Q$7</c:f>
              <c:strCache>
                <c:ptCount val="1"/>
                <c:pt idx="0">
                  <c:v>45-54</c:v>
                </c:pt>
              </c:strCache>
            </c:strRef>
          </c:tx>
          <c:invertIfNegative val="0"/>
          <c:cat>
            <c:numRef>
              <c:f>Renters_Age!$R$3:$T$3</c:f>
              <c:numCache>
                <c:formatCode>General</c:formatCode>
                <c:ptCount val="3"/>
                <c:pt idx="0">
                  <c:v>2007</c:v>
                </c:pt>
                <c:pt idx="1">
                  <c:v>2011</c:v>
                </c:pt>
                <c:pt idx="2">
                  <c:v>2014</c:v>
                </c:pt>
              </c:numCache>
            </c:numRef>
          </c:cat>
          <c:val>
            <c:numRef>
              <c:f>Renters_Age!$R$7:$T$7</c:f>
              <c:numCache>
                <c:formatCode>0.0%</c:formatCode>
                <c:ptCount val="3"/>
                <c:pt idx="0">
                  <c:v>0.18332329921733942</c:v>
                </c:pt>
                <c:pt idx="1">
                  <c:v>0.16102625969364309</c:v>
                </c:pt>
                <c:pt idx="2">
                  <c:v>0.15565531086751278</c:v>
                </c:pt>
              </c:numCache>
            </c:numRef>
          </c:val>
        </c:ser>
        <c:ser>
          <c:idx val="4"/>
          <c:order val="4"/>
          <c:tx>
            <c:strRef>
              <c:f>Renters_Age!$Q$8</c:f>
              <c:strCache>
                <c:ptCount val="1"/>
                <c:pt idx="0">
                  <c:v>55-64</c:v>
                </c:pt>
              </c:strCache>
            </c:strRef>
          </c:tx>
          <c:invertIfNegative val="0"/>
          <c:cat>
            <c:numRef>
              <c:f>Renters_Age!$R$3:$T$3</c:f>
              <c:numCache>
                <c:formatCode>General</c:formatCode>
                <c:ptCount val="3"/>
                <c:pt idx="0">
                  <c:v>2007</c:v>
                </c:pt>
                <c:pt idx="1">
                  <c:v>2011</c:v>
                </c:pt>
                <c:pt idx="2">
                  <c:v>2014</c:v>
                </c:pt>
              </c:numCache>
            </c:numRef>
          </c:cat>
          <c:val>
            <c:numRef>
              <c:f>Renters_Age!$R$8:$T$8</c:f>
              <c:numCache>
                <c:formatCode>0.0%</c:formatCode>
                <c:ptCount val="3"/>
                <c:pt idx="0">
                  <c:v>0.11882901866345622</c:v>
                </c:pt>
                <c:pt idx="1">
                  <c:v>0.12886336809275675</c:v>
                </c:pt>
                <c:pt idx="2">
                  <c:v>0.13068523549172686</c:v>
                </c:pt>
              </c:numCache>
            </c:numRef>
          </c:val>
        </c:ser>
        <c:ser>
          <c:idx val="5"/>
          <c:order val="5"/>
          <c:tx>
            <c:strRef>
              <c:f>Renters_Age!$Q$9</c:f>
              <c:strCache>
                <c:ptCount val="1"/>
                <c:pt idx="0">
                  <c:v>65-74</c:v>
                </c:pt>
              </c:strCache>
            </c:strRef>
          </c:tx>
          <c:invertIfNegative val="0"/>
          <c:cat>
            <c:numRef>
              <c:f>Renters_Age!$R$3:$T$3</c:f>
              <c:numCache>
                <c:formatCode>General</c:formatCode>
                <c:ptCount val="3"/>
                <c:pt idx="0">
                  <c:v>2007</c:v>
                </c:pt>
                <c:pt idx="1">
                  <c:v>2011</c:v>
                </c:pt>
                <c:pt idx="2">
                  <c:v>2014</c:v>
                </c:pt>
              </c:numCache>
            </c:numRef>
          </c:cat>
          <c:val>
            <c:numRef>
              <c:f>Renters_Age!$R$9:$T$9</c:f>
              <c:numCache>
                <c:formatCode>0.0%</c:formatCode>
                <c:ptCount val="3"/>
                <c:pt idx="0">
                  <c:v>6.7434732636418512E-2</c:v>
                </c:pt>
                <c:pt idx="1">
                  <c:v>6.4629241762338682E-2</c:v>
                </c:pt>
                <c:pt idx="2">
                  <c:v>7.0872617403192506E-2</c:v>
                </c:pt>
              </c:numCache>
            </c:numRef>
          </c:val>
        </c:ser>
        <c:ser>
          <c:idx val="6"/>
          <c:order val="6"/>
          <c:tx>
            <c:strRef>
              <c:f>Renters_Age!$Q$10</c:f>
              <c:strCache>
                <c:ptCount val="1"/>
                <c:pt idx="0">
                  <c:v>75+</c:v>
                </c:pt>
              </c:strCache>
            </c:strRef>
          </c:tx>
          <c:invertIfNegative val="0"/>
          <c:cat>
            <c:numRef>
              <c:f>Renters_Age!$R$3:$T$3</c:f>
              <c:numCache>
                <c:formatCode>General</c:formatCode>
                <c:ptCount val="3"/>
                <c:pt idx="0">
                  <c:v>2007</c:v>
                </c:pt>
                <c:pt idx="1">
                  <c:v>2011</c:v>
                </c:pt>
                <c:pt idx="2">
                  <c:v>2014</c:v>
                </c:pt>
              </c:numCache>
            </c:numRef>
          </c:cat>
          <c:val>
            <c:numRef>
              <c:f>Renters_Age!$R$10:$T$10</c:f>
              <c:numCache>
                <c:formatCode>0.0%</c:formatCode>
                <c:ptCount val="3"/>
                <c:pt idx="0">
                  <c:v>6.5419243610092659E-2</c:v>
                </c:pt>
                <c:pt idx="1">
                  <c:v>6.2646232964517642E-2</c:v>
                </c:pt>
                <c:pt idx="2">
                  <c:v>5.8434844669635694E-2</c:v>
                </c:pt>
              </c:numCache>
            </c:numRef>
          </c:val>
        </c:ser>
        <c:dLbls>
          <c:showLegendKey val="0"/>
          <c:showVal val="0"/>
          <c:showCatName val="0"/>
          <c:showSerName val="0"/>
          <c:showPercent val="0"/>
          <c:showBubbleSize val="0"/>
        </c:dLbls>
        <c:gapWidth val="150"/>
        <c:overlap val="100"/>
        <c:axId val="200628096"/>
        <c:axId val="200629632"/>
      </c:barChart>
      <c:catAx>
        <c:axId val="200628096"/>
        <c:scaling>
          <c:orientation val="minMax"/>
        </c:scaling>
        <c:delete val="0"/>
        <c:axPos val="l"/>
        <c:numFmt formatCode="General" sourceLinked="1"/>
        <c:majorTickMark val="out"/>
        <c:minorTickMark val="none"/>
        <c:tickLblPos val="nextTo"/>
        <c:crossAx val="200629632"/>
        <c:crosses val="autoZero"/>
        <c:auto val="1"/>
        <c:lblAlgn val="ctr"/>
        <c:lblOffset val="100"/>
        <c:noMultiLvlLbl val="0"/>
      </c:catAx>
      <c:valAx>
        <c:axId val="200629632"/>
        <c:scaling>
          <c:orientation val="minMax"/>
        </c:scaling>
        <c:delete val="0"/>
        <c:axPos val="b"/>
        <c:numFmt formatCode="0%" sourceLinked="1"/>
        <c:majorTickMark val="out"/>
        <c:minorTickMark val="none"/>
        <c:tickLblPos val="nextTo"/>
        <c:crossAx val="20062809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Renters_Age_Income!$U$4</c:f>
              <c:strCache>
                <c:ptCount val="1"/>
                <c:pt idx="0">
                  <c:v>0-30%</c:v>
                </c:pt>
              </c:strCache>
            </c:strRef>
          </c:tx>
          <c:invertIfNegative val="0"/>
          <c:cat>
            <c:strRef>
              <c:f>Renters_Age_Income!$V$3:$AB$3</c:f>
              <c:strCache>
                <c:ptCount val="7"/>
                <c:pt idx="0">
                  <c:v>15-24</c:v>
                </c:pt>
                <c:pt idx="1">
                  <c:v>25-34</c:v>
                </c:pt>
                <c:pt idx="2">
                  <c:v>35-44</c:v>
                </c:pt>
                <c:pt idx="3">
                  <c:v>45-54</c:v>
                </c:pt>
                <c:pt idx="4">
                  <c:v>55-64</c:v>
                </c:pt>
                <c:pt idx="5">
                  <c:v>65-74</c:v>
                </c:pt>
                <c:pt idx="6">
                  <c:v>75+</c:v>
                </c:pt>
              </c:strCache>
            </c:strRef>
          </c:cat>
          <c:val>
            <c:numRef>
              <c:f>Renters_Age_Income!$V$4:$AB$4</c:f>
              <c:numCache>
                <c:formatCode>0</c:formatCode>
                <c:ptCount val="7"/>
                <c:pt idx="0">
                  <c:v>-9828.0000000000182</c:v>
                </c:pt>
                <c:pt idx="1">
                  <c:v>11036.000000000015</c:v>
                </c:pt>
                <c:pt idx="2">
                  <c:v>8530.9999999999927</c:v>
                </c:pt>
                <c:pt idx="3">
                  <c:v>-4197</c:v>
                </c:pt>
                <c:pt idx="4">
                  <c:v>9250.9999999999782</c:v>
                </c:pt>
                <c:pt idx="5">
                  <c:v>2041.9999999999964</c:v>
                </c:pt>
                <c:pt idx="6">
                  <c:v>1187.9999999999964</c:v>
                </c:pt>
              </c:numCache>
            </c:numRef>
          </c:val>
        </c:ser>
        <c:ser>
          <c:idx val="1"/>
          <c:order val="1"/>
          <c:tx>
            <c:strRef>
              <c:f>Renters_Age_Income!$U$5</c:f>
              <c:strCache>
                <c:ptCount val="1"/>
                <c:pt idx="0">
                  <c:v>30-50%</c:v>
                </c:pt>
              </c:strCache>
            </c:strRef>
          </c:tx>
          <c:invertIfNegative val="0"/>
          <c:cat>
            <c:strRef>
              <c:f>Renters_Age_Income!$V$3:$AB$3</c:f>
              <c:strCache>
                <c:ptCount val="7"/>
                <c:pt idx="0">
                  <c:v>15-24</c:v>
                </c:pt>
                <c:pt idx="1">
                  <c:v>25-34</c:v>
                </c:pt>
                <c:pt idx="2">
                  <c:v>35-44</c:v>
                </c:pt>
                <c:pt idx="3">
                  <c:v>45-54</c:v>
                </c:pt>
                <c:pt idx="4">
                  <c:v>55-64</c:v>
                </c:pt>
                <c:pt idx="5">
                  <c:v>65-74</c:v>
                </c:pt>
                <c:pt idx="6">
                  <c:v>75+</c:v>
                </c:pt>
              </c:strCache>
            </c:strRef>
          </c:cat>
          <c:val>
            <c:numRef>
              <c:f>Renters_Age_Income!$V$5:$AB$5</c:f>
              <c:numCache>
                <c:formatCode>0</c:formatCode>
                <c:ptCount val="7"/>
                <c:pt idx="0">
                  <c:v>-1848.0000000000055</c:v>
                </c:pt>
                <c:pt idx="1">
                  <c:v>5776.9999999999636</c:v>
                </c:pt>
                <c:pt idx="2">
                  <c:v>5091.0000000000291</c:v>
                </c:pt>
                <c:pt idx="3">
                  <c:v>-3513.0000000000182</c:v>
                </c:pt>
                <c:pt idx="4">
                  <c:v>4208.0000000000018</c:v>
                </c:pt>
                <c:pt idx="5">
                  <c:v>1605.0000000000018</c:v>
                </c:pt>
                <c:pt idx="6">
                  <c:v>-1398.0000000000018</c:v>
                </c:pt>
              </c:numCache>
            </c:numRef>
          </c:val>
        </c:ser>
        <c:ser>
          <c:idx val="2"/>
          <c:order val="2"/>
          <c:tx>
            <c:strRef>
              <c:f>Renters_Age_Income!$U$6</c:f>
              <c:strCache>
                <c:ptCount val="1"/>
                <c:pt idx="0">
                  <c:v>50-80%</c:v>
                </c:pt>
              </c:strCache>
            </c:strRef>
          </c:tx>
          <c:invertIfNegative val="0"/>
          <c:cat>
            <c:strRef>
              <c:f>Renters_Age_Income!$V$3:$AB$3</c:f>
              <c:strCache>
                <c:ptCount val="7"/>
                <c:pt idx="0">
                  <c:v>15-24</c:v>
                </c:pt>
                <c:pt idx="1">
                  <c:v>25-34</c:v>
                </c:pt>
                <c:pt idx="2">
                  <c:v>35-44</c:v>
                </c:pt>
                <c:pt idx="3">
                  <c:v>45-54</c:v>
                </c:pt>
                <c:pt idx="4">
                  <c:v>55-64</c:v>
                </c:pt>
                <c:pt idx="5">
                  <c:v>65-74</c:v>
                </c:pt>
                <c:pt idx="6">
                  <c:v>75+</c:v>
                </c:pt>
              </c:strCache>
            </c:strRef>
          </c:cat>
          <c:val>
            <c:numRef>
              <c:f>Renters_Age_Income!$V$6:$AB$6</c:f>
              <c:numCache>
                <c:formatCode>0</c:formatCode>
                <c:ptCount val="7"/>
                <c:pt idx="0">
                  <c:v>-6639.9999999999982</c:v>
                </c:pt>
                <c:pt idx="1">
                  <c:v>7059</c:v>
                </c:pt>
                <c:pt idx="2">
                  <c:v>44</c:v>
                </c:pt>
                <c:pt idx="3">
                  <c:v>-2785.9999999999927</c:v>
                </c:pt>
                <c:pt idx="4">
                  <c:v>2006.9999999999909</c:v>
                </c:pt>
                <c:pt idx="5">
                  <c:v>4400.9999999999991</c:v>
                </c:pt>
                <c:pt idx="6">
                  <c:v>1800</c:v>
                </c:pt>
              </c:numCache>
            </c:numRef>
          </c:val>
        </c:ser>
        <c:ser>
          <c:idx val="3"/>
          <c:order val="3"/>
          <c:tx>
            <c:strRef>
              <c:f>Renters_Age_Income!$U$7</c:f>
              <c:strCache>
                <c:ptCount val="1"/>
                <c:pt idx="0">
                  <c:v>80-120%</c:v>
                </c:pt>
              </c:strCache>
            </c:strRef>
          </c:tx>
          <c:invertIfNegative val="0"/>
          <c:cat>
            <c:strRef>
              <c:f>Renters_Age_Income!$V$3:$AB$3</c:f>
              <c:strCache>
                <c:ptCount val="7"/>
                <c:pt idx="0">
                  <c:v>15-24</c:v>
                </c:pt>
                <c:pt idx="1">
                  <c:v>25-34</c:v>
                </c:pt>
                <c:pt idx="2">
                  <c:v>35-44</c:v>
                </c:pt>
                <c:pt idx="3">
                  <c:v>45-54</c:v>
                </c:pt>
                <c:pt idx="4">
                  <c:v>55-64</c:v>
                </c:pt>
                <c:pt idx="5">
                  <c:v>65-74</c:v>
                </c:pt>
                <c:pt idx="6">
                  <c:v>75+</c:v>
                </c:pt>
              </c:strCache>
            </c:strRef>
          </c:cat>
          <c:val>
            <c:numRef>
              <c:f>Renters_Age_Income!$V$7:$AB$7</c:f>
              <c:numCache>
                <c:formatCode>0</c:formatCode>
                <c:ptCount val="7"/>
                <c:pt idx="0">
                  <c:v>-454.00000000000182</c:v>
                </c:pt>
                <c:pt idx="1">
                  <c:v>14731.999999999949</c:v>
                </c:pt>
                <c:pt idx="2">
                  <c:v>524</c:v>
                </c:pt>
                <c:pt idx="3">
                  <c:v>1121.9999999999818</c:v>
                </c:pt>
                <c:pt idx="4">
                  <c:v>502.99999999999636</c:v>
                </c:pt>
                <c:pt idx="5">
                  <c:v>1224.0000000000009</c:v>
                </c:pt>
                <c:pt idx="6">
                  <c:v>-681</c:v>
                </c:pt>
              </c:numCache>
            </c:numRef>
          </c:val>
        </c:ser>
        <c:ser>
          <c:idx val="4"/>
          <c:order val="4"/>
          <c:tx>
            <c:strRef>
              <c:f>Renters_Age_Income!$U$8</c:f>
              <c:strCache>
                <c:ptCount val="1"/>
                <c:pt idx="0">
                  <c:v>120-200%</c:v>
                </c:pt>
              </c:strCache>
            </c:strRef>
          </c:tx>
          <c:invertIfNegative val="0"/>
          <c:cat>
            <c:strRef>
              <c:f>Renters_Age_Income!$V$3:$AB$3</c:f>
              <c:strCache>
                <c:ptCount val="7"/>
                <c:pt idx="0">
                  <c:v>15-24</c:v>
                </c:pt>
                <c:pt idx="1">
                  <c:v>25-34</c:v>
                </c:pt>
                <c:pt idx="2">
                  <c:v>35-44</c:v>
                </c:pt>
                <c:pt idx="3">
                  <c:v>45-54</c:v>
                </c:pt>
                <c:pt idx="4">
                  <c:v>55-64</c:v>
                </c:pt>
                <c:pt idx="5">
                  <c:v>65-74</c:v>
                </c:pt>
                <c:pt idx="6">
                  <c:v>75+</c:v>
                </c:pt>
              </c:strCache>
            </c:strRef>
          </c:cat>
          <c:val>
            <c:numRef>
              <c:f>Renters_Age_Income!$V$8:$AB$8</c:f>
              <c:numCache>
                <c:formatCode>0</c:formatCode>
                <c:ptCount val="7"/>
                <c:pt idx="0">
                  <c:v>1222.0000000000018</c:v>
                </c:pt>
                <c:pt idx="1">
                  <c:v>27902.000000000062</c:v>
                </c:pt>
                <c:pt idx="2">
                  <c:v>3922.9999999999927</c:v>
                </c:pt>
                <c:pt idx="3">
                  <c:v>5453.0000000000018</c:v>
                </c:pt>
                <c:pt idx="4">
                  <c:v>4148.0000000000036</c:v>
                </c:pt>
                <c:pt idx="5">
                  <c:v>944</c:v>
                </c:pt>
                <c:pt idx="6">
                  <c:v>459</c:v>
                </c:pt>
              </c:numCache>
            </c:numRef>
          </c:val>
        </c:ser>
        <c:ser>
          <c:idx val="5"/>
          <c:order val="5"/>
          <c:tx>
            <c:strRef>
              <c:f>Renters_Age_Income!$U$9</c:f>
              <c:strCache>
                <c:ptCount val="1"/>
                <c:pt idx="0">
                  <c:v>200%+</c:v>
                </c:pt>
              </c:strCache>
            </c:strRef>
          </c:tx>
          <c:invertIfNegative val="0"/>
          <c:cat>
            <c:strRef>
              <c:f>Renters_Age_Income!$V$3:$AB$3</c:f>
              <c:strCache>
                <c:ptCount val="7"/>
                <c:pt idx="0">
                  <c:v>15-24</c:v>
                </c:pt>
                <c:pt idx="1">
                  <c:v>25-34</c:v>
                </c:pt>
                <c:pt idx="2">
                  <c:v>35-44</c:v>
                </c:pt>
                <c:pt idx="3">
                  <c:v>45-54</c:v>
                </c:pt>
                <c:pt idx="4">
                  <c:v>55-64</c:v>
                </c:pt>
                <c:pt idx="5">
                  <c:v>65-74</c:v>
                </c:pt>
                <c:pt idx="6">
                  <c:v>75+</c:v>
                </c:pt>
              </c:strCache>
            </c:strRef>
          </c:cat>
          <c:val>
            <c:numRef>
              <c:f>Renters_Age_Income!$V$9:$AB$9</c:f>
              <c:numCache>
                <c:formatCode>0</c:formatCode>
                <c:ptCount val="7"/>
                <c:pt idx="0">
                  <c:v>1761</c:v>
                </c:pt>
                <c:pt idx="1">
                  <c:v>9247.0000000000091</c:v>
                </c:pt>
                <c:pt idx="2">
                  <c:v>3533.9999999999982</c:v>
                </c:pt>
                <c:pt idx="3">
                  <c:v>1671</c:v>
                </c:pt>
                <c:pt idx="4">
                  <c:v>3635.9999999999991</c:v>
                </c:pt>
                <c:pt idx="5">
                  <c:v>479</c:v>
                </c:pt>
                <c:pt idx="6">
                  <c:v>274</c:v>
                </c:pt>
              </c:numCache>
            </c:numRef>
          </c:val>
        </c:ser>
        <c:dLbls>
          <c:showLegendKey val="0"/>
          <c:showVal val="0"/>
          <c:showCatName val="0"/>
          <c:showSerName val="0"/>
          <c:showPercent val="0"/>
          <c:showBubbleSize val="0"/>
        </c:dLbls>
        <c:gapWidth val="150"/>
        <c:axId val="204448512"/>
        <c:axId val="204450048"/>
      </c:barChart>
      <c:catAx>
        <c:axId val="204448512"/>
        <c:scaling>
          <c:orientation val="minMax"/>
        </c:scaling>
        <c:delete val="0"/>
        <c:axPos val="b"/>
        <c:majorTickMark val="out"/>
        <c:minorTickMark val="none"/>
        <c:tickLblPos val="nextTo"/>
        <c:crossAx val="204450048"/>
        <c:crosses val="autoZero"/>
        <c:auto val="1"/>
        <c:lblAlgn val="ctr"/>
        <c:lblOffset val="100"/>
        <c:noMultiLvlLbl val="0"/>
      </c:catAx>
      <c:valAx>
        <c:axId val="204450048"/>
        <c:scaling>
          <c:orientation val="minMax"/>
        </c:scaling>
        <c:delete val="0"/>
        <c:axPos val="l"/>
        <c:numFmt formatCode="0" sourceLinked="1"/>
        <c:majorTickMark val="out"/>
        <c:minorTickMark val="none"/>
        <c:tickLblPos val="nextTo"/>
        <c:crossAx val="20444851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Rent_Burden!$N$13</c:f>
              <c:strCache>
                <c:ptCount val="1"/>
                <c:pt idx="0">
                  <c:v>2007</c:v>
                </c:pt>
              </c:strCache>
            </c:strRef>
          </c:tx>
          <c:invertIfNegative val="0"/>
          <c:cat>
            <c:strRef>
              <c:f>Rent_Burden!$I$14:$I$20</c:f>
              <c:strCache>
                <c:ptCount val="7"/>
                <c:pt idx="0">
                  <c:v>&lt;30% AMI</c:v>
                </c:pt>
                <c:pt idx="1">
                  <c:v>30-50% AMI</c:v>
                </c:pt>
                <c:pt idx="2">
                  <c:v>50-80% AMI</c:v>
                </c:pt>
                <c:pt idx="3">
                  <c:v>80-120% AMI</c:v>
                </c:pt>
                <c:pt idx="4">
                  <c:v>120-200% AMI</c:v>
                </c:pt>
                <c:pt idx="5">
                  <c:v>Greater than 200% AMI</c:v>
                </c:pt>
                <c:pt idx="6">
                  <c:v>Total</c:v>
                </c:pt>
              </c:strCache>
            </c:strRef>
          </c:cat>
          <c:val>
            <c:numRef>
              <c:f>Rent_Burden!$N$14:$N$20</c:f>
              <c:numCache>
                <c:formatCode>0.0%</c:formatCode>
                <c:ptCount val="7"/>
                <c:pt idx="0">
                  <c:v>0.75101097372141601</c:v>
                </c:pt>
                <c:pt idx="1">
                  <c:v>0.28751788046520305</c:v>
                </c:pt>
                <c:pt idx="2">
                  <c:v>5.794367896594519E-2</c:v>
                </c:pt>
                <c:pt idx="3">
                  <c:v>1.0326324833433313E-2</c:v>
                </c:pt>
                <c:pt idx="4">
                  <c:v>0</c:v>
                </c:pt>
                <c:pt idx="5">
                  <c:v>0</c:v>
                </c:pt>
                <c:pt idx="6">
                  <c:v>0.29273575611625002</c:v>
                </c:pt>
              </c:numCache>
            </c:numRef>
          </c:val>
        </c:ser>
        <c:ser>
          <c:idx val="1"/>
          <c:order val="1"/>
          <c:tx>
            <c:strRef>
              <c:f>Rent_Burden!$O$13</c:f>
              <c:strCache>
                <c:ptCount val="1"/>
                <c:pt idx="0">
                  <c:v>2011</c:v>
                </c:pt>
              </c:strCache>
            </c:strRef>
          </c:tx>
          <c:invertIfNegative val="0"/>
          <c:cat>
            <c:strRef>
              <c:f>Rent_Burden!$I$14:$I$20</c:f>
              <c:strCache>
                <c:ptCount val="7"/>
                <c:pt idx="0">
                  <c:v>&lt;30% AMI</c:v>
                </c:pt>
                <c:pt idx="1">
                  <c:v>30-50% AMI</c:v>
                </c:pt>
                <c:pt idx="2">
                  <c:v>50-80% AMI</c:v>
                </c:pt>
                <c:pt idx="3">
                  <c:v>80-120% AMI</c:v>
                </c:pt>
                <c:pt idx="4">
                  <c:v>120-200% AMI</c:v>
                </c:pt>
                <c:pt idx="5">
                  <c:v>Greater than 200% AMI</c:v>
                </c:pt>
                <c:pt idx="6">
                  <c:v>Total</c:v>
                </c:pt>
              </c:strCache>
            </c:strRef>
          </c:cat>
          <c:val>
            <c:numRef>
              <c:f>Rent_Burden!$O$14:$O$20</c:f>
              <c:numCache>
                <c:formatCode>0.0%</c:formatCode>
                <c:ptCount val="7"/>
                <c:pt idx="0">
                  <c:v>0.77888313987132796</c:v>
                </c:pt>
                <c:pt idx="1">
                  <c:v>0.36191703503189282</c:v>
                </c:pt>
                <c:pt idx="2">
                  <c:v>8.7770258699967588E-2</c:v>
                </c:pt>
                <c:pt idx="3">
                  <c:v>1.841120462332823E-2</c:v>
                </c:pt>
                <c:pt idx="4">
                  <c:v>3.6124243710334916E-3</c:v>
                </c:pt>
                <c:pt idx="5">
                  <c:v>0</c:v>
                </c:pt>
                <c:pt idx="6">
                  <c:v>0.30947571030978793</c:v>
                </c:pt>
              </c:numCache>
            </c:numRef>
          </c:val>
        </c:ser>
        <c:ser>
          <c:idx val="2"/>
          <c:order val="2"/>
          <c:tx>
            <c:strRef>
              <c:f>Rent_Burden!$P$13</c:f>
              <c:strCache>
                <c:ptCount val="1"/>
                <c:pt idx="0">
                  <c:v>2014</c:v>
                </c:pt>
              </c:strCache>
            </c:strRef>
          </c:tx>
          <c:invertIfNegative val="0"/>
          <c:cat>
            <c:strRef>
              <c:f>Rent_Burden!$I$14:$I$20</c:f>
              <c:strCache>
                <c:ptCount val="7"/>
                <c:pt idx="0">
                  <c:v>&lt;30% AMI</c:v>
                </c:pt>
                <c:pt idx="1">
                  <c:v>30-50% AMI</c:v>
                </c:pt>
                <c:pt idx="2">
                  <c:v>50-80% AMI</c:v>
                </c:pt>
                <c:pt idx="3">
                  <c:v>80-120% AMI</c:v>
                </c:pt>
                <c:pt idx="4">
                  <c:v>120-200% AMI</c:v>
                </c:pt>
                <c:pt idx="5">
                  <c:v>Greater than 200% AMI</c:v>
                </c:pt>
                <c:pt idx="6">
                  <c:v>Total</c:v>
                </c:pt>
              </c:strCache>
            </c:strRef>
          </c:cat>
          <c:val>
            <c:numRef>
              <c:f>Rent_Burden!$P$14:$P$20</c:f>
              <c:numCache>
                <c:formatCode>0.0%</c:formatCode>
                <c:ptCount val="7"/>
                <c:pt idx="0">
                  <c:v>0.75969986878602158</c:v>
                </c:pt>
                <c:pt idx="1">
                  <c:v>0.38996347994283798</c:v>
                </c:pt>
                <c:pt idx="2">
                  <c:v>8.531320372566524E-2</c:v>
                </c:pt>
                <c:pt idx="3">
                  <c:v>2.0328621102434011E-2</c:v>
                </c:pt>
                <c:pt idx="4">
                  <c:v>2.5385808047943817E-3</c:v>
                </c:pt>
                <c:pt idx="5">
                  <c:v>0</c:v>
                </c:pt>
                <c:pt idx="6">
                  <c:v>0.29890593446950398</c:v>
                </c:pt>
              </c:numCache>
            </c:numRef>
          </c:val>
        </c:ser>
        <c:dLbls>
          <c:showLegendKey val="0"/>
          <c:showVal val="0"/>
          <c:showCatName val="0"/>
          <c:showSerName val="0"/>
          <c:showPercent val="0"/>
          <c:showBubbleSize val="0"/>
        </c:dLbls>
        <c:gapWidth val="150"/>
        <c:axId val="218528000"/>
        <c:axId val="218546176"/>
      </c:barChart>
      <c:lineChart>
        <c:grouping val="standard"/>
        <c:varyColors val="0"/>
        <c:ser>
          <c:idx val="3"/>
          <c:order val="3"/>
          <c:tx>
            <c:strRef>
              <c:f>Rent_Burden!$Q$13</c:f>
              <c:strCache>
                <c:ptCount val="1"/>
                <c:pt idx="0">
                  <c:v>Point Change 2007 to 2014</c:v>
                </c:pt>
              </c:strCache>
            </c:strRef>
          </c:tx>
          <c:marker>
            <c:symbol val="none"/>
          </c:marker>
          <c:cat>
            <c:strRef>
              <c:f>Rent_Burden!$I$14:$I$20</c:f>
              <c:strCache>
                <c:ptCount val="7"/>
                <c:pt idx="0">
                  <c:v>&lt;30% AMI</c:v>
                </c:pt>
                <c:pt idx="1">
                  <c:v>30-50% AMI</c:v>
                </c:pt>
                <c:pt idx="2">
                  <c:v>50-80% AMI</c:v>
                </c:pt>
                <c:pt idx="3">
                  <c:v>80-120% AMI</c:v>
                </c:pt>
                <c:pt idx="4">
                  <c:v>120-200% AMI</c:v>
                </c:pt>
                <c:pt idx="5">
                  <c:v>Greater than 200% AMI</c:v>
                </c:pt>
                <c:pt idx="6">
                  <c:v>Total</c:v>
                </c:pt>
              </c:strCache>
            </c:strRef>
          </c:cat>
          <c:val>
            <c:numRef>
              <c:f>Rent_Burden!$Q$14:$Q$20</c:f>
              <c:numCache>
                <c:formatCode>0.0%</c:formatCode>
                <c:ptCount val="7"/>
                <c:pt idx="0">
                  <c:v>8.688895064606017E-3</c:v>
                </c:pt>
                <c:pt idx="1">
                  <c:v>0.10244559947763493</c:v>
                </c:pt>
                <c:pt idx="2">
                  <c:v>2.736952475972005E-2</c:v>
                </c:pt>
                <c:pt idx="3">
                  <c:v>1.0002296269000698E-2</c:v>
                </c:pt>
                <c:pt idx="4">
                  <c:v>2.5385808047943817E-3</c:v>
                </c:pt>
                <c:pt idx="5">
                  <c:v>0</c:v>
                </c:pt>
                <c:pt idx="6">
                  <c:v>6.1701783532541743E-3</c:v>
                </c:pt>
              </c:numCache>
            </c:numRef>
          </c:val>
          <c:smooth val="0"/>
        </c:ser>
        <c:dLbls>
          <c:showLegendKey val="0"/>
          <c:showVal val="0"/>
          <c:showCatName val="0"/>
          <c:showSerName val="0"/>
          <c:showPercent val="0"/>
          <c:showBubbleSize val="0"/>
        </c:dLbls>
        <c:marker val="1"/>
        <c:smooth val="0"/>
        <c:axId val="317857792"/>
        <c:axId val="303318528"/>
      </c:lineChart>
      <c:catAx>
        <c:axId val="218528000"/>
        <c:scaling>
          <c:orientation val="minMax"/>
        </c:scaling>
        <c:delete val="0"/>
        <c:axPos val="b"/>
        <c:majorTickMark val="out"/>
        <c:minorTickMark val="none"/>
        <c:tickLblPos val="nextTo"/>
        <c:crossAx val="218546176"/>
        <c:crosses val="autoZero"/>
        <c:auto val="1"/>
        <c:lblAlgn val="ctr"/>
        <c:lblOffset val="100"/>
        <c:noMultiLvlLbl val="0"/>
      </c:catAx>
      <c:valAx>
        <c:axId val="218546176"/>
        <c:scaling>
          <c:orientation val="minMax"/>
        </c:scaling>
        <c:delete val="0"/>
        <c:axPos val="l"/>
        <c:numFmt formatCode="0.0%" sourceLinked="1"/>
        <c:majorTickMark val="out"/>
        <c:minorTickMark val="none"/>
        <c:tickLblPos val="nextTo"/>
        <c:crossAx val="218528000"/>
        <c:crosses val="autoZero"/>
        <c:crossBetween val="between"/>
      </c:valAx>
      <c:valAx>
        <c:axId val="303318528"/>
        <c:scaling>
          <c:orientation val="minMax"/>
        </c:scaling>
        <c:delete val="0"/>
        <c:axPos val="r"/>
        <c:numFmt formatCode="0.0%" sourceLinked="1"/>
        <c:majorTickMark val="out"/>
        <c:minorTickMark val="none"/>
        <c:tickLblPos val="nextTo"/>
        <c:crossAx val="317857792"/>
        <c:crosses val="max"/>
        <c:crossBetween val="between"/>
      </c:valAx>
      <c:catAx>
        <c:axId val="317857792"/>
        <c:scaling>
          <c:orientation val="minMax"/>
        </c:scaling>
        <c:delete val="1"/>
        <c:axPos val="b"/>
        <c:majorTickMark val="out"/>
        <c:minorTickMark val="none"/>
        <c:tickLblPos val="nextTo"/>
        <c:crossAx val="303318528"/>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tx>
            <c:strRef>
              <c:f>Supply!$B$8</c:f>
              <c:strCache>
                <c:ptCount val="1"/>
                <c:pt idx="0">
                  <c:v>Single-Family</c:v>
                </c:pt>
              </c:strCache>
            </c:strRef>
          </c:tx>
          <c:invertIfNegative val="0"/>
          <c:cat>
            <c:numRef>
              <c:f>Supply!$A$9:$A$11</c:f>
              <c:numCache>
                <c:formatCode>General</c:formatCode>
                <c:ptCount val="3"/>
                <c:pt idx="0">
                  <c:v>2007</c:v>
                </c:pt>
                <c:pt idx="1">
                  <c:v>2011</c:v>
                </c:pt>
                <c:pt idx="2">
                  <c:v>2014</c:v>
                </c:pt>
              </c:numCache>
            </c:numRef>
          </c:cat>
          <c:val>
            <c:numRef>
              <c:f>Supply!$B$9:$B$11</c:f>
              <c:numCache>
                <c:formatCode>0.0%</c:formatCode>
                <c:ptCount val="3"/>
                <c:pt idx="0">
                  <c:v>0.11523330368969946</c:v>
                </c:pt>
                <c:pt idx="1">
                  <c:v>0.13184920844282369</c:v>
                </c:pt>
                <c:pt idx="2">
                  <c:v>0.14335345062811938</c:v>
                </c:pt>
              </c:numCache>
            </c:numRef>
          </c:val>
        </c:ser>
        <c:ser>
          <c:idx val="1"/>
          <c:order val="1"/>
          <c:tx>
            <c:strRef>
              <c:f>Supply!$C$8</c:f>
              <c:strCache>
                <c:ptCount val="1"/>
                <c:pt idx="0">
                  <c:v>2-to-4 Unit</c:v>
                </c:pt>
              </c:strCache>
            </c:strRef>
          </c:tx>
          <c:invertIfNegative val="0"/>
          <c:cat>
            <c:numRef>
              <c:f>Supply!$A$9:$A$11</c:f>
              <c:numCache>
                <c:formatCode>General</c:formatCode>
                <c:ptCount val="3"/>
                <c:pt idx="0">
                  <c:v>2007</c:v>
                </c:pt>
                <c:pt idx="1">
                  <c:v>2011</c:v>
                </c:pt>
                <c:pt idx="2">
                  <c:v>2014</c:v>
                </c:pt>
              </c:numCache>
            </c:numRef>
          </c:cat>
          <c:val>
            <c:numRef>
              <c:f>Supply!$C$9:$C$11</c:f>
              <c:numCache>
                <c:formatCode>0.0%</c:formatCode>
                <c:ptCount val="3"/>
                <c:pt idx="0">
                  <c:v>0.35651092357539577</c:v>
                </c:pt>
                <c:pt idx="1">
                  <c:v>0.34130532493866467</c:v>
                </c:pt>
                <c:pt idx="2">
                  <c:v>0.31193802813270111</c:v>
                </c:pt>
              </c:numCache>
            </c:numRef>
          </c:val>
        </c:ser>
        <c:ser>
          <c:idx val="2"/>
          <c:order val="2"/>
          <c:tx>
            <c:strRef>
              <c:f>Supply!$D$8</c:f>
              <c:strCache>
                <c:ptCount val="1"/>
                <c:pt idx="0">
                  <c:v>5-to-49 Unit</c:v>
                </c:pt>
              </c:strCache>
            </c:strRef>
          </c:tx>
          <c:invertIfNegative val="0"/>
          <c:cat>
            <c:numRef>
              <c:f>Supply!$A$9:$A$11</c:f>
              <c:numCache>
                <c:formatCode>General</c:formatCode>
                <c:ptCount val="3"/>
                <c:pt idx="0">
                  <c:v>2007</c:v>
                </c:pt>
                <c:pt idx="1">
                  <c:v>2011</c:v>
                </c:pt>
                <c:pt idx="2">
                  <c:v>2014</c:v>
                </c:pt>
              </c:numCache>
            </c:numRef>
          </c:cat>
          <c:val>
            <c:numRef>
              <c:f>Supply!$D$9:$D$11</c:f>
              <c:numCache>
                <c:formatCode>0.0%</c:formatCode>
                <c:ptCount val="3"/>
                <c:pt idx="0">
                  <c:v>0.34247476663412058</c:v>
                </c:pt>
                <c:pt idx="1">
                  <c:v>0.33323521186877236</c:v>
                </c:pt>
                <c:pt idx="2">
                  <c:v>0.33839810758491484</c:v>
                </c:pt>
              </c:numCache>
            </c:numRef>
          </c:val>
        </c:ser>
        <c:ser>
          <c:idx val="3"/>
          <c:order val="3"/>
          <c:tx>
            <c:strRef>
              <c:f>Supply!$E$8</c:f>
              <c:strCache>
                <c:ptCount val="1"/>
                <c:pt idx="0">
                  <c:v>50+ Units</c:v>
                </c:pt>
              </c:strCache>
            </c:strRef>
          </c:tx>
          <c:invertIfNegative val="0"/>
          <c:cat>
            <c:numRef>
              <c:f>Supply!$A$9:$A$11</c:f>
              <c:numCache>
                <c:formatCode>General</c:formatCode>
                <c:ptCount val="3"/>
                <c:pt idx="0">
                  <c:v>2007</c:v>
                </c:pt>
                <c:pt idx="1">
                  <c:v>2011</c:v>
                </c:pt>
                <c:pt idx="2">
                  <c:v>2014</c:v>
                </c:pt>
              </c:numCache>
            </c:numRef>
          </c:cat>
          <c:val>
            <c:numRef>
              <c:f>Supply!$E$9:$E$11</c:f>
              <c:numCache>
                <c:formatCode>0.0%</c:formatCode>
                <c:ptCount val="3"/>
                <c:pt idx="0">
                  <c:v>0.18578100610078416</c:v>
                </c:pt>
                <c:pt idx="1">
                  <c:v>0.19361025474973931</c:v>
                </c:pt>
                <c:pt idx="2">
                  <c:v>0.2063104136542647</c:v>
                </c:pt>
              </c:numCache>
            </c:numRef>
          </c:val>
        </c:ser>
        <c:dLbls>
          <c:showLegendKey val="0"/>
          <c:showVal val="0"/>
          <c:showCatName val="0"/>
          <c:showSerName val="0"/>
          <c:showPercent val="0"/>
          <c:showBubbleSize val="0"/>
        </c:dLbls>
        <c:gapWidth val="150"/>
        <c:overlap val="100"/>
        <c:axId val="218110592"/>
        <c:axId val="218134016"/>
      </c:barChart>
      <c:catAx>
        <c:axId val="218110592"/>
        <c:scaling>
          <c:orientation val="minMax"/>
        </c:scaling>
        <c:delete val="0"/>
        <c:axPos val="l"/>
        <c:numFmt formatCode="General" sourceLinked="1"/>
        <c:majorTickMark val="out"/>
        <c:minorTickMark val="none"/>
        <c:tickLblPos val="nextTo"/>
        <c:crossAx val="218134016"/>
        <c:crosses val="autoZero"/>
        <c:auto val="1"/>
        <c:lblAlgn val="ctr"/>
        <c:lblOffset val="100"/>
        <c:noMultiLvlLbl val="0"/>
      </c:catAx>
      <c:valAx>
        <c:axId val="218134016"/>
        <c:scaling>
          <c:orientation val="minMax"/>
        </c:scaling>
        <c:delete val="0"/>
        <c:axPos val="b"/>
        <c:numFmt formatCode="0%" sourceLinked="1"/>
        <c:majorTickMark val="out"/>
        <c:minorTickMark val="none"/>
        <c:tickLblPos val="nextTo"/>
        <c:crossAx val="21811059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'Cook Affordability'!$B$2</c:f>
              <c:strCache>
                <c:ptCount val="1"/>
                <c:pt idx="0">
                  <c:v>Affordable Supply</c:v>
                </c:pt>
              </c:strCache>
            </c:strRef>
          </c:tx>
          <c:invertIfNegative val="0"/>
          <c:cat>
            <c:numRef>
              <c:f>'Cook Affordability'!$A$3:$A$5</c:f>
              <c:numCache>
                <c:formatCode>General</c:formatCode>
                <c:ptCount val="3"/>
                <c:pt idx="0">
                  <c:v>2007</c:v>
                </c:pt>
                <c:pt idx="1">
                  <c:v>2011</c:v>
                </c:pt>
                <c:pt idx="2">
                  <c:v>2014</c:v>
                </c:pt>
              </c:numCache>
            </c:numRef>
          </c:cat>
          <c:val>
            <c:numRef>
              <c:f>'Cook Affordability'!$B$3:$B$5</c:f>
              <c:numCache>
                <c:formatCode>General</c:formatCode>
                <c:ptCount val="3"/>
                <c:pt idx="0">
                  <c:v>297588</c:v>
                </c:pt>
                <c:pt idx="1">
                  <c:v>332673</c:v>
                </c:pt>
                <c:pt idx="2">
                  <c:v>352489</c:v>
                </c:pt>
              </c:numCache>
            </c:numRef>
          </c:val>
        </c:ser>
        <c:ser>
          <c:idx val="1"/>
          <c:order val="1"/>
          <c:tx>
            <c:strRef>
              <c:f>'Cook Affordability'!$C$2</c:f>
              <c:strCache>
                <c:ptCount val="1"/>
                <c:pt idx="0">
                  <c:v>Affordable Demand</c:v>
                </c:pt>
              </c:strCache>
            </c:strRef>
          </c:tx>
          <c:invertIfNegative val="0"/>
          <c:cat>
            <c:numRef>
              <c:f>'Cook Affordability'!$A$3:$A$5</c:f>
              <c:numCache>
                <c:formatCode>General</c:formatCode>
                <c:ptCount val="3"/>
                <c:pt idx="0">
                  <c:v>2007</c:v>
                </c:pt>
                <c:pt idx="1">
                  <c:v>2011</c:v>
                </c:pt>
                <c:pt idx="2">
                  <c:v>2014</c:v>
                </c:pt>
              </c:numCache>
            </c:numRef>
          </c:cat>
          <c:val>
            <c:numRef>
              <c:f>'Cook Affordability'!$C$3:$C$5</c:f>
              <c:numCache>
                <c:formatCode>General</c:formatCode>
                <c:ptCount val="3"/>
                <c:pt idx="0">
                  <c:v>454861</c:v>
                </c:pt>
                <c:pt idx="1">
                  <c:v>510632</c:v>
                </c:pt>
                <c:pt idx="2">
                  <c:v>520787</c:v>
                </c:pt>
              </c:numCache>
            </c:numRef>
          </c:val>
        </c:ser>
        <c:dLbls>
          <c:showLegendKey val="0"/>
          <c:showVal val="0"/>
          <c:showCatName val="0"/>
          <c:showSerName val="0"/>
          <c:showPercent val="0"/>
          <c:showBubbleSize val="0"/>
        </c:dLbls>
        <c:gapWidth val="150"/>
        <c:axId val="197382144"/>
        <c:axId val="197384448"/>
      </c:barChart>
      <c:barChart>
        <c:barDir val="col"/>
        <c:grouping val="clustered"/>
        <c:varyColors val="0"/>
        <c:ser>
          <c:idx val="2"/>
          <c:order val="2"/>
          <c:tx>
            <c:strRef>
              <c:f>'Cook Affordability'!$D$2</c:f>
              <c:strCache>
                <c:ptCount val="1"/>
                <c:pt idx="0">
                  <c:v>Affordability Gap</c:v>
                </c:pt>
              </c:strCache>
            </c:strRef>
          </c:tx>
          <c:invertIfNegative val="0"/>
          <c:cat>
            <c:numRef>
              <c:f>'Cook Affordability'!$A$3:$A$5</c:f>
              <c:numCache>
                <c:formatCode>General</c:formatCode>
                <c:ptCount val="3"/>
                <c:pt idx="0">
                  <c:v>2007</c:v>
                </c:pt>
                <c:pt idx="1">
                  <c:v>2011</c:v>
                </c:pt>
                <c:pt idx="2">
                  <c:v>2014</c:v>
                </c:pt>
              </c:numCache>
            </c:numRef>
          </c:cat>
          <c:val>
            <c:numRef>
              <c:f>'Cook Affordability'!$D$3:$D$5</c:f>
              <c:numCache>
                <c:formatCode>General</c:formatCode>
                <c:ptCount val="3"/>
                <c:pt idx="0">
                  <c:v>157273</c:v>
                </c:pt>
                <c:pt idx="1">
                  <c:v>177959</c:v>
                </c:pt>
                <c:pt idx="2">
                  <c:v>168298</c:v>
                </c:pt>
              </c:numCache>
            </c:numRef>
          </c:val>
        </c:ser>
        <c:dLbls>
          <c:showLegendKey val="0"/>
          <c:showVal val="0"/>
          <c:showCatName val="0"/>
          <c:showSerName val="0"/>
          <c:showPercent val="0"/>
          <c:showBubbleSize val="0"/>
        </c:dLbls>
        <c:gapWidth val="150"/>
        <c:axId val="215261568"/>
        <c:axId val="197474176"/>
      </c:barChart>
      <c:catAx>
        <c:axId val="197382144"/>
        <c:scaling>
          <c:orientation val="minMax"/>
        </c:scaling>
        <c:delete val="0"/>
        <c:axPos val="b"/>
        <c:numFmt formatCode="General" sourceLinked="1"/>
        <c:majorTickMark val="out"/>
        <c:minorTickMark val="none"/>
        <c:tickLblPos val="nextTo"/>
        <c:crossAx val="197384448"/>
        <c:crosses val="autoZero"/>
        <c:auto val="1"/>
        <c:lblAlgn val="ctr"/>
        <c:lblOffset val="100"/>
        <c:noMultiLvlLbl val="0"/>
      </c:catAx>
      <c:valAx>
        <c:axId val="197384448"/>
        <c:scaling>
          <c:orientation val="minMax"/>
        </c:scaling>
        <c:delete val="0"/>
        <c:axPos val="l"/>
        <c:majorGridlines/>
        <c:numFmt formatCode="General" sourceLinked="1"/>
        <c:majorTickMark val="out"/>
        <c:minorTickMark val="none"/>
        <c:tickLblPos val="nextTo"/>
        <c:crossAx val="197382144"/>
        <c:crosses val="autoZero"/>
        <c:crossBetween val="between"/>
      </c:valAx>
      <c:valAx>
        <c:axId val="197474176"/>
        <c:scaling>
          <c:orientation val="minMax"/>
        </c:scaling>
        <c:delete val="0"/>
        <c:axPos val="r"/>
        <c:numFmt formatCode="General" sourceLinked="1"/>
        <c:majorTickMark val="out"/>
        <c:minorTickMark val="none"/>
        <c:tickLblPos val="nextTo"/>
        <c:crossAx val="215261568"/>
        <c:crosses val="max"/>
        <c:crossBetween val="between"/>
      </c:valAx>
      <c:catAx>
        <c:axId val="215261568"/>
        <c:scaling>
          <c:orientation val="minMax"/>
        </c:scaling>
        <c:delete val="1"/>
        <c:axPos val="b"/>
        <c:numFmt formatCode="General" sourceLinked="1"/>
        <c:majorTickMark val="out"/>
        <c:minorTickMark val="none"/>
        <c:tickLblPos val="nextTo"/>
        <c:crossAx val="197474176"/>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114300</xdr:colOff>
      <xdr:row>8</xdr:row>
      <xdr:rowOff>971550</xdr:rowOff>
    </xdr:from>
    <xdr:to>
      <xdr:col>19</xdr:col>
      <xdr:colOff>85724</xdr:colOff>
      <xdr:row>28</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800099</xdr:colOff>
      <xdr:row>21</xdr:row>
      <xdr:rowOff>295275</xdr:rowOff>
    </xdr:from>
    <xdr:to>
      <xdr:col>12</xdr:col>
      <xdr:colOff>28574</xdr:colOff>
      <xdr:row>27</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180975</xdr:colOff>
      <xdr:row>21</xdr:row>
      <xdr:rowOff>285749</xdr:rowOff>
    </xdr:from>
    <xdr:to>
      <xdr:col>19</xdr:col>
      <xdr:colOff>428625</xdr:colOff>
      <xdr:row>27</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76200</xdr:colOff>
      <xdr:row>12</xdr:row>
      <xdr:rowOff>523875</xdr:rowOff>
    </xdr:from>
    <xdr:to>
      <xdr:col>17</xdr:col>
      <xdr:colOff>304800</xdr:colOff>
      <xdr:row>18</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457200</xdr:colOff>
      <xdr:row>12</xdr:row>
      <xdr:rowOff>476250</xdr:rowOff>
    </xdr:from>
    <xdr:to>
      <xdr:col>22</xdr:col>
      <xdr:colOff>304800</xdr:colOff>
      <xdr:row>18</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19049</xdr:colOff>
      <xdr:row>20</xdr:row>
      <xdr:rowOff>0</xdr:rowOff>
    </xdr:from>
    <xdr:to>
      <xdr:col>16</xdr:col>
      <xdr:colOff>600074</xdr:colOff>
      <xdr:row>29</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685800</xdr:colOff>
      <xdr:row>20</xdr:row>
      <xdr:rowOff>238124</xdr:rowOff>
    </xdr:from>
    <xdr:to>
      <xdr:col>9</xdr:col>
      <xdr:colOff>361950</xdr:colOff>
      <xdr:row>30</xdr:row>
      <xdr:rowOff>38099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495299</xdr:colOff>
      <xdr:row>11</xdr:row>
      <xdr:rowOff>323850</xdr:rowOff>
    </xdr:from>
    <xdr:to>
      <xdr:col>21</xdr:col>
      <xdr:colOff>161924</xdr:colOff>
      <xdr:row>14</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133350</xdr:colOff>
      <xdr:row>6</xdr:row>
      <xdr:rowOff>1666875</xdr:rowOff>
    </xdr:from>
    <xdr:to>
      <xdr:col>14</xdr:col>
      <xdr:colOff>438150</xdr:colOff>
      <xdr:row>6</xdr:row>
      <xdr:rowOff>4410075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abSelected="1" topLeftCell="A14" workbookViewId="0">
      <selection activeCell="B35" sqref="B35"/>
    </sheetView>
  </sheetViews>
  <sheetFormatPr defaultRowHeight="15" x14ac:dyDescent="0.25"/>
  <cols>
    <col min="1" max="1" width="17.85546875" customWidth="1"/>
    <col min="2" max="12" width="13.28515625" bestFit="1" customWidth="1"/>
  </cols>
  <sheetData>
    <row r="1" spans="1:12" x14ac:dyDescent="0.25">
      <c r="B1" t="s">
        <v>76</v>
      </c>
    </row>
    <row r="2" spans="1:12" x14ac:dyDescent="0.25">
      <c r="A2" s="7"/>
      <c r="B2" s="7">
        <v>2000</v>
      </c>
      <c r="C2" s="7">
        <v>2005</v>
      </c>
      <c r="D2" s="7">
        <v>2006</v>
      </c>
      <c r="E2" s="7">
        <v>2007</v>
      </c>
      <c r="F2" s="7">
        <v>2008</v>
      </c>
      <c r="G2" s="7">
        <v>2009</v>
      </c>
      <c r="H2" s="7">
        <v>2010</v>
      </c>
      <c r="I2" s="7">
        <v>2011</v>
      </c>
      <c r="J2" s="7">
        <v>2012</v>
      </c>
      <c r="K2" s="7">
        <v>2013</v>
      </c>
      <c r="L2" s="7">
        <v>2014</v>
      </c>
    </row>
    <row r="3" spans="1:12" x14ac:dyDescent="0.25">
      <c r="A3" s="7" t="s">
        <v>0</v>
      </c>
      <c r="B3" s="9">
        <v>829336</v>
      </c>
      <c r="C3" s="9">
        <v>740067</v>
      </c>
      <c r="D3" s="9">
        <v>740365</v>
      </c>
      <c r="E3" s="9">
        <v>730840</v>
      </c>
      <c r="F3" s="9">
        <v>755292</v>
      </c>
      <c r="G3" s="9">
        <v>785753</v>
      </c>
      <c r="H3" s="9">
        <v>793084</v>
      </c>
      <c r="I3" s="9">
        <v>807359</v>
      </c>
      <c r="J3" s="9">
        <v>828513</v>
      </c>
      <c r="K3" s="9">
        <v>845168</v>
      </c>
      <c r="L3" s="9">
        <v>846293</v>
      </c>
    </row>
    <row r="4" spans="1:12" x14ac:dyDescent="0.25">
      <c r="A4" s="7" t="s">
        <v>1</v>
      </c>
      <c r="B4" s="9">
        <v>1142780</v>
      </c>
      <c r="C4" s="9">
        <v>1189862</v>
      </c>
      <c r="D4" s="9">
        <v>1191831</v>
      </c>
      <c r="E4" s="9">
        <v>1209895</v>
      </c>
      <c r="F4" s="9">
        <v>1186408</v>
      </c>
      <c r="G4" s="9">
        <v>1145615</v>
      </c>
      <c r="H4" s="9">
        <v>1129051</v>
      </c>
      <c r="I4" s="9">
        <v>1109554</v>
      </c>
      <c r="J4" s="9">
        <v>1107488</v>
      </c>
      <c r="K4" s="9">
        <v>1094725</v>
      </c>
      <c r="L4" s="9">
        <v>1091761</v>
      </c>
    </row>
    <row r="5" spans="1:12" x14ac:dyDescent="0.25">
      <c r="A5" s="7" t="s">
        <v>2</v>
      </c>
      <c r="B5" s="9">
        <v>1972116</v>
      </c>
      <c r="C5" s="9">
        <v>1929929</v>
      </c>
      <c r="D5" s="9">
        <v>1932196</v>
      </c>
      <c r="E5" s="9">
        <v>1940735</v>
      </c>
      <c r="F5" s="9">
        <v>1941700</v>
      </c>
      <c r="G5" s="9">
        <v>1931368</v>
      </c>
      <c r="H5" s="9">
        <v>1922135</v>
      </c>
      <c r="I5" s="9">
        <v>1916913</v>
      </c>
      <c r="J5" s="9">
        <v>1936001</v>
      </c>
      <c r="K5" s="9">
        <v>1939893</v>
      </c>
      <c r="L5" s="9">
        <v>1938054</v>
      </c>
    </row>
    <row r="6" spans="1:12" x14ac:dyDescent="0.25">
      <c r="A6" s="7" t="s">
        <v>3</v>
      </c>
      <c r="B6" s="8">
        <v>0.42053104381283862</v>
      </c>
      <c r="C6" s="8">
        <v>0.3834685110177628</v>
      </c>
      <c r="D6" s="8">
        <v>0.38317282511712064</v>
      </c>
      <c r="E6" s="8">
        <v>0.37657897652178168</v>
      </c>
      <c r="F6" s="8">
        <v>0.38898491013029818</v>
      </c>
      <c r="G6" s="8">
        <v>0.40683753691683822</v>
      </c>
      <c r="H6" s="8">
        <v>0.41260577430825618</v>
      </c>
      <c r="I6" s="8">
        <v>0.42117665225286699</v>
      </c>
      <c r="J6" s="8">
        <v>0.42795070870314633</v>
      </c>
      <c r="K6" s="8">
        <v>0.43567763789033725</v>
      </c>
      <c r="L6" s="8">
        <v>0.43667152721234803</v>
      </c>
    </row>
    <row r="9" spans="1:12" ht="135" customHeight="1" x14ac:dyDescent="0.25">
      <c r="A9" s="6" t="s">
        <v>4</v>
      </c>
      <c r="B9" s="6"/>
      <c r="C9" s="6"/>
    </row>
  </sheetData>
  <mergeCells count="1">
    <mergeCell ref="A9:C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workbookViewId="0">
      <selection activeCell="C22" sqref="C22:D22"/>
    </sheetView>
  </sheetViews>
  <sheetFormatPr defaultRowHeight="15" x14ac:dyDescent="0.25"/>
  <cols>
    <col min="1" max="1" width="27.28515625" customWidth="1"/>
    <col min="2" max="2" width="7" bestFit="1" customWidth="1"/>
    <col min="3" max="3" width="29.140625" customWidth="1"/>
    <col min="4" max="4" width="7" bestFit="1" customWidth="1"/>
    <col min="5" max="5" width="12" bestFit="1" customWidth="1"/>
    <col min="6" max="6" width="24" customWidth="1"/>
    <col min="7" max="7" width="14.7109375" customWidth="1"/>
    <col min="8" max="8" width="7.85546875" customWidth="1"/>
    <col min="9" max="9" width="13.85546875" customWidth="1"/>
    <col min="10" max="10" width="7" bestFit="1" customWidth="1"/>
    <col min="11" max="11" width="12" bestFit="1" customWidth="1"/>
    <col min="12" max="12" width="21.5703125" bestFit="1" customWidth="1"/>
    <col min="16" max="16" width="12" bestFit="1" customWidth="1"/>
    <col min="17" max="17" width="21.42578125" bestFit="1" customWidth="1"/>
  </cols>
  <sheetData>
    <row r="1" spans="1:26" x14ac:dyDescent="0.25">
      <c r="A1" t="s">
        <v>17</v>
      </c>
      <c r="M1" t="s">
        <v>18</v>
      </c>
    </row>
    <row r="2" spans="1:26" x14ac:dyDescent="0.25">
      <c r="B2">
        <v>2007</v>
      </c>
      <c r="D2">
        <v>2011</v>
      </c>
      <c r="F2">
        <v>2012</v>
      </c>
      <c r="H2">
        <v>2013</v>
      </c>
      <c r="J2">
        <v>2014</v>
      </c>
      <c r="N2">
        <v>2007</v>
      </c>
      <c r="Q2">
        <v>2011</v>
      </c>
      <c r="T2">
        <v>2012</v>
      </c>
      <c r="W2">
        <v>2013</v>
      </c>
      <c r="Z2">
        <v>2014</v>
      </c>
    </row>
    <row r="3" spans="1:26" x14ac:dyDescent="0.25">
      <c r="B3" t="s">
        <v>5</v>
      </c>
      <c r="C3" t="s">
        <v>6</v>
      </c>
      <c r="D3" t="s">
        <v>5</v>
      </c>
      <c r="E3" t="s">
        <v>6</v>
      </c>
      <c r="F3" t="s">
        <v>5</v>
      </c>
      <c r="G3" t="s">
        <v>6</v>
      </c>
      <c r="H3" t="s">
        <v>5</v>
      </c>
      <c r="I3" t="s">
        <v>6</v>
      </c>
      <c r="J3" t="s">
        <v>5</v>
      </c>
      <c r="K3" t="s">
        <v>6</v>
      </c>
      <c r="N3" t="s">
        <v>5</v>
      </c>
      <c r="O3" t="s">
        <v>6</v>
      </c>
      <c r="P3" t="s">
        <v>7</v>
      </c>
      <c r="Q3" t="s">
        <v>5</v>
      </c>
      <c r="R3" t="s">
        <v>6</v>
      </c>
      <c r="S3" t="s">
        <v>8</v>
      </c>
      <c r="T3" t="s">
        <v>5</v>
      </c>
      <c r="U3" t="s">
        <v>6</v>
      </c>
      <c r="V3" t="s">
        <v>9</v>
      </c>
      <c r="W3" t="s">
        <v>5</v>
      </c>
      <c r="X3" t="s">
        <v>6</v>
      </c>
      <c r="Y3" t="s">
        <v>9</v>
      </c>
      <c r="Z3" t="s">
        <v>5</v>
      </c>
    </row>
    <row r="4" spans="1:26" x14ac:dyDescent="0.25">
      <c r="A4" t="s">
        <v>10</v>
      </c>
      <c r="B4">
        <v>222805.00000000035</v>
      </c>
      <c r="C4">
        <v>14237.592936646435</v>
      </c>
      <c r="D4">
        <v>235016.0000000002</v>
      </c>
      <c r="E4">
        <v>10477.951149457023</v>
      </c>
      <c r="F4">
        <v>254569.00000000049</v>
      </c>
      <c r="G4">
        <v>10849.49825044598</v>
      </c>
      <c r="H4">
        <v>249787.99999999971</v>
      </c>
      <c r="I4">
        <v>10291.398722983722</v>
      </c>
      <c r="J4">
        <v>240827.99999999988</v>
      </c>
      <c r="K4">
        <v>10128.679941221435</v>
      </c>
      <c r="M4" t="s">
        <v>10</v>
      </c>
      <c r="N4">
        <v>319248.00000000023</v>
      </c>
      <c r="O4">
        <v>16615.892075966691</v>
      </c>
      <c r="P4">
        <v>0.16449850185625556</v>
      </c>
      <c r="Q4">
        <v>327882.00000000023</v>
      </c>
      <c r="R4">
        <v>12076.487415880751</v>
      </c>
      <c r="S4">
        <v>0.1710468863219145</v>
      </c>
      <c r="T4">
        <v>352475.00000000041</v>
      </c>
      <c r="U4">
        <v>12436.685646805685</v>
      </c>
      <c r="V4">
        <v>0.18206343901681885</v>
      </c>
      <c r="W4">
        <v>346528.99999999983</v>
      </c>
      <c r="X4">
        <v>11812.312289294485</v>
      </c>
      <c r="Y4">
        <v>0.17863304831761323</v>
      </c>
      <c r="Z4">
        <v>335921</v>
      </c>
    </row>
    <row r="5" spans="1:26" x14ac:dyDescent="0.25">
      <c r="A5" t="s">
        <v>11</v>
      </c>
      <c r="B5">
        <v>128632.00000000003</v>
      </c>
      <c r="C5">
        <v>11076.1878954688</v>
      </c>
      <c r="D5">
        <v>138902.00000000003</v>
      </c>
      <c r="E5">
        <v>8252.3299968501888</v>
      </c>
      <c r="F5">
        <v>130663.99999999977</v>
      </c>
      <c r="G5">
        <v>8019.8442186623233</v>
      </c>
      <c r="H5">
        <v>135664.00000000015</v>
      </c>
      <c r="I5">
        <v>7806.4919702812467</v>
      </c>
      <c r="J5">
        <v>138553.99999999988</v>
      </c>
      <c r="K5">
        <v>7883.5982353273748</v>
      </c>
      <c r="M5" t="s">
        <v>11</v>
      </c>
      <c r="N5">
        <v>233722.00000000012</v>
      </c>
      <c r="O5">
        <v>14541.351564649784</v>
      </c>
      <c r="P5">
        <v>0.12042963104184758</v>
      </c>
      <c r="Q5">
        <v>242112.00000000009</v>
      </c>
      <c r="R5">
        <v>10615.501519520141</v>
      </c>
      <c r="S5">
        <v>0.12630307165739915</v>
      </c>
      <c r="T5">
        <v>229082.99999999977</v>
      </c>
      <c r="U5">
        <v>10360.174092113961</v>
      </c>
      <c r="V5">
        <v>0.11832793474796742</v>
      </c>
      <c r="W5">
        <v>242179.00000000029</v>
      </c>
      <c r="X5">
        <v>10153.493604520951</v>
      </c>
      <c r="Y5">
        <v>0.12484142166604044</v>
      </c>
      <c r="Z5">
        <v>241549.99999999988</v>
      </c>
    </row>
    <row r="6" spans="1:26" x14ac:dyDescent="0.25">
      <c r="A6" t="s">
        <v>12</v>
      </c>
      <c r="B6">
        <v>144209.00000000003</v>
      </c>
      <c r="C6">
        <v>11682.906904313957</v>
      </c>
      <c r="D6">
        <v>157672.99999999994</v>
      </c>
      <c r="E6">
        <v>8751.6685748289838</v>
      </c>
      <c r="F6">
        <v>159057.99999999985</v>
      </c>
      <c r="G6">
        <v>8786.7376771321888</v>
      </c>
      <c r="H6">
        <v>148035.00000000023</v>
      </c>
      <c r="I6">
        <v>8129.8300787866683</v>
      </c>
      <c r="J6">
        <v>150093.99999999974</v>
      </c>
      <c r="K6">
        <v>8182.0046792201201</v>
      </c>
      <c r="M6" t="s">
        <v>12</v>
      </c>
      <c r="N6">
        <v>326920.00000000017</v>
      </c>
      <c r="O6">
        <v>16779.524345119338</v>
      </c>
      <c r="P6">
        <v>0.1684516433207007</v>
      </c>
      <c r="Q6">
        <v>322075.00000000023</v>
      </c>
      <c r="R6">
        <v>11987.857287584759</v>
      </c>
      <c r="S6">
        <v>0.16801753652878357</v>
      </c>
      <c r="T6">
        <v>317521.99999999983</v>
      </c>
      <c r="U6">
        <v>11916.642203984047</v>
      </c>
      <c r="V6">
        <v>0.16400921280515854</v>
      </c>
      <c r="W6">
        <v>291581.00000000035</v>
      </c>
      <c r="X6">
        <v>10997.414028236453</v>
      </c>
      <c r="Y6">
        <v>0.15030777470716178</v>
      </c>
      <c r="Z6">
        <v>290727.99999999953</v>
      </c>
    </row>
    <row r="7" spans="1:26" x14ac:dyDescent="0.25">
      <c r="A7" t="s">
        <v>13</v>
      </c>
      <c r="B7">
        <v>123373.99999999997</v>
      </c>
      <c r="C7">
        <v>10861.391355447317</v>
      </c>
      <c r="D7">
        <v>126661.99999999999</v>
      </c>
      <c r="E7">
        <v>7903.9886243278825</v>
      </c>
      <c r="F7">
        <v>121273.99999999999</v>
      </c>
      <c r="G7">
        <v>7744.0335270058267</v>
      </c>
      <c r="H7">
        <v>137268.99999999997</v>
      </c>
      <c r="I7">
        <v>7849.4364854557834</v>
      </c>
      <c r="J7">
        <v>140343.99999999997</v>
      </c>
      <c r="K7">
        <v>7930.8635545422376</v>
      </c>
      <c r="M7" t="s">
        <v>13</v>
      </c>
      <c r="N7">
        <v>364529.00000000012</v>
      </c>
      <c r="O7">
        <v>17536.98359454055</v>
      </c>
      <c r="P7">
        <v>0.18783038384941789</v>
      </c>
      <c r="Q7">
        <v>326551.99999999983</v>
      </c>
      <c r="R7">
        <v>12056.305066213554</v>
      </c>
      <c r="S7">
        <v>0.17035306244988671</v>
      </c>
      <c r="T7">
        <v>318596.00000000023</v>
      </c>
      <c r="U7">
        <v>11933.32626906549</v>
      </c>
      <c r="V7">
        <v>0.16456396458472911</v>
      </c>
      <c r="W7">
        <v>337300.99999999977</v>
      </c>
      <c r="X7">
        <v>11683.418038601325</v>
      </c>
      <c r="Y7">
        <v>0.17387608491808548</v>
      </c>
      <c r="Z7">
        <v>332039.00000000023</v>
      </c>
    </row>
    <row r="8" spans="1:26" x14ac:dyDescent="0.25">
      <c r="A8" t="s">
        <v>14</v>
      </c>
      <c r="B8">
        <v>80428.000000000029</v>
      </c>
      <c r="C8">
        <v>8860.9578059855612</v>
      </c>
      <c r="D8">
        <v>101317.00000000003</v>
      </c>
      <c r="E8">
        <v>7112.6804989667389</v>
      </c>
      <c r="F8">
        <v>112518.00000000007</v>
      </c>
      <c r="G8">
        <v>7475.1255008198032</v>
      </c>
      <c r="H8">
        <v>111748.00000000003</v>
      </c>
      <c r="I8">
        <v>7126.5785109138951</v>
      </c>
      <c r="J8">
        <v>124479.00000000013</v>
      </c>
      <c r="K8">
        <v>7498.2880581511772</v>
      </c>
      <c r="M8" t="s">
        <v>14</v>
      </c>
      <c r="N8">
        <v>393613.00000000012</v>
      </c>
      <c r="O8">
        <v>18076.009093609537</v>
      </c>
      <c r="P8">
        <v>0.20281645871280726</v>
      </c>
      <c r="Q8">
        <v>380662.00000000012</v>
      </c>
      <c r="R8">
        <v>12825.079560939588</v>
      </c>
      <c r="S8">
        <v>0.19858073892764039</v>
      </c>
      <c r="T8">
        <v>382852.00000000041</v>
      </c>
      <c r="U8">
        <v>12853.011193246562</v>
      </c>
      <c r="V8">
        <v>0.19775403008572839</v>
      </c>
      <c r="W8">
        <v>378602.0000000007</v>
      </c>
      <c r="X8">
        <v>12237.812196298388</v>
      </c>
      <c r="Y8">
        <v>0.19516643443736356</v>
      </c>
      <c r="Z8">
        <v>396413.00000000041</v>
      </c>
    </row>
    <row r="9" spans="1:26" x14ac:dyDescent="0.25">
      <c r="A9" t="s">
        <v>15</v>
      </c>
      <c r="B9">
        <v>31391.999999999996</v>
      </c>
      <c r="C9">
        <v>5600.3717808940419</v>
      </c>
      <c r="D9">
        <v>47789</v>
      </c>
      <c r="E9">
        <v>4947.5185220415196</v>
      </c>
      <c r="F9">
        <v>50430.000000000015</v>
      </c>
      <c r="G9">
        <v>5079.1884902018392</v>
      </c>
      <c r="H9">
        <v>62663.999999999978</v>
      </c>
      <c r="I9">
        <v>5399.9182900243841</v>
      </c>
      <c r="J9">
        <v>51993.999999999985</v>
      </c>
      <c r="K9">
        <v>4931.1850681259184</v>
      </c>
      <c r="M9" t="s">
        <v>15</v>
      </c>
      <c r="N9">
        <v>302703</v>
      </c>
      <c r="O9">
        <v>16251.656835964684</v>
      </c>
      <c r="P9">
        <v>0.15597338121897111</v>
      </c>
      <c r="Q9">
        <v>317630.00000000052</v>
      </c>
      <c r="R9">
        <v>11919.109517421828</v>
      </c>
      <c r="S9">
        <v>0.16569870411437576</v>
      </c>
      <c r="T9">
        <v>335473</v>
      </c>
      <c r="U9">
        <v>12189.511664098914</v>
      </c>
      <c r="V9">
        <v>0.17328141875959768</v>
      </c>
      <c r="W9">
        <v>343700.99999999988</v>
      </c>
      <c r="X9">
        <v>11773.131214373389</v>
      </c>
      <c r="Y9">
        <v>0.17717523595373544</v>
      </c>
      <c r="Z9">
        <v>341402.99999999977</v>
      </c>
    </row>
    <row r="10" spans="1:26" x14ac:dyDescent="0.25">
      <c r="A10" t="s">
        <v>16</v>
      </c>
      <c r="B10">
        <v>730840.00000000035</v>
      </c>
      <c r="C10">
        <v>22173.994771198588</v>
      </c>
      <c r="D10">
        <v>807359.00000000023</v>
      </c>
      <c r="E10">
        <v>16307.878289329617</v>
      </c>
      <c r="F10">
        <v>828513.00000000023</v>
      </c>
      <c r="G10">
        <v>16388.084738960948</v>
      </c>
      <c r="H10">
        <v>845168.00000000012</v>
      </c>
      <c r="I10">
        <v>15724.617225026703</v>
      </c>
      <c r="J10">
        <v>846292.99999999965</v>
      </c>
      <c r="K10">
        <v>15728.398384387054</v>
      </c>
      <c r="M10" t="s">
        <v>16</v>
      </c>
      <c r="N10">
        <v>1940735.0000000005</v>
      </c>
      <c r="O10">
        <v>14495.078305525476</v>
      </c>
      <c r="P10">
        <v>1.0000000000000002</v>
      </c>
      <c r="Q10">
        <v>1916913</v>
      </c>
      <c r="R10">
        <v>10934.075794471484</v>
      </c>
      <c r="S10">
        <v>1</v>
      </c>
      <c r="T10">
        <v>1936001.0000000007</v>
      </c>
      <c r="U10">
        <v>10542.92827785207</v>
      </c>
      <c r="V10">
        <v>1</v>
      </c>
      <c r="W10">
        <v>1939893.0000000009</v>
      </c>
      <c r="X10">
        <v>9933.4150437754124</v>
      </c>
      <c r="Y10">
        <v>0.99999999999999989</v>
      </c>
      <c r="Z10">
        <v>1938053.9999999998</v>
      </c>
    </row>
    <row r="12" spans="1:26" x14ac:dyDescent="0.25">
      <c r="A12" t="s">
        <v>77</v>
      </c>
      <c r="F12" t="s">
        <v>78</v>
      </c>
      <c r="L12" t="s">
        <v>79</v>
      </c>
    </row>
    <row r="13" spans="1:26" x14ac:dyDescent="0.25">
      <c r="A13" s="7"/>
      <c r="B13" s="7">
        <v>2007</v>
      </c>
      <c r="C13" s="7">
        <v>2011</v>
      </c>
      <c r="D13" s="7">
        <v>2014</v>
      </c>
      <c r="F13" s="7"/>
      <c r="G13" s="7">
        <v>2007</v>
      </c>
      <c r="H13" s="7">
        <v>2011</v>
      </c>
      <c r="I13" s="7">
        <v>2014</v>
      </c>
      <c r="L13" s="7"/>
      <c r="M13" s="7">
        <v>2007</v>
      </c>
      <c r="N13" s="7">
        <v>2011</v>
      </c>
      <c r="O13" s="7">
        <v>2014</v>
      </c>
      <c r="P13" s="7" t="s">
        <v>20</v>
      </c>
      <c r="Q13" s="7" t="s">
        <v>70</v>
      </c>
    </row>
    <row r="14" spans="1:26" x14ac:dyDescent="0.25">
      <c r="A14" s="7" t="s">
        <v>10</v>
      </c>
      <c r="B14" s="8">
        <f>B4/$B$10</f>
        <v>0.30486152919927789</v>
      </c>
      <c r="C14" s="8">
        <f>D4/$D$10</f>
        <v>0.29109231457133711</v>
      </c>
      <c r="D14" s="8">
        <f>J4/$J$10</f>
        <v>0.28456811057163417</v>
      </c>
      <c r="F14" s="7" t="s">
        <v>10</v>
      </c>
      <c r="G14" s="8">
        <f>B4/N4</f>
        <v>0.69790570340299762</v>
      </c>
      <c r="H14" s="8">
        <f>D4/Q4</f>
        <v>0.71677005752069356</v>
      </c>
      <c r="I14" s="8">
        <f>J4/Z4</f>
        <v>0.71691856120933162</v>
      </c>
      <c r="L14" s="7" t="s">
        <v>10</v>
      </c>
      <c r="M14" s="7">
        <v>222805</v>
      </c>
      <c r="N14" s="7">
        <v>235016</v>
      </c>
      <c r="O14" s="7">
        <v>240827.99999999988</v>
      </c>
      <c r="P14" s="7">
        <f>O14-N14</f>
        <v>5811.9999999998836</v>
      </c>
      <c r="Q14" s="8">
        <f>P14/$P$20</f>
        <v>0.1492782657831194</v>
      </c>
    </row>
    <row r="15" spans="1:26" x14ac:dyDescent="0.25">
      <c r="A15" s="7" t="s">
        <v>11</v>
      </c>
      <c r="B15" s="8">
        <f>B5/$B$10</f>
        <v>0.17600569208034586</v>
      </c>
      <c r="C15" s="8">
        <f>D5/$D$10</f>
        <v>0.17204490195811278</v>
      </c>
      <c r="D15" s="8">
        <f>J5/$J$10</f>
        <v>0.16371871207725922</v>
      </c>
      <c r="F15" s="7" t="s">
        <v>11</v>
      </c>
      <c r="G15" s="8">
        <f>B5/N5</f>
        <v>0.55036325206869685</v>
      </c>
      <c r="H15" s="8">
        <f>D5/Q5</f>
        <v>0.57370968807824474</v>
      </c>
      <c r="I15" s="8">
        <f>J5/Z5</f>
        <v>0.5736038087352513</v>
      </c>
      <c r="L15" s="7" t="s">
        <v>11</v>
      </c>
      <c r="M15" s="7">
        <v>128632.00000000003</v>
      </c>
      <c r="N15" s="7">
        <v>138902.00000000003</v>
      </c>
      <c r="O15" s="7">
        <v>138553.99999999988</v>
      </c>
      <c r="P15" s="7">
        <f t="shared" ref="P15:P20" si="0">O15-N15</f>
        <v>-348.00000000014552</v>
      </c>
      <c r="Q15" s="8">
        <f t="shared" ref="Q15:Q20" si="1">P15/$P$20</f>
        <v>-8.9382031129642651E-3</v>
      </c>
    </row>
    <row r="16" spans="1:26" x14ac:dyDescent="0.25">
      <c r="A16" s="7" t="s">
        <v>12</v>
      </c>
      <c r="B16" s="8">
        <f>B6/$B$10</f>
        <v>0.19731952274095557</v>
      </c>
      <c r="C16" s="8">
        <f>D6/$D$10</f>
        <v>0.19529478212294643</v>
      </c>
      <c r="D16" s="8">
        <f>J6/$J$10</f>
        <v>0.17735465140323717</v>
      </c>
      <c r="F16" s="7" t="s">
        <v>12</v>
      </c>
      <c r="G16" s="8">
        <f>B6/N6</f>
        <v>0.44111403401443766</v>
      </c>
      <c r="H16" s="8">
        <f>D6/Q6</f>
        <v>0.48955367538616729</v>
      </c>
      <c r="I16" s="8">
        <f>J6/Z6</f>
        <v>0.51626950276547146</v>
      </c>
      <c r="L16" s="7" t="s">
        <v>12</v>
      </c>
      <c r="M16" s="7">
        <v>144209.00000000003</v>
      </c>
      <c r="N16" s="7">
        <v>157672.99999999994</v>
      </c>
      <c r="O16" s="7">
        <v>150093.99999999974</v>
      </c>
      <c r="P16" s="7">
        <f t="shared" si="0"/>
        <v>-7579.0000000002037</v>
      </c>
      <c r="Q16" s="8">
        <f t="shared" si="1"/>
        <v>-0.19466276262393581</v>
      </c>
    </row>
    <row r="17" spans="1:17" x14ac:dyDescent="0.25">
      <c r="A17" s="7" t="s">
        <v>13</v>
      </c>
      <c r="B17" s="8">
        <f>B7/$B$10</f>
        <v>0.16881123091237468</v>
      </c>
      <c r="C17" s="8">
        <f>D7/$D$10</f>
        <v>0.15688435999350964</v>
      </c>
      <c r="D17" s="8">
        <f>J7/$J$10</f>
        <v>0.16583381878380185</v>
      </c>
      <c r="F17" s="7" t="s">
        <v>13</v>
      </c>
      <c r="G17" s="8">
        <f>B7/N7</f>
        <v>0.3384476955194235</v>
      </c>
      <c r="H17" s="8">
        <f>D7/Q7</f>
        <v>0.38787696905852681</v>
      </c>
      <c r="I17" s="8">
        <f>J7/Z7</f>
        <v>0.42267324019166386</v>
      </c>
      <c r="L17" s="7" t="s">
        <v>13</v>
      </c>
      <c r="M17" s="7">
        <v>123373.99999999997</v>
      </c>
      <c r="N17" s="7">
        <v>126661.99999999999</v>
      </c>
      <c r="O17" s="7">
        <v>140343.99999999997</v>
      </c>
      <c r="P17" s="7">
        <f t="shared" si="0"/>
        <v>13681.999999999985</v>
      </c>
      <c r="Q17" s="8">
        <f t="shared" si="1"/>
        <v>0.35141521549289029</v>
      </c>
    </row>
    <row r="18" spans="1:17" x14ac:dyDescent="0.25">
      <c r="A18" s="7" t="s">
        <v>14</v>
      </c>
      <c r="B18" s="8">
        <f>B8/$B$10</f>
        <v>0.11004871107219089</v>
      </c>
      <c r="C18" s="8">
        <f>D8/$D$10</f>
        <v>0.12549188155455007</v>
      </c>
      <c r="D18" s="8">
        <f>J8/$J$10</f>
        <v>0.14708735627022815</v>
      </c>
      <c r="F18" s="7" t="s">
        <v>14</v>
      </c>
      <c r="G18" s="8">
        <f>B8/N8</f>
        <v>0.204332682101455</v>
      </c>
      <c r="H18" s="8">
        <f>D8/Q8</f>
        <v>0.26616000546416507</v>
      </c>
      <c r="I18" s="8">
        <f>J8/Z8</f>
        <v>0.31401341530171817</v>
      </c>
      <c r="L18" s="7" t="s">
        <v>14</v>
      </c>
      <c r="M18" s="7">
        <v>80428.000000000029</v>
      </c>
      <c r="N18" s="7">
        <v>101317.00000000003</v>
      </c>
      <c r="O18" s="7">
        <v>124479.00000000013</v>
      </c>
      <c r="P18" s="7">
        <f t="shared" si="0"/>
        <v>23162.000000000102</v>
      </c>
      <c r="Q18" s="8">
        <f t="shared" si="1"/>
        <v>0.59490419684595597</v>
      </c>
    </row>
    <row r="19" spans="1:17" x14ac:dyDescent="0.25">
      <c r="A19" s="7" t="s">
        <v>15</v>
      </c>
      <c r="B19" s="8">
        <f>B9/$B$10</f>
        <v>4.2953313994855212E-2</v>
      </c>
      <c r="C19" s="8">
        <f>D9/$D$10</f>
        <v>5.9191759799543928E-2</v>
      </c>
      <c r="D19" s="8">
        <f>J9/$J$10</f>
        <v>6.1437350893839379E-2</v>
      </c>
      <c r="F19" s="7" t="s">
        <v>15</v>
      </c>
      <c r="G19" s="8">
        <f>B9/N9</f>
        <v>0.10370561243198778</v>
      </c>
      <c r="H19" s="8">
        <f>D9/Q9</f>
        <v>0.15045493183893185</v>
      </c>
      <c r="I19" s="8">
        <f>J9/Z9</f>
        <v>0.15229508820953541</v>
      </c>
      <c r="L19" s="7" t="s">
        <v>15</v>
      </c>
      <c r="M19" s="7">
        <v>31391.999999999996</v>
      </c>
      <c r="N19" s="7">
        <v>47789</v>
      </c>
      <c r="O19" s="7">
        <v>51993.999999999985</v>
      </c>
      <c r="P19" s="7">
        <f t="shared" si="0"/>
        <v>4204.9999999999854</v>
      </c>
      <c r="Q19" s="8">
        <f t="shared" si="1"/>
        <v>0.10800328761493934</v>
      </c>
    </row>
    <row r="20" spans="1:17" x14ac:dyDescent="0.25">
      <c r="A20" s="7" t="s">
        <v>16</v>
      </c>
      <c r="B20" s="8">
        <f>B10/$B$10</f>
        <v>1</v>
      </c>
      <c r="C20" s="8">
        <f>D10/$D$10</f>
        <v>1</v>
      </c>
      <c r="D20" s="8">
        <f>J10/$J$10</f>
        <v>1</v>
      </c>
      <c r="F20" s="7" t="s">
        <v>16</v>
      </c>
      <c r="G20" s="8">
        <f>B10/N10</f>
        <v>0.37657897652178179</v>
      </c>
      <c r="H20" s="8">
        <f>D10/Q10</f>
        <v>0.4211766522528671</v>
      </c>
      <c r="I20" s="8">
        <f>J10/Z10</f>
        <v>0.43667152721234792</v>
      </c>
      <c r="L20" s="7" t="s">
        <v>16</v>
      </c>
      <c r="M20" s="7">
        <v>730840.00000000035</v>
      </c>
      <c r="N20" s="7">
        <v>807359.00000000023</v>
      </c>
      <c r="O20" s="7">
        <v>846292.99999999965</v>
      </c>
      <c r="P20" s="7">
        <f t="shared" si="0"/>
        <v>38933.999999999418</v>
      </c>
      <c r="Q20" s="8">
        <f t="shared" si="1"/>
        <v>1</v>
      </c>
    </row>
    <row r="22" spans="1:17" ht="180" customHeight="1" x14ac:dyDescent="0.25">
      <c r="A22" s="6" t="s">
        <v>19</v>
      </c>
      <c r="B22" s="6"/>
      <c r="C22" s="6" t="s">
        <v>71</v>
      </c>
      <c r="D22" s="6"/>
    </row>
  </sheetData>
  <mergeCells count="2">
    <mergeCell ref="A22:B22"/>
    <mergeCell ref="C22:D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
  <sheetViews>
    <sheetView workbookViewId="0">
      <selection activeCell="R23" sqref="R23"/>
    </sheetView>
  </sheetViews>
  <sheetFormatPr defaultRowHeight="15" x14ac:dyDescent="0.25"/>
  <cols>
    <col min="14" max="15" width="11.7109375" bestFit="1" customWidth="1"/>
    <col min="16" max="16" width="11.7109375" customWidth="1"/>
    <col min="17" max="17" width="11.7109375" style="4" customWidth="1"/>
    <col min="18" max="18" width="28.5703125" customWidth="1"/>
    <col min="19" max="19" width="11.28515625" customWidth="1"/>
    <col min="20" max="20" width="14.7109375" customWidth="1"/>
  </cols>
  <sheetData>
    <row r="1" spans="1:20" x14ac:dyDescent="0.25">
      <c r="A1" t="s">
        <v>31</v>
      </c>
    </row>
    <row r="2" spans="1:20" x14ac:dyDescent="0.25">
      <c r="B2" s="3">
        <v>2007</v>
      </c>
      <c r="C2" s="3"/>
      <c r="D2" s="3">
        <v>2011</v>
      </c>
      <c r="E2" s="3"/>
      <c r="F2" s="3">
        <v>2014</v>
      </c>
      <c r="G2" s="3"/>
      <c r="K2" t="s">
        <v>74</v>
      </c>
      <c r="R2" t="s">
        <v>75</v>
      </c>
    </row>
    <row r="3" spans="1:20" x14ac:dyDescent="0.25">
      <c r="B3" t="s">
        <v>22</v>
      </c>
      <c r="C3" t="s">
        <v>23</v>
      </c>
      <c r="D3" t="s">
        <v>22</v>
      </c>
      <c r="E3" t="s">
        <v>23</v>
      </c>
      <c r="F3" t="s">
        <v>22</v>
      </c>
      <c r="G3" t="s">
        <v>23</v>
      </c>
      <c r="J3" s="7"/>
      <c r="K3" s="7">
        <v>2007</v>
      </c>
      <c r="L3" s="7">
        <v>2011</v>
      </c>
      <c r="M3" s="7">
        <v>2014</v>
      </c>
      <c r="N3" s="7" t="s">
        <v>32</v>
      </c>
      <c r="O3" s="7" t="s">
        <v>20</v>
      </c>
      <c r="P3" s="4"/>
      <c r="Q3" s="7"/>
      <c r="R3" s="11">
        <v>2007</v>
      </c>
      <c r="S3" s="7">
        <v>2011</v>
      </c>
      <c r="T3" s="7">
        <v>2014</v>
      </c>
    </row>
    <row r="4" spans="1:20" x14ac:dyDescent="0.25">
      <c r="A4" t="s">
        <v>24</v>
      </c>
      <c r="B4">
        <v>11351</v>
      </c>
      <c r="C4">
        <v>66400.999999999985</v>
      </c>
      <c r="D4">
        <v>4854</v>
      </c>
      <c r="E4">
        <v>56812</v>
      </c>
      <c r="F4">
        <v>5059</v>
      </c>
      <c r="G4">
        <v>50614</v>
      </c>
      <c r="J4" s="7" t="s">
        <v>24</v>
      </c>
      <c r="K4" s="7">
        <v>66400.999999999985</v>
      </c>
      <c r="L4" s="7">
        <v>56812</v>
      </c>
      <c r="M4" s="7">
        <v>50614</v>
      </c>
      <c r="N4" s="7">
        <f>M4-K4</f>
        <v>-15786.999999999985</v>
      </c>
      <c r="O4" s="7">
        <f>M4-L4</f>
        <v>-6198</v>
      </c>
      <c r="P4" s="4"/>
      <c r="Q4" s="7" t="s">
        <v>24</v>
      </c>
      <c r="R4" s="12">
        <f>K4/$K$11</f>
        <v>9.0855727655848262E-2</v>
      </c>
      <c r="S4" s="8">
        <f>L4/$L$11</f>
        <v>7.0367705072960113E-2</v>
      </c>
      <c r="T4" s="8">
        <f>M4/$M$11</f>
        <v>5.9806709969242332E-2</v>
      </c>
    </row>
    <row r="5" spans="1:20" x14ac:dyDescent="0.25">
      <c r="A5" t="s">
        <v>25</v>
      </c>
      <c r="B5">
        <v>135813.99999999997</v>
      </c>
      <c r="C5">
        <v>188030.99999999988</v>
      </c>
      <c r="D5">
        <v>116402</v>
      </c>
      <c r="E5">
        <v>247451</v>
      </c>
      <c r="F5">
        <v>95959</v>
      </c>
      <c r="G5">
        <v>263784</v>
      </c>
      <c r="J5" s="7" t="s">
        <v>25</v>
      </c>
      <c r="K5" s="7">
        <v>188030.99999999988</v>
      </c>
      <c r="L5" s="7">
        <v>247451</v>
      </c>
      <c r="M5" s="7">
        <v>263784</v>
      </c>
      <c r="N5" s="7">
        <f t="shared" ref="N5:N11" si="0">M5-K5</f>
        <v>75753.000000000116</v>
      </c>
      <c r="O5" s="7">
        <f t="shared" ref="O5:O11" si="1">M5-L5</f>
        <v>16333</v>
      </c>
      <c r="P5" s="4"/>
      <c r="Q5" s="7" t="s">
        <v>25</v>
      </c>
      <c r="R5" s="12">
        <f t="shared" ref="R5:R11" si="2">K5/$K$11</f>
        <v>0.25728066334628691</v>
      </c>
      <c r="S5" s="8">
        <f t="shared" ref="S5:S11" si="3">L5/$L$11</f>
        <v>0.30649438477802315</v>
      </c>
      <c r="T5" s="8">
        <f t="shared" ref="T5:T11" si="4">M5/$M$11</f>
        <v>0.31169346786514834</v>
      </c>
    </row>
    <row r="6" spans="1:20" x14ac:dyDescent="0.25">
      <c r="A6" t="s">
        <v>26</v>
      </c>
      <c r="B6">
        <v>260069.00000000023</v>
      </c>
      <c r="C6">
        <v>158487.99999999994</v>
      </c>
      <c r="D6">
        <v>204156</v>
      </c>
      <c r="E6">
        <v>166294</v>
      </c>
      <c r="F6">
        <v>191828</v>
      </c>
      <c r="G6">
        <v>180135</v>
      </c>
      <c r="J6" s="7" t="s">
        <v>26</v>
      </c>
      <c r="K6" s="7">
        <v>158487.99999999994</v>
      </c>
      <c r="L6" s="7">
        <v>166294</v>
      </c>
      <c r="M6" s="7">
        <v>180135</v>
      </c>
      <c r="N6" s="7">
        <f t="shared" si="0"/>
        <v>21647.000000000058</v>
      </c>
      <c r="O6" s="7">
        <f t="shared" si="1"/>
        <v>13841</v>
      </c>
      <c r="P6" s="4"/>
      <c r="Q6" s="7" t="s">
        <v>26</v>
      </c>
      <c r="R6" s="12">
        <f t="shared" si="2"/>
        <v>0.21685731487056034</v>
      </c>
      <c r="S6" s="8">
        <f t="shared" si="3"/>
        <v>0.20597280763576054</v>
      </c>
      <c r="T6" s="8">
        <f t="shared" si="4"/>
        <v>0.21285181373354145</v>
      </c>
    </row>
    <row r="7" spans="1:20" x14ac:dyDescent="0.25">
      <c r="A7" t="s">
        <v>27</v>
      </c>
      <c r="B7">
        <v>283036.00000000006</v>
      </c>
      <c r="C7">
        <v>133980.00000000003</v>
      </c>
      <c r="D7">
        <v>252871</v>
      </c>
      <c r="E7">
        <v>130006</v>
      </c>
      <c r="F7">
        <v>244769</v>
      </c>
      <c r="G7">
        <v>131730</v>
      </c>
      <c r="J7" s="7" t="s">
        <v>27</v>
      </c>
      <c r="K7" s="7">
        <v>133980.00000000003</v>
      </c>
      <c r="L7" s="7">
        <v>130006</v>
      </c>
      <c r="M7" s="7">
        <v>131730</v>
      </c>
      <c r="N7" s="7">
        <f t="shared" si="0"/>
        <v>-2250.0000000000291</v>
      </c>
      <c r="O7" s="7">
        <f t="shared" si="1"/>
        <v>1724</v>
      </c>
      <c r="P7" s="4"/>
      <c r="Q7" s="7" t="s">
        <v>27</v>
      </c>
      <c r="R7" s="12">
        <f t="shared" si="2"/>
        <v>0.18332329921733942</v>
      </c>
      <c r="S7" s="8">
        <f t="shared" si="3"/>
        <v>0.16102625969364309</v>
      </c>
      <c r="T7" s="8">
        <f t="shared" si="4"/>
        <v>0.15565531086751278</v>
      </c>
    </row>
    <row r="8" spans="1:20" x14ac:dyDescent="0.25">
      <c r="A8" t="s">
        <v>28</v>
      </c>
      <c r="B8">
        <v>230928.99999999985</v>
      </c>
      <c r="C8">
        <v>86845.000000000131</v>
      </c>
      <c r="D8">
        <v>240827</v>
      </c>
      <c r="E8">
        <v>104039</v>
      </c>
      <c r="F8">
        <v>245812</v>
      </c>
      <c r="G8">
        <v>110598</v>
      </c>
      <c r="J8" s="7" t="s">
        <v>28</v>
      </c>
      <c r="K8" s="7">
        <v>86845.000000000131</v>
      </c>
      <c r="L8" s="7">
        <v>104039</v>
      </c>
      <c r="M8" s="7">
        <v>110598</v>
      </c>
      <c r="N8" s="7">
        <f t="shared" si="0"/>
        <v>23752.999999999869</v>
      </c>
      <c r="O8" s="7">
        <f t="shared" si="1"/>
        <v>6559</v>
      </c>
      <c r="P8" s="4"/>
      <c r="Q8" s="7" t="s">
        <v>28</v>
      </c>
      <c r="R8" s="12">
        <f t="shared" si="2"/>
        <v>0.11882901866345622</v>
      </c>
      <c r="S8" s="8">
        <f t="shared" si="3"/>
        <v>0.12886336809275675</v>
      </c>
      <c r="T8" s="8">
        <f t="shared" si="4"/>
        <v>0.13068523549172686</v>
      </c>
    </row>
    <row r="9" spans="1:20" x14ac:dyDescent="0.25">
      <c r="A9" t="s">
        <v>29</v>
      </c>
      <c r="B9">
        <v>146767.00000000003</v>
      </c>
      <c r="C9">
        <v>49283.999999999985</v>
      </c>
      <c r="D9">
        <v>149196</v>
      </c>
      <c r="E9">
        <v>52179</v>
      </c>
      <c r="F9">
        <v>165355</v>
      </c>
      <c r="G9">
        <v>59979</v>
      </c>
      <c r="J9" s="7" t="s">
        <v>29</v>
      </c>
      <c r="K9" s="7">
        <v>49283.999999999985</v>
      </c>
      <c r="L9" s="7">
        <v>52179</v>
      </c>
      <c r="M9" s="7">
        <v>59979</v>
      </c>
      <c r="N9" s="7">
        <f t="shared" si="0"/>
        <v>10695.000000000015</v>
      </c>
      <c r="O9" s="7">
        <f t="shared" si="1"/>
        <v>7800</v>
      </c>
      <c r="P9" s="4"/>
      <c r="Q9" s="7" t="s">
        <v>29</v>
      </c>
      <c r="R9" s="12">
        <f t="shared" si="2"/>
        <v>6.7434732636418512E-2</v>
      </c>
      <c r="S9" s="8">
        <f t="shared" si="3"/>
        <v>6.4629241762338682E-2</v>
      </c>
      <c r="T9" s="8">
        <f t="shared" si="4"/>
        <v>7.0872617403192506E-2</v>
      </c>
    </row>
    <row r="10" spans="1:20" x14ac:dyDescent="0.25">
      <c r="A10" t="s">
        <v>30</v>
      </c>
      <c r="B10">
        <v>141928.99999999985</v>
      </c>
      <c r="C10">
        <v>47811</v>
      </c>
      <c r="D10">
        <v>141248</v>
      </c>
      <c r="E10">
        <v>50578</v>
      </c>
      <c r="F10">
        <v>142979</v>
      </c>
      <c r="G10">
        <v>49453</v>
      </c>
      <c r="J10" s="7" t="s">
        <v>30</v>
      </c>
      <c r="K10" s="7">
        <v>47811</v>
      </c>
      <c r="L10" s="7">
        <v>50578</v>
      </c>
      <c r="M10" s="7">
        <v>49453</v>
      </c>
      <c r="N10" s="7">
        <f t="shared" si="0"/>
        <v>1642</v>
      </c>
      <c r="O10" s="7">
        <f t="shared" si="1"/>
        <v>-1125</v>
      </c>
      <c r="P10" s="4"/>
      <c r="Q10" s="7" t="s">
        <v>30</v>
      </c>
      <c r="R10" s="12">
        <f t="shared" si="2"/>
        <v>6.5419243610092659E-2</v>
      </c>
      <c r="S10" s="8">
        <f t="shared" si="3"/>
        <v>6.2646232964517642E-2</v>
      </c>
      <c r="T10" s="8">
        <f t="shared" si="4"/>
        <v>5.8434844669635694E-2</v>
      </c>
    </row>
    <row r="11" spans="1:20" x14ac:dyDescent="0.25">
      <c r="A11" t="s">
        <v>16</v>
      </c>
      <c r="B11">
        <v>1209895.0000000014</v>
      </c>
      <c r="C11">
        <v>730839.99999999825</v>
      </c>
      <c r="D11">
        <v>1109554</v>
      </c>
      <c r="E11">
        <v>807359</v>
      </c>
      <c r="F11">
        <v>1091761</v>
      </c>
      <c r="G11">
        <v>846293</v>
      </c>
      <c r="J11" s="7" t="s">
        <v>16</v>
      </c>
      <c r="K11" s="7">
        <v>730839.99999999825</v>
      </c>
      <c r="L11" s="7">
        <v>807359</v>
      </c>
      <c r="M11" s="7">
        <v>846293</v>
      </c>
      <c r="N11" s="7">
        <f t="shared" si="0"/>
        <v>115453.00000000175</v>
      </c>
      <c r="O11" s="7">
        <f t="shared" si="1"/>
        <v>38934</v>
      </c>
      <c r="P11" s="4"/>
      <c r="Q11" s="7" t="s">
        <v>16</v>
      </c>
      <c r="R11" s="12">
        <f t="shared" si="2"/>
        <v>1</v>
      </c>
      <c r="S11" s="8">
        <f t="shared" si="3"/>
        <v>1</v>
      </c>
      <c r="T11" s="8">
        <f t="shared" si="4"/>
        <v>1</v>
      </c>
    </row>
    <row r="13" spans="1:20" ht="177.75" customHeight="1" x14ac:dyDescent="0.25">
      <c r="A13" s="6" t="s">
        <v>21</v>
      </c>
      <c r="B13" s="6"/>
      <c r="C13" s="6"/>
      <c r="D13" s="6"/>
      <c r="E13" s="6"/>
      <c r="F13" s="6"/>
      <c r="G13" s="6"/>
      <c r="H13" s="6"/>
    </row>
  </sheetData>
  <mergeCells count="4">
    <mergeCell ref="A13:H13"/>
    <mergeCell ref="F2:G2"/>
    <mergeCell ref="D2:E2"/>
    <mergeCell ref="B2:C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21"/>
  <sheetViews>
    <sheetView workbookViewId="0">
      <selection activeCell="W20" sqref="W20"/>
    </sheetView>
  </sheetViews>
  <sheetFormatPr defaultRowHeight="15" x14ac:dyDescent="0.25"/>
  <cols>
    <col min="1" max="1" width="13.85546875" customWidth="1"/>
    <col min="2" max="2" width="21.42578125" customWidth="1"/>
  </cols>
  <sheetData>
    <row r="2" spans="1:28" x14ac:dyDescent="0.25">
      <c r="B2" t="s">
        <v>34</v>
      </c>
      <c r="L2" t="s">
        <v>41</v>
      </c>
      <c r="U2" s="7"/>
      <c r="V2" s="7" t="s">
        <v>42</v>
      </c>
      <c r="W2" s="7"/>
      <c r="X2" s="7"/>
      <c r="Y2" s="7"/>
      <c r="Z2" s="7"/>
      <c r="AA2" s="7"/>
      <c r="AB2" s="7"/>
    </row>
    <row r="3" spans="1:28" x14ac:dyDescent="0.25">
      <c r="B3" t="s">
        <v>24</v>
      </c>
      <c r="C3" t="s">
        <v>25</v>
      </c>
      <c r="D3" t="s">
        <v>26</v>
      </c>
      <c r="E3" t="s">
        <v>27</v>
      </c>
      <c r="F3" t="s">
        <v>28</v>
      </c>
      <c r="G3" t="s">
        <v>29</v>
      </c>
      <c r="H3" t="s">
        <v>30</v>
      </c>
      <c r="L3" t="s">
        <v>24</v>
      </c>
      <c r="M3" t="s">
        <v>25</v>
      </c>
      <c r="N3" t="s">
        <v>26</v>
      </c>
      <c r="O3" t="s">
        <v>27</v>
      </c>
      <c r="P3" t="s">
        <v>28</v>
      </c>
      <c r="Q3" t="s">
        <v>29</v>
      </c>
      <c r="R3" t="s">
        <v>30</v>
      </c>
      <c r="U3" s="7"/>
      <c r="V3" s="7" t="s">
        <v>24</v>
      </c>
      <c r="W3" s="7" t="s">
        <v>25</v>
      </c>
      <c r="X3" s="7" t="s">
        <v>26</v>
      </c>
      <c r="Y3" s="7" t="s">
        <v>27</v>
      </c>
      <c r="Z3" s="7" t="s">
        <v>28</v>
      </c>
      <c r="AA3" s="7" t="s">
        <v>29</v>
      </c>
      <c r="AB3" s="7" t="s">
        <v>30</v>
      </c>
    </row>
    <row r="4" spans="1:28" x14ac:dyDescent="0.25">
      <c r="A4" t="s">
        <v>35</v>
      </c>
      <c r="B4">
        <v>27007.000000000022</v>
      </c>
      <c r="C4">
        <v>39423.999999999985</v>
      </c>
      <c r="D4">
        <v>34481.999999999993</v>
      </c>
      <c r="E4">
        <v>39085.999999999993</v>
      </c>
      <c r="F4">
        <v>30445.000000000007</v>
      </c>
      <c r="G4">
        <v>25754.000000000007</v>
      </c>
      <c r="H4">
        <v>26607</v>
      </c>
      <c r="I4">
        <v>222805</v>
      </c>
      <c r="K4" t="s">
        <v>35</v>
      </c>
      <c r="L4">
        <v>17179.000000000004</v>
      </c>
      <c r="M4">
        <v>50460</v>
      </c>
      <c r="N4">
        <v>43012.999999999985</v>
      </c>
      <c r="O4">
        <v>34888.999999999993</v>
      </c>
      <c r="P4">
        <v>39695.999999999985</v>
      </c>
      <c r="Q4">
        <v>27796.000000000004</v>
      </c>
      <c r="R4">
        <v>27794.999999999996</v>
      </c>
      <c r="S4">
        <v>240827.99999999994</v>
      </c>
      <c r="U4" s="7" t="s">
        <v>35</v>
      </c>
      <c r="V4" s="10">
        <f>L4-B4</f>
        <v>-9828.0000000000182</v>
      </c>
      <c r="W4" s="10">
        <f t="shared" ref="W4:AB4" si="0">M4-C4</f>
        <v>11036.000000000015</v>
      </c>
      <c r="X4" s="10">
        <f t="shared" si="0"/>
        <v>8530.9999999999927</v>
      </c>
      <c r="Y4" s="10">
        <f t="shared" si="0"/>
        <v>-4197</v>
      </c>
      <c r="Z4" s="10">
        <f t="shared" si="0"/>
        <v>9250.9999999999782</v>
      </c>
      <c r="AA4" s="10">
        <f t="shared" si="0"/>
        <v>2041.9999999999964</v>
      </c>
      <c r="AB4" s="10">
        <f t="shared" si="0"/>
        <v>1187.9999999999964</v>
      </c>
    </row>
    <row r="5" spans="1:28" x14ac:dyDescent="0.25">
      <c r="A5" t="s">
        <v>36</v>
      </c>
      <c r="B5">
        <v>10806.000000000004</v>
      </c>
      <c r="C5">
        <v>32452.000000000029</v>
      </c>
      <c r="D5">
        <v>28363</v>
      </c>
      <c r="E5">
        <v>23700.000000000007</v>
      </c>
      <c r="F5">
        <v>13700.999999999995</v>
      </c>
      <c r="G5">
        <v>9281.9999999999982</v>
      </c>
      <c r="H5">
        <v>10328.000000000002</v>
      </c>
      <c r="I5">
        <v>128632.00000000003</v>
      </c>
      <c r="K5" t="s">
        <v>36</v>
      </c>
      <c r="L5">
        <v>8957.9999999999982</v>
      </c>
      <c r="M5">
        <v>38228.999999999993</v>
      </c>
      <c r="N5">
        <v>33454.000000000029</v>
      </c>
      <c r="O5">
        <v>20186.999999999989</v>
      </c>
      <c r="P5">
        <v>17908.999999999996</v>
      </c>
      <c r="Q5">
        <v>10887</v>
      </c>
      <c r="R5">
        <v>8930</v>
      </c>
      <c r="S5">
        <v>138554</v>
      </c>
      <c r="U5" s="7" t="s">
        <v>36</v>
      </c>
      <c r="V5" s="10">
        <f t="shared" ref="V5:V9" si="1">L5-B5</f>
        <v>-1848.0000000000055</v>
      </c>
      <c r="W5" s="10">
        <f t="shared" ref="W5:W9" si="2">M5-C5</f>
        <v>5776.9999999999636</v>
      </c>
      <c r="X5" s="10">
        <f t="shared" ref="X5:X9" si="3">N5-D5</f>
        <v>5091.0000000000291</v>
      </c>
      <c r="Y5" s="10">
        <f t="shared" ref="Y5:Y9" si="4">O5-E5</f>
        <v>-3513.0000000000182</v>
      </c>
      <c r="Z5" s="10">
        <f t="shared" ref="Z5:Z9" si="5">P5-F5</f>
        <v>4208.0000000000018</v>
      </c>
      <c r="AA5" s="10">
        <f t="shared" ref="AA5:AA9" si="6">Q5-G5</f>
        <v>1605.0000000000018</v>
      </c>
      <c r="AB5" s="10">
        <f t="shared" ref="AB5:AB9" si="7">R5-H5</f>
        <v>-1398.0000000000018</v>
      </c>
    </row>
    <row r="6" spans="1:28" x14ac:dyDescent="0.25">
      <c r="A6" t="s">
        <v>37</v>
      </c>
      <c r="B6">
        <v>13912</v>
      </c>
      <c r="C6">
        <v>42525.000000000015</v>
      </c>
      <c r="D6">
        <v>33100.000000000007</v>
      </c>
      <c r="E6">
        <v>28735.999999999989</v>
      </c>
      <c r="F6">
        <v>16306.000000000005</v>
      </c>
      <c r="G6">
        <v>4916.9999999999991</v>
      </c>
      <c r="H6">
        <v>4713</v>
      </c>
      <c r="I6">
        <v>144209.00000000003</v>
      </c>
      <c r="K6" t="s">
        <v>37</v>
      </c>
      <c r="L6">
        <v>7272.0000000000018</v>
      </c>
      <c r="M6">
        <v>49584.000000000015</v>
      </c>
      <c r="N6">
        <v>33144.000000000007</v>
      </c>
      <c r="O6">
        <v>25949.999999999996</v>
      </c>
      <c r="P6">
        <v>18312.999999999996</v>
      </c>
      <c r="Q6">
        <v>9317.9999999999982</v>
      </c>
      <c r="R6">
        <v>6513</v>
      </c>
      <c r="S6">
        <v>150094.00000000003</v>
      </c>
      <c r="U6" s="7" t="s">
        <v>37</v>
      </c>
      <c r="V6" s="10">
        <f t="shared" si="1"/>
        <v>-6639.9999999999982</v>
      </c>
      <c r="W6" s="10">
        <f t="shared" si="2"/>
        <v>7059</v>
      </c>
      <c r="X6" s="10">
        <f t="shared" si="3"/>
        <v>44</v>
      </c>
      <c r="Y6" s="10">
        <f t="shared" si="4"/>
        <v>-2785.9999999999927</v>
      </c>
      <c r="Z6" s="10">
        <f t="shared" si="5"/>
        <v>2006.9999999999909</v>
      </c>
      <c r="AA6" s="10">
        <f t="shared" si="6"/>
        <v>4400.9999999999991</v>
      </c>
      <c r="AB6" s="10">
        <f t="shared" si="7"/>
        <v>1800</v>
      </c>
    </row>
    <row r="7" spans="1:28" x14ac:dyDescent="0.25">
      <c r="A7" t="s">
        <v>38</v>
      </c>
      <c r="B7">
        <v>9722.0000000000018</v>
      </c>
      <c r="C7">
        <v>36288.999999999993</v>
      </c>
      <c r="D7">
        <v>32151</v>
      </c>
      <c r="E7">
        <v>21757.000000000004</v>
      </c>
      <c r="F7">
        <v>13900.000000000004</v>
      </c>
      <c r="G7">
        <v>5869.0000000000009</v>
      </c>
      <c r="H7">
        <v>3686</v>
      </c>
      <c r="I7">
        <v>123374</v>
      </c>
      <c r="K7" t="s">
        <v>38</v>
      </c>
      <c r="L7">
        <v>9268</v>
      </c>
      <c r="M7">
        <v>51020.999999999942</v>
      </c>
      <c r="N7">
        <v>32675</v>
      </c>
      <c r="O7">
        <v>22878.999999999985</v>
      </c>
      <c r="P7">
        <v>14403</v>
      </c>
      <c r="Q7">
        <v>7093.0000000000018</v>
      </c>
      <c r="R7">
        <v>3005</v>
      </c>
      <c r="S7">
        <v>140343.99999999994</v>
      </c>
      <c r="U7" s="7" t="s">
        <v>38</v>
      </c>
      <c r="V7" s="10">
        <f t="shared" si="1"/>
        <v>-454.00000000000182</v>
      </c>
      <c r="W7" s="10">
        <f t="shared" si="2"/>
        <v>14731.999999999949</v>
      </c>
      <c r="X7" s="10">
        <f t="shared" si="3"/>
        <v>524</v>
      </c>
      <c r="Y7" s="10">
        <f t="shared" si="4"/>
        <v>1121.9999999999818</v>
      </c>
      <c r="Z7" s="10">
        <f t="shared" si="5"/>
        <v>502.99999999999636</v>
      </c>
      <c r="AA7" s="10">
        <f t="shared" si="6"/>
        <v>1224.0000000000009</v>
      </c>
      <c r="AB7" s="10">
        <f t="shared" si="7"/>
        <v>-681</v>
      </c>
    </row>
    <row r="8" spans="1:28" x14ac:dyDescent="0.25">
      <c r="A8" t="s">
        <v>39</v>
      </c>
      <c r="B8">
        <v>4118</v>
      </c>
      <c r="C8">
        <v>26532.000000000004</v>
      </c>
      <c r="D8">
        <v>21611.000000000015</v>
      </c>
      <c r="E8">
        <v>15231.000000000002</v>
      </c>
      <c r="F8">
        <v>9062.9999999999964</v>
      </c>
      <c r="G8">
        <v>2291</v>
      </c>
      <c r="H8">
        <v>1582</v>
      </c>
      <c r="I8">
        <v>80428.000000000015</v>
      </c>
      <c r="K8" t="s">
        <v>39</v>
      </c>
      <c r="L8">
        <v>5340.0000000000018</v>
      </c>
      <c r="M8">
        <v>54434.000000000065</v>
      </c>
      <c r="N8">
        <v>25534.000000000007</v>
      </c>
      <c r="O8">
        <v>20684.000000000004</v>
      </c>
      <c r="P8">
        <v>13211</v>
      </c>
      <c r="Q8">
        <v>3235</v>
      </c>
      <c r="R8">
        <v>2041</v>
      </c>
      <c r="S8">
        <v>124479.00000000007</v>
      </c>
      <c r="U8" s="7" t="s">
        <v>39</v>
      </c>
      <c r="V8" s="10">
        <f t="shared" si="1"/>
        <v>1222.0000000000018</v>
      </c>
      <c r="W8" s="10">
        <f t="shared" si="2"/>
        <v>27902.000000000062</v>
      </c>
      <c r="X8" s="10">
        <f t="shared" si="3"/>
        <v>3922.9999999999927</v>
      </c>
      <c r="Y8" s="10">
        <f t="shared" si="4"/>
        <v>5453.0000000000018</v>
      </c>
      <c r="Z8" s="10">
        <f t="shared" si="5"/>
        <v>4148.0000000000036</v>
      </c>
      <c r="AA8" s="10">
        <f t="shared" si="6"/>
        <v>944</v>
      </c>
      <c r="AB8" s="10">
        <f t="shared" si="7"/>
        <v>459</v>
      </c>
    </row>
    <row r="9" spans="1:28" x14ac:dyDescent="0.25">
      <c r="A9" t="s">
        <v>40</v>
      </c>
      <c r="B9">
        <v>836</v>
      </c>
      <c r="C9">
        <v>10808.999999999995</v>
      </c>
      <c r="D9">
        <v>8781</v>
      </c>
      <c r="E9">
        <v>5470</v>
      </c>
      <c r="F9">
        <v>3430</v>
      </c>
      <c r="G9">
        <v>1171</v>
      </c>
      <c r="H9">
        <v>895</v>
      </c>
      <c r="I9">
        <v>31391.999999999993</v>
      </c>
      <c r="K9" t="s">
        <v>40</v>
      </c>
      <c r="L9">
        <v>2597</v>
      </c>
      <c r="M9">
        <v>20056.000000000004</v>
      </c>
      <c r="N9">
        <v>12314.999999999998</v>
      </c>
      <c r="O9">
        <v>7141</v>
      </c>
      <c r="P9">
        <v>7065.9999999999991</v>
      </c>
      <c r="Q9">
        <v>1650</v>
      </c>
      <c r="R9">
        <v>1169</v>
      </c>
      <c r="S9">
        <v>51994</v>
      </c>
      <c r="U9" s="7" t="s">
        <v>40</v>
      </c>
      <c r="V9" s="10">
        <f t="shared" si="1"/>
        <v>1761</v>
      </c>
      <c r="W9" s="10">
        <f t="shared" si="2"/>
        <v>9247.0000000000091</v>
      </c>
      <c r="X9" s="10">
        <f t="shared" si="3"/>
        <v>3533.9999999999982</v>
      </c>
      <c r="Y9" s="10">
        <f t="shared" si="4"/>
        <v>1671</v>
      </c>
      <c r="Z9" s="10">
        <f t="shared" si="5"/>
        <v>3635.9999999999991</v>
      </c>
      <c r="AA9" s="10">
        <f t="shared" si="6"/>
        <v>479</v>
      </c>
      <c r="AB9" s="10">
        <f t="shared" si="7"/>
        <v>274</v>
      </c>
    </row>
    <row r="10" spans="1:28" x14ac:dyDescent="0.25">
      <c r="B10">
        <v>66401.000000000029</v>
      </c>
      <c r="C10">
        <v>188031.00000000003</v>
      </c>
      <c r="D10">
        <v>158488</v>
      </c>
      <c r="E10">
        <v>133980</v>
      </c>
      <c r="F10">
        <v>86845.000000000015</v>
      </c>
      <c r="G10">
        <v>49284.000000000007</v>
      </c>
      <c r="H10">
        <v>47811</v>
      </c>
      <c r="I10">
        <v>730840</v>
      </c>
      <c r="K10">
        <v>0</v>
      </c>
      <c r="L10">
        <v>50614</v>
      </c>
      <c r="M10">
        <v>263784</v>
      </c>
      <c r="N10">
        <v>180135.00000000003</v>
      </c>
      <c r="O10">
        <v>131729.99999999997</v>
      </c>
      <c r="P10">
        <v>110597.99999999999</v>
      </c>
      <c r="Q10">
        <v>59979</v>
      </c>
      <c r="R10">
        <v>49453</v>
      </c>
      <c r="S10">
        <v>846293.00000000012</v>
      </c>
    </row>
    <row r="12" spans="1:28" x14ac:dyDescent="0.25">
      <c r="B12" t="s">
        <v>72</v>
      </c>
      <c r="L12" t="s">
        <v>73</v>
      </c>
    </row>
    <row r="13" spans="1:28" x14ac:dyDescent="0.25">
      <c r="A13" s="7"/>
      <c r="B13" s="7" t="s">
        <v>24</v>
      </c>
      <c r="C13" s="7" t="s">
        <v>25</v>
      </c>
      <c r="D13" s="7" t="s">
        <v>26</v>
      </c>
      <c r="E13" s="7" t="s">
        <v>27</v>
      </c>
      <c r="F13" s="7" t="s">
        <v>28</v>
      </c>
      <c r="G13" s="7" t="s">
        <v>29</v>
      </c>
      <c r="H13" s="7" t="s">
        <v>30</v>
      </c>
      <c r="K13" s="7"/>
      <c r="L13" s="7" t="s">
        <v>24</v>
      </c>
      <c r="M13" s="7" t="s">
        <v>25</v>
      </c>
      <c r="N13" s="7" t="s">
        <v>26</v>
      </c>
      <c r="O13" s="7" t="s">
        <v>27</v>
      </c>
      <c r="P13" s="7" t="s">
        <v>28</v>
      </c>
      <c r="Q13" s="7" t="s">
        <v>29</v>
      </c>
      <c r="R13" s="7" t="s">
        <v>30</v>
      </c>
    </row>
    <row r="14" spans="1:28" x14ac:dyDescent="0.25">
      <c r="A14" s="7" t="s">
        <v>35</v>
      </c>
      <c r="B14" s="8">
        <f>B4/$I$10</f>
        <v>3.6953368726397054E-2</v>
      </c>
      <c r="C14" s="8">
        <f t="shared" ref="C14:H14" si="8">C4/$I$10</f>
        <v>5.3943407585791671E-2</v>
      </c>
      <c r="D14" s="8">
        <f t="shared" si="8"/>
        <v>4.7181325597942081E-2</v>
      </c>
      <c r="E14" s="8">
        <f t="shared" si="8"/>
        <v>5.3480926057687034E-2</v>
      </c>
      <c r="F14" s="8">
        <f t="shared" si="8"/>
        <v>4.1657544743035423E-2</v>
      </c>
      <c r="G14" s="8">
        <f t="shared" si="8"/>
        <v>3.5238903179902588E-2</v>
      </c>
      <c r="H14" s="8">
        <f t="shared" si="8"/>
        <v>3.6406053308521702E-2</v>
      </c>
      <c r="K14" s="7" t="s">
        <v>35</v>
      </c>
      <c r="L14" s="8">
        <f>L4/$S$10</f>
        <v>2.0299116263516302E-2</v>
      </c>
      <c r="M14" s="18">
        <f t="shared" ref="M14:R14" si="9">M4/$S$10</f>
        <v>5.9624739895048164E-2</v>
      </c>
      <c r="N14" s="8">
        <f t="shared" si="9"/>
        <v>5.0825187021516165E-2</v>
      </c>
      <c r="O14" s="8">
        <f t="shared" si="9"/>
        <v>4.1225674795844922E-2</v>
      </c>
      <c r="P14" s="8">
        <f t="shared" si="9"/>
        <v>4.6905740683191262E-2</v>
      </c>
      <c r="Q14" s="8">
        <f t="shared" si="9"/>
        <v>3.2844416768187848E-2</v>
      </c>
      <c r="R14" s="8">
        <f t="shared" si="9"/>
        <v>3.2843235144329436E-2</v>
      </c>
    </row>
    <row r="15" spans="1:28" x14ac:dyDescent="0.25">
      <c r="A15" s="7" t="s">
        <v>36</v>
      </c>
      <c r="B15" s="8">
        <f t="shared" ref="B15:H15" si="10">B5/$I$10</f>
        <v>1.4785726013901816E-2</v>
      </c>
      <c r="C15" s="8">
        <f t="shared" si="10"/>
        <v>4.4403699852224879E-2</v>
      </c>
      <c r="D15" s="8">
        <f t="shared" si="10"/>
        <v>3.8808767992994361E-2</v>
      </c>
      <c r="E15" s="8">
        <f t="shared" si="10"/>
        <v>3.2428438509112811E-2</v>
      </c>
      <c r="F15" s="8">
        <f t="shared" si="10"/>
        <v>1.8746921350774444E-2</v>
      </c>
      <c r="G15" s="8">
        <f t="shared" si="10"/>
        <v>1.2700454271796833E-2</v>
      </c>
      <c r="H15" s="8">
        <f t="shared" si="10"/>
        <v>1.4131684089540806E-2</v>
      </c>
      <c r="K15" s="7" t="s">
        <v>36</v>
      </c>
      <c r="L15" s="8">
        <f t="shared" ref="L15:R15" si="11">L5/$S$10</f>
        <v>1.0584986523579891E-2</v>
      </c>
      <c r="M15" s="8">
        <f t="shared" si="11"/>
        <v>4.5172298482913112E-2</v>
      </c>
      <c r="N15" s="8">
        <f t="shared" si="11"/>
        <v>3.9530044559035728E-2</v>
      </c>
      <c r="O15" s="8">
        <f t="shared" si="11"/>
        <v>2.3853440829594463E-2</v>
      </c>
      <c r="P15" s="8">
        <f t="shared" si="11"/>
        <v>2.1161701680150958E-2</v>
      </c>
      <c r="Q15" s="8">
        <f t="shared" si="11"/>
        <v>1.2864338946440533E-2</v>
      </c>
      <c r="R15" s="8">
        <f t="shared" si="11"/>
        <v>1.055190105554459E-2</v>
      </c>
    </row>
    <row r="16" spans="1:28" x14ac:dyDescent="0.25">
      <c r="A16" s="7" t="s">
        <v>37</v>
      </c>
      <c r="B16" s="8">
        <f t="shared" ref="B16:H16" si="12">B6/$I$10</f>
        <v>1.9035630233703683E-2</v>
      </c>
      <c r="C16" s="8">
        <f t="shared" si="12"/>
        <v>5.8186470362870141E-2</v>
      </c>
      <c r="D16" s="8">
        <f t="shared" si="12"/>
        <v>4.5290350829182868E-2</v>
      </c>
      <c r="E16" s="8">
        <f t="shared" si="12"/>
        <v>3.9319139620163084E-2</v>
      </c>
      <c r="F16" s="8">
        <f t="shared" si="12"/>
        <v>2.231131300968749E-2</v>
      </c>
      <c r="G16" s="8">
        <f t="shared" si="12"/>
        <v>6.7278747742323891E-3</v>
      </c>
      <c r="H16" s="8">
        <f t="shared" si="12"/>
        <v>6.4487439111159759E-3</v>
      </c>
      <c r="K16" s="7" t="s">
        <v>37</v>
      </c>
      <c r="L16" s="8">
        <f t="shared" ref="L16:R16" si="13">L6/$S$10</f>
        <v>8.5927686983113417E-3</v>
      </c>
      <c r="M16" s="8">
        <f t="shared" si="13"/>
        <v>5.8589637395086581E-2</v>
      </c>
      <c r="N16" s="8">
        <f t="shared" si="13"/>
        <v>3.9163741162930574E-2</v>
      </c>
      <c r="O16" s="8">
        <f t="shared" si="13"/>
        <v>3.0663139125574702E-2</v>
      </c>
      <c r="P16" s="8">
        <f t="shared" si="13"/>
        <v>2.1639077718946031E-2</v>
      </c>
      <c r="Q16" s="8">
        <f t="shared" si="13"/>
        <v>1.1010371112605204E-2</v>
      </c>
      <c r="R16" s="8">
        <f t="shared" si="13"/>
        <v>7.6959161897829703E-3</v>
      </c>
    </row>
    <row r="17" spans="1:18" x14ac:dyDescent="0.25">
      <c r="A17" s="7" t="s">
        <v>38</v>
      </c>
      <c r="B17" s="8">
        <f t="shared" ref="B17:H17" si="14">B7/$I$10</f>
        <v>1.3302501231459693E-2</v>
      </c>
      <c r="C17" s="8">
        <f t="shared" si="14"/>
        <v>4.9653822998193847E-2</v>
      </c>
      <c r="D17" s="8">
        <f t="shared" si="14"/>
        <v>4.3991845000273658E-2</v>
      </c>
      <c r="E17" s="8">
        <f t="shared" si="14"/>
        <v>2.9769853866783432E-2</v>
      </c>
      <c r="F17" s="8">
        <f t="shared" si="14"/>
        <v>1.901921077116743E-2</v>
      </c>
      <c r="G17" s="8">
        <f t="shared" si="14"/>
        <v>8.0304854687756558E-3</v>
      </c>
      <c r="H17" s="8">
        <f t="shared" si="14"/>
        <v>5.0435115757210876E-3</v>
      </c>
      <c r="K17" s="7" t="s">
        <v>38</v>
      </c>
      <c r="L17" s="8">
        <f t="shared" ref="L17:R17" si="15">L7/$S$10</f>
        <v>1.0951289919685026E-2</v>
      </c>
      <c r="M17" s="18">
        <f t="shared" si="15"/>
        <v>6.0287630879612537E-2</v>
      </c>
      <c r="N17" s="8">
        <f t="shared" si="15"/>
        <v>3.8609559573339253E-2</v>
      </c>
      <c r="O17" s="8">
        <f t="shared" si="15"/>
        <v>2.7034372256417083E-2</v>
      </c>
      <c r="P17" s="8">
        <f t="shared" si="15"/>
        <v>1.7018928432587767E-2</v>
      </c>
      <c r="Q17" s="8">
        <f t="shared" si="15"/>
        <v>8.3812580276570892E-3</v>
      </c>
      <c r="R17" s="8">
        <f t="shared" si="15"/>
        <v>3.5507796945029673E-3</v>
      </c>
    </row>
    <row r="18" spans="1:18" x14ac:dyDescent="0.25">
      <c r="A18" s="7" t="s">
        <v>39</v>
      </c>
      <c r="B18" s="8">
        <f t="shared" ref="B18:H18" si="16">B8/$I$10</f>
        <v>5.6346122270264356E-3</v>
      </c>
      <c r="C18" s="8">
        <f t="shared" si="16"/>
        <v>3.6303431667670083E-2</v>
      </c>
      <c r="D18" s="8">
        <f t="shared" si="16"/>
        <v>2.9570083739258953E-2</v>
      </c>
      <c r="E18" s="8">
        <f t="shared" si="16"/>
        <v>2.084040282414756E-2</v>
      </c>
      <c r="F18" s="8">
        <f t="shared" si="16"/>
        <v>1.2400799080510092E-2</v>
      </c>
      <c r="G18" s="8">
        <f t="shared" si="16"/>
        <v>3.1347490558809041E-3</v>
      </c>
      <c r="H18" s="8">
        <f t="shared" si="16"/>
        <v>2.1646324776968969E-3</v>
      </c>
      <c r="K18" s="7" t="s">
        <v>39</v>
      </c>
      <c r="L18" s="8">
        <f t="shared" ref="L18:R18" si="17">L8/$S$10</f>
        <v>6.3098714038754911E-3</v>
      </c>
      <c r="M18" s="18">
        <f t="shared" si="17"/>
        <v>6.4320513108344343E-2</v>
      </c>
      <c r="N18" s="8">
        <f t="shared" si="17"/>
        <v>3.0171583600478797E-2</v>
      </c>
      <c r="O18" s="8">
        <f t="shared" si="17"/>
        <v>2.4440707887221094E-2</v>
      </c>
      <c r="P18" s="8">
        <f t="shared" si="17"/>
        <v>1.5610432793370616E-2</v>
      </c>
      <c r="Q18" s="8">
        <f t="shared" si="17"/>
        <v>3.8225531819358065E-3</v>
      </c>
      <c r="R18" s="8">
        <f t="shared" si="17"/>
        <v>2.4116942950018487E-3</v>
      </c>
    </row>
    <row r="19" spans="1:18" x14ac:dyDescent="0.25">
      <c r="A19" s="7" t="s">
        <v>40</v>
      </c>
      <c r="B19" s="8">
        <f t="shared" ref="B19:H19" si="18">B9/$I$10</f>
        <v>1.143889223359422E-3</v>
      </c>
      <c r="C19" s="8">
        <f t="shared" si="18"/>
        <v>1.478983087953587E-2</v>
      </c>
      <c r="D19" s="8">
        <f t="shared" si="18"/>
        <v>1.2014941710907997E-2</v>
      </c>
      <c r="E19" s="8">
        <f t="shared" si="18"/>
        <v>7.4845383394450222E-3</v>
      </c>
      <c r="F19" s="8">
        <f t="shared" si="18"/>
        <v>4.693229708280882E-3</v>
      </c>
      <c r="G19" s="8">
        <f t="shared" si="18"/>
        <v>1.6022658858300038E-3</v>
      </c>
      <c r="H19" s="8">
        <f t="shared" si="18"/>
        <v>1.2246182474960319E-3</v>
      </c>
      <c r="K19" s="7" t="s">
        <v>40</v>
      </c>
      <c r="L19" s="8">
        <f t="shared" ref="L19:R19" si="19">L9/$S$10</f>
        <v>3.0686771602742779E-3</v>
      </c>
      <c r="M19" s="8">
        <f t="shared" si="19"/>
        <v>2.3698648104143603E-2</v>
      </c>
      <c r="N19" s="8">
        <f t="shared" si="19"/>
        <v>1.4551697816240943E-2</v>
      </c>
      <c r="O19" s="8">
        <f t="shared" si="19"/>
        <v>8.4379759728604627E-3</v>
      </c>
      <c r="P19" s="8">
        <f t="shared" si="19"/>
        <v>8.3493541834801874E-3</v>
      </c>
      <c r="Q19" s="8">
        <f t="shared" si="19"/>
        <v>1.9496793663660219E-3</v>
      </c>
      <c r="R19" s="8">
        <f t="shared" si="19"/>
        <v>1.3813182904738664E-3</v>
      </c>
    </row>
    <row r="21" spans="1:18" ht="134.25" customHeight="1" x14ac:dyDescent="0.25">
      <c r="A21" s="6" t="s">
        <v>33</v>
      </c>
      <c r="B21" s="6"/>
      <c r="C21" s="6"/>
    </row>
  </sheetData>
  <mergeCells count="1">
    <mergeCell ref="A21:C2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workbookViewId="0">
      <selection activeCell="M21" sqref="M21"/>
    </sheetView>
  </sheetViews>
  <sheetFormatPr defaultRowHeight="15" x14ac:dyDescent="0.25"/>
  <cols>
    <col min="1" max="1" width="53.140625" bestFit="1" customWidth="1"/>
    <col min="2" max="2" width="18.28515625" bestFit="1" customWidth="1"/>
    <col min="3" max="3" width="16.7109375" bestFit="1" customWidth="1"/>
    <col min="4" max="4" width="14.28515625" bestFit="1" customWidth="1"/>
    <col min="5" max="5" width="14.7109375" bestFit="1" customWidth="1"/>
    <col min="6" max="6" width="16.42578125" bestFit="1" customWidth="1"/>
    <col min="7" max="7" width="23.140625" bestFit="1" customWidth="1"/>
    <col min="8" max="8" width="15.42578125" style="4" customWidth="1"/>
    <col min="9" max="9" width="25.28515625" customWidth="1"/>
    <col min="10" max="10" width="11.5703125" customWidth="1"/>
    <col min="11" max="11" width="12" customWidth="1"/>
    <col min="12" max="12" width="10.140625" customWidth="1"/>
    <col min="13" max="13" width="23.85546875" customWidth="1"/>
    <col min="17" max="17" width="32.7109375" customWidth="1"/>
  </cols>
  <sheetData>
    <row r="1" spans="1:17" x14ac:dyDescent="0.25">
      <c r="A1" t="s">
        <v>44</v>
      </c>
    </row>
    <row r="2" spans="1:17" x14ac:dyDescent="0.25">
      <c r="B2" t="s">
        <v>45</v>
      </c>
      <c r="C2" t="s">
        <v>46</v>
      </c>
      <c r="D2" t="s">
        <v>47</v>
      </c>
      <c r="E2" t="s">
        <v>48</v>
      </c>
      <c r="F2" t="s">
        <v>49</v>
      </c>
      <c r="G2" t="s">
        <v>53</v>
      </c>
      <c r="I2" t="s">
        <v>62</v>
      </c>
    </row>
    <row r="3" spans="1:17" x14ac:dyDescent="0.25">
      <c r="A3" t="s">
        <v>10</v>
      </c>
      <c r="B3">
        <v>25153.999999999993</v>
      </c>
      <c r="C3">
        <v>30322.000000000011</v>
      </c>
      <c r="D3">
        <v>167328.99999999997</v>
      </c>
      <c r="E3">
        <v>197650.99999999997</v>
      </c>
      <c r="F3">
        <v>222804.99999999997</v>
      </c>
      <c r="G3" s="1">
        <f>D3/F3</f>
        <v>0.75101097372141556</v>
      </c>
      <c r="J3" t="s">
        <v>45</v>
      </c>
      <c r="K3" t="s">
        <v>46</v>
      </c>
      <c r="L3" t="s">
        <v>47</v>
      </c>
      <c r="M3" t="s">
        <v>48</v>
      </c>
      <c r="N3" t="s">
        <v>49</v>
      </c>
    </row>
    <row r="4" spans="1:17" x14ac:dyDescent="0.25">
      <c r="A4" t="s">
        <v>50</v>
      </c>
      <c r="B4">
        <v>23161.999999999982</v>
      </c>
      <c r="C4">
        <v>68485.999999999985</v>
      </c>
      <c r="D4">
        <v>36983.999999999985</v>
      </c>
      <c r="E4">
        <v>105469.99999999997</v>
      </c>
      <c r="F4">
        <v>128631.99999999996</v>
      </c>
      <c r="G4" s="1">
        <f t="shared" ref="G4:G9" si="0">D4/F4</f>
        <v>0.28751788046520305</v>
      </c>
      <c r="I4" t="s">
        <v>10</v>
      </c>
      <c r="J4">
        <v>24932.000000000011</v>
      </c>
      <c r="K4">
        <v>27033.999999999989</v>
      </c>
      <c r="L4">
        <v>183050.00000000009</v>
      </c>
      <c r="M4">
        <v>210084.00000000009</v>
      </c>
      <c r="N4">
        <v>235016.00000000009</v>
      </c>
      <c r="O4" s="1">
        <f>L4/N4</f>
        <v>0.77888313987132796</v>
      </c>
    </row>
    <row r="5" spans="1:17" x14ac:dyDescent="0.25">
      <c r="A5" t="s">
        <v>51</v>
      </c>
      <c r="B5">
        <v>83328.000000000058</v>
      </c>
      <c r="C5">
        <v>52525.000000000044</v>
      </c>
      <c r="D5">
        <v>8355.9999999999964</v>
      </c>
      <c r="E5">
        <v>60881.000000000044</v>
      </c>
      <c r="F5">
        <v>144209.00000000012</v>
      </c>
      <c r="G5" s="1">
        <f t="shared" si="0"/>
        <v>5.794367896594519E-2</v>
      </c>
      <c r="I5" t="s">
        <v>50</v>
      </c>
      <c r="J5">
        <v>18919.000000000004</v>
      </c>
      <c r="K5">
        <v>69712</v>
      </c>
      <c r="L5">
        <v>50270.999999999964</v>
      </c>
      <c r="M5">
        <v>119982.99999999997</v>
      </c>
      <c r="N5">
        <v>138901.99999999997</v>
      </c>
      <c r="O5" s="1">
        <f t="shared" ref="O5:O10" si="1">L5/N5</f>
        <v>0.36191703503189282</v>
      </c>
    </row>
    <row r="6" spans="1:17" x14ac:dyDescent="0.25">
      <c r="A6" t="s">
        <v>52</v>
      </c>
      <c r="B6">
        <v>109039.99999999983</v>
      </c>
      <c r="C6">
        <v>13060</v>
      </c>
      <c r="D6">
        <v>1273.9999999999998</v>
      </c>
      <c r="E6">
        <v>14334</v>
      </c>
      <c r="F6">
        <v>123373.99999999983</v>
      </c>
      <c r="G6" s="1">
        <f t="shared" si="0"/>
        <v>1.0326324833433313E-2</v>
      </c>
      <c r="I6" t="s">
        <v>51</v>
      </c>
      <c r="J6">
        <v>80365.000000000087</v>
      </c>
      <c r="K6">
        <v>63469.000000000029</v>
      </c>
      <c r="L6">
        <v>13839</v>
      </c>
      <c r="M6">
        <v>77308.000000000029</v>
      </c>
      <c r="N6">
        <v>157673.00000000012</v>
      </c>
      <c r="O6" s="1">
        <f t="shared" si="1"/>
        <v>8.7770258699967588E-2</v>
      </c>
    </row>
    <row r="7" spans="1:17" x14ac:dyDescent="0.25">
      <c r="A7" t="s">
        <v>61</v>
      </c>
      <c r="B7">
        <v>77639.999999999985</v>
      </c>
      <c r="C7">
        <v>2787.9999999999995</v>
      </c>
      <c r="D7">
        <v>0</v>
      </c>
      <c r="E7">
        <v>2787.9999999999995</v>
      </c>
      <c r="F7">
        <v>80427.999999999985</v>
      </c>
      <c r="G7" s="1">
        <f t="shared" si="0"/>
        <v>0</v>
      </c>
      <c r="I7" t="s">
        <v>52</v>
      </c>
      <c r="J7">
        <v>101207.99999999999</v>
      </c>
      <c r="K7">
        <v>23121.999999999996</v>
      </c>
      <c r="L7">
        <v>2332</v>
      </c>
      <c r="M7">
        <v>25453.999999999996</v>
      </c>
      <c r="N7">
        <v>126661.99999999999</v>
      </c>
      <c r="O7" s="1">
        <f t="shared" si="1"/>
        <v>1.841120462332823E-2</v>
      </c>
    </row>
    <row r="8" spans="1:17" x14ac:dyDescent="0.25">
      <c r="A8" t="s">
        <v>15</v>
      </c>
      <c r="B8">
        <v>31169.999999999996</v>
      </c>
      <c r="C8">
        <v>222</v>
      </c>
      <c r="D8">
        <v>0</v>
      </c>
      <c r="E8">
        <v>222</v>
      </c>
      <c r="F8">
        <v>31391.999999999996</v>
      </c>
      <c r="G8" s="1">
        <f t="shared" si="0"/>
        <v>0</v>
      </c>
      <c r="I8" t="s">
        <v>61</v>
      </c>
      <c r="J8">
        <v>92369.999999999927</v>
      </c>
      <c r="K8">
        <v>8581</v>
      </c>
      <c r="L8">
        <v>366</v>
      </c>
      <c r="M8">
        <v>8947</v>
      </c>
      <c r="N8">
        <v>101316.99999999993</v>
      </c>
      <c r="O8" s="1">
        <f t="shared" si="1"/>
        <v>3.6124243710334916E-3</v>
      </c>
    </row>
    <row r="9" spans="1:17" x14ac:dyDescent="0.25">
      <c r="A9" t="s">
        <v>16</v>
      </c>
      <c r="B9">
        <v>349493.99999999983</v>
      </c>
      <c r="C9">
        <v>167403.00000000006</v>
      </c>
      <c r="D9">
        <v>213942.99999999994</v>
      </c>
      <c r="E9">
        <v>381346</v>
      </c>
      <c r="F9">
        <v>730839.99999999977</v>
      </c>
      <c r="G9" s="1">
        <f t="shared" si="0"/>
        <v>0.2927357561162498</v>
      </c>
      <c r="I9" t="s">
        <v>15</v>
      </c>
      <c r="J9">
        <v>47735.999999999993</v>
      </c>
      <c r="K9">
        <v>53</v>
      </c>
      <c r="L9">
        <v>0</v>
      </c>
      <c r="M9">
        <v>53</v>
      </c>
      <c r="N9">
        <v>47788.999999999993</v>
      </c>
      <c r="O9" s="1">
        <f t="shared" si="1"/>
        <v>0</v>
      </c>
    </row>
    <row r="10" spans="1:17" x14ac:dyDescent="0.25">
      <c r="G10" s="1"/>
      <c r="I10" t="s">
        <v>16</v>
      </c>
      <c r="J10">
        <v>365530</v>
      </c>
      <c r="K10">
        <v>191971</v>
      </c>
      <c r="L10">
        <v>249858.00000000006</v>
      </c>
      <c r="M10">
        <v>441829.00000000012</v>
      </c>
      <c r="N10">
        <v>807359</v>
      </c>
      <c r="O10" s="1">
        <f t="shared" si="1"/>
        <v>0.30947571030978793</v>
      </c>
    </row>
    <row r="11" spans="1:17" x14ac:dyDescent="0.25">
      <c r="A11" s="4" t="s">
        <v>54</v>
      </c>
      <c r="B11" s="4"/>
      <c r="C11" s="4"/>
      <c r="D11" s="4"/>
      <c r="E11" s="4"/>
      <c r="F11" s="4"/>
      <c r="G11" s="14"/>
    </row>
    <row r="12" spans="1:17" x14ac:dyDescent="0.25">
      <c r="A12" s="4"/>
      <c r="B12" s="4" t="s">
        <v>45</v>
      </c>
      <c r="C12" s="4" t="s">
        <v>46</v>
      </c>
      <c r="D12" s="4" t="s">
        <v>47</v>
      </c>
      <c r="E12" s="4" t="s">
        <v>48</v>
      </c>
      <c r="F12" s="4" t="s">
        <v>49</v>
      </c>
      <c r="G12" s="4" t="s">
        <v>53</v>
      </c>
      <c r="I12" s="7"/>
      <c r="J12" s="15" t="s">
        <v>82</v>
      </c>
      <c r="K12" s="16"/>
      <c r="L12" s="16"/>
      <c r="M12" s="17"/>
      <c r="N12" s="7" t="s">
        <v>80</v>
      </c>
      <c r="O12" s="7"/>
      <c r="P12" s="7"/>
      <c r="Q12" s="7"/>
    </row>
    <row r="13" spans="1:17" x14ac:dyDescent="0.25">
      <c r="A13" s="4" t="s">
        <v>10</v>
      </c>
      <c r="B13" s="4">
        <v>30983.999999999993</v>
      </c>
      <c r="C13" s="4">
        <v>26887.000000000007</v>
      </c>
      <c r="D13" s="4">
        <v>182957</v>
      </c>
      <c r="E13" s="4">
        <v>209844</v>
      </c>
      <c r="F13" s="4">
        <v>240828</v>
      </c>
      <c r="G13" s="14">
        <f>D13/F13</f>
        <v>0.75969986878602158</v>
      </c>
      <c r="H13" s="13"/>
      <c r="I13" s="7"/>
      <c r="J13" s="7">
        <v>2007</v>
      </c>
      <c r="K13" s="7">
        <v>2011</v>
      </c>
      <c r="L13" s="7">
        <v>2014</v>
      </c>
      <c r="M13" s="7" t="s">
        <v>81</v>
      </c>
      <c r="N13" s="7">
        <v>2007</v>
      </c>
      <c r="O13" s="7">
        <v>2011</v>
      </c>
      <c r="P13" s="7">
        <v>2014</v>
      </c>
      <c r="Q13" s="7" t="s">
        <v>81</v>
      </c>
    </row>
    <row r="14" spans="1:17" x14ac:dyDescent="0.25">
      <c r="A14" s="4" t="s">
        <v>50</v>
      </c>
      <c r="B14" s="4">
        <v>20720.999999999996</v>
      </c>
      <c r="C14" s="4">
        <v>63802.000000000073</v>
      </c>
      <c r="D14" s="4">
        <v>54031.000000000007</v>
      </c>
      <c r="E14" s="4">
        <v>117833.00000000009</v>
      </c>
      <c r="F14" s="4">
        <v>138554.00000000009</v>
      </c>
      <c r="G14" s="14">
        <f t="shared" ref="G14:G19" si="2">D14/F14</f>
        <v>0.38996347994283798</v>
      </c>
      <c r="H14" s="13"/>
      <c r="I14" s="7" t="s">
        <v>10</v>
      </c>
      <c r="J14" s="8">
        <f>E3/F3</f>
        <v>0.88710307219317341</v>
      </c>
      <c r="K14" s="8">
        <f>M4/N4</f>
        <v>0.89391360588215274</v>
      </c>
      <c r="L14" s="8">
        <f>E13/F13</f>
        <v>0.87134386367033734</v>
      </c>
      <c r="M14" s="8">
        <f>L14-J14</f>
        <v>-1.5759208522836077E-2</v>
      </c>
      <c r="N14" s="8">
        <v>0.75101097372141601</v>
      </c>
      <c r="O14" s="8">
        <v>0.77888313987132796</v>
      </c>
      <c r="P14" s="8">
        <v>0.75969986878602158</v>
      </c>
      <c r="Q14" s="8">
        <v>8.688895064606017E-3</v>
      </c>
    </row>
    <row r="15" spans="1:17" x14ac:dyDescent="0.25">
      <c r="A15" s="4" t="s">
        <v>51</v>
      </c>
      <c r="B15" s="4">
        <v>72143.000000000029</v>
      </c>
      <c r="C15" s="4">
        <v>65145.999999999964</v>
      </c>
      <c r="D15" s="4">
        <v>12804.999999999998</v>
      </c>
      <c r="E15" s="4">
        <v>77950.999999999956</v>
      </c>
      <c r="F15" s="4">
        <v>150094</v>
      </c>
      <c r="G15" s="14">
        <f t="shared" si="2"/>
        <v>8.531320372566524E-2</v>
      </c>
      <c r="H15" s="13"/>
      <c r="I15" s="7" t="s">
        <v>50</v>
      </c>
      <c r="J15" s="8">
        <f t="shared" ref="J15:J20" si="3">E4/F4</f>
        <v>0.81993594128988123</v>
      </c>
      <c r="K15" s="8">
        <f t="shared" ref="K15:K20" si="4">M5/N5</f>
        <v>0.86379605765215761</v>
      </c>
      <c r="L15" s="8">
        <f t="shared" ref="L15:L20" si="5">E14/F14</f>
        <v>0.8504482007015316</v>
      </c>
      <c r="M15" s="8">
        <f t="shared" ref="M15:M20" si="6">L15-J15</f>
        <v>3.0512259411650366E-2</v>
      </c>
      <c r="N15" s="8">
        <v>0.28751788046520305</v>
      </c>
      <c r="O15" s="8">
        <v>0.36191703503189282</v>
      </c>
      <c r="P15" s="8">
        <v>0.38996347994283798</v>
      </c>
      <c r="Q15" s="8">
        <v>0.10244559947763493</v>
      </c>
    </row>
    <row r="16" spans="1:17" x14ac:dyDescent="0.25">
      <c r="A16" s="4" t="s">
        <v>52</v>
      </c>
      <c r="B16" s="4">
        <v>110101.00000000007</v>
      </c>
      <c r="C16" s="4">
        <v>27389.999999999985</v>
      </c>
      <c r="D16" s="4">
        <v>2853</v>
      </c>
      <c r="E16" s="4">
        <v>30242.999999999985</v>
      </c>
      <c r="F16" s="4">
        <v>140344.00000000006</v>
      </c>
      <c r="G16" s="14">
        <f t="shared" si="2"/>
        <v>2.0328621102434011E-2</v>
      </c>
      <c r="H16" s="13"/>
      <c r="I16" s="7" t="s">
        <v>51</v>
      </c>
      <c r="J16" s="8">
        <f t="shared" si="3"/>
        <v>0.4221719864918278</v>
      </c>
      <c r="K16" s="8">
        <f t="shared" si="4"/>
        <v>0.49030588623289956</v>
      </c>
      <c r="L16" s="8">
        <f t="shared" si="5"/>
        <v>0.51934787533145865</v>
      </c>
      <c r="M16" s="8">
        <f t="shared" si="6"/>
        <v>9.7175888839630853E-2</v>
      </c>
      <c r="N16" s="8">
        <v>5.794367896594519E-2</v>
      </c>
      <c r="O16" s="8">
        <v>8.7770258699967588E-2</v>
      </c>
      <c r="P16" s="8">
        <v>8.531320372566524E-2</v>
      </c>
      <c r="Q16" s="8">
        <v>2.736952475972005E-2</v>
      </c>
    </row>
    <row r="17" spans="1:17" x14ac:dyDescent="0.25">
      <c r="A17" s="4" t="s">
        <v>61</v>
      </c>
      <c r="B17" s="4">
        <v>118021.00000000006</v>
      </c>
      <c r="C17" s="4">
        <v>6142.0000000000009</v>
      </c>
      <c r="D17" s="4">
        <v>316</v>
      </c>
      <c r="E17" s="4">
        <v>6458.0000000000009</v>
      </c>
      <c r="F17" s="4">
        <v>124479.00000000006</v>
      </c>
      <c r="G17" s="14">
        <f t="shared" si="2"/>
        <v>2.5385808047943817E-3</v>
      </c>
      <c r="H17" s="13"/>
      <c r="I17" s="7" t="s">
        <v>52</v>
      </c>
      <c r="J17" s="8">
        <f t="shared" si="3"/>
        <v>0.11618331252938237</v>
      </c>
      <c r="K17" s="8">
        <f t="shared" si="4"/>
        <v>0.20096003536972415</v>
      </c>
      <c r="L17" s="8">
        <f t="shared" si="5"/>
        <v>0.21549193410477094</v>
      </c>
      <c r="M17" s="8">
        <f t="shared" si="6"/>
        <v>9.930862157538857E-2</v>
      </c>
      <c r="N17" s="8">
        <v>1.0326324833433313E-2</v>
      </c>
      <c r="O17" s="8">
        <v>1.841120462332823E-2</v>
      </c>
      <c r="P17" s="8">
        <v>2.0328621102434011E-2</v>
      </c>
      <c r="Q17" s="8">
        <v>1.0002296269000698E-2</v>
      </c>
    </row>
    <row r="18" spans="1:17" x14ac:dyDescent="0.25">
      <c r="A18" s="4" t="s">
        <v>15</v>
      </c>
      <c r="B18" s="4">
        <v>51577.999999999985</v>
      </c>
      <c r="C18" s="4">
        <v>416</v>
      </c>
      <c r="D18" s="4">
        <v>0</v>
      </c>
      <c r="E18" s="4">
        <v>416</v>
      </c>
      <c r="F18" s="4">
        <v>51993.999999999985</v>
      </c>
      <c r="G18" s="14">
        <f t="shared" si="2"/>
        <v>0</v>
      </c>
      <c r="H18" s="13"/>
      <c r="I18" s="7" t="s">
        <v>61</v>
      </c>
      <c r="J18" s="8">
        <f t="shared" si="3"/>
        <v>3.4664544685930276E-2</v>
      </c>
      <c r="K18" s="8">
        <f t="shared" si="4"/>
        <v>8.8306996851466257E-2</v>
      </c>
      <c r="L18" s="8">
        <f t="shared" si="5"/>
        <v>5.1880236827095319E-2</v>
      </c>
      <c r="M18" s="8">
        <f t="shared" si="6"/>
        <v>1.7215692141165043E-2</v>
      </c>
      <c r="N18" s="8">
        <v>0</v>
      </c>
      <c r="O18" s="8">
        <v>3.6124243710334916E-3</v>
      </c>
      <c r="P18" s="8">
        <v>2.5385808047943817E-3</v>
      </c>
      <c r="Q18" s="8">
        <v>2.5385808047943817E-3</v>
      </c>
    </row>
    <row r="19" spans="1:17" x14ac:dyDescent="0.25">
      <c r="A19" s="4" t="s">
        <v>16</v>
      </c>
      <c r="B19" s="4">
        <v>403548.00000000012</v>
      </c>
      <c r="C19" s="4">
        <v>189783.00000000006</v>
      </c>
      <c r="D19" s="4">
        <v>252962</v>
      </c>
      <c r="E19" s="4">
        <v>442745.00000000006</v>
      </c>
      <c r="F19" s="4">
        <v>846293.00000000023</v>
      </c>
      <c r="G19" s="14">
        <f t="shared" si="2"/>
        <v>0.29890593446950398</v>
      </c>
      <c r="H19" s="13"/>
      <c r="I19" s="7" t="s">
        <v>15</v>
      </c>
      <c r="J19" s="8">
        <f t="shared" si="3"/>
        <v>7.0718654434250771E-3</v>
      </c>
      <c r="K19" s="8">
        <f t="shared" si="4"/>
        <v>1.109041829709766E-3</v>
      </c>
      <c r="L19" s="8">
        <f t="shared" si="5"/>
        <v>8.000923183444246E-3</v>
      </c>
      <c r="M19" s="8">
        <f t="shared" si="6"/>
        <v>9.2905774001916883E-4</v>
      </c>
      <c r="N19" s="8">
        <v>0</v>
      </c>
      <c r="O19" s="8">
        <v>0</v>
      </c>
      <c r="P19" s="8">
        <v>0</v>
      </c>
      <c r="Q19" s="8">
        <v>0</v>
      </c>
    </row>
    <row r="20" spans="1:17" x14ac:dyDescent="0.25">
      <c r="I20" s="7" t="s">
        <v>16</v>
      </c>
      <c r="J20" s="8">
        <f>E9/F9</f>
        <v>0.52179136336270604</v>
      </c>
      <c r="K20" s="8">
        <f>M10/N10</f>
        <v>0.54725221369923427</v>
      </c>
      <c r="L20" s="8">
        <f>E19/F19</f>
        <v>0.52315805518892389</v>
      </c>
      <c r="M20" s="8">
        <f t="shared" si="6"/>
        <v>1.3666918262178473E-3</v>
      </c>
      <c r="N20" s="8">
        <v>0.29273575611625002</v>
      </c>
      <c r="O20" s="8">
        <v>0.30947571030978793</v>
      </c>
      <c r="P20" s="8">
        <v>0.29890593446950398</v>
      </c>
      <c r="Q20" s="8">
        <v>6.1701783532541743E-3</v>
      </c>
    </row>
    <row r="21" spans="1:17" ht="126" customHeight="1" x14ac:dyDescent="0.25">
      <c r="A21" s="6" t="s">
        <v>43</v>
      </c>
      <c r="B21" s="6"/>
      <c r="I21" s="4"/>
      <c r="J21" s="14"/>
      <c r="K21" s="14"/>
      <c r="L21" s="14"/>
      <c r="M21" s="14"/>
    </row>
    <row r="22" spans="1:17" x14ac:dyDescent="0.25">
      <c r="I22" s="4"/>
      <c r="J22" s="14"/>
      <c r="K22" s="14"/>
      <c r="L22" s="14"/>
      <c r="M22" s="14"/>
    </row>
    <row r="23" spans="1:17" x14ac:dyDescent="0.25">
      <c r="I23" s="4"/>
      <c r="J23" s="14"/>
      <c r="K23" s="14"/>
      <c r="L23" s="14"/>
      <c r="M23" s="14"/>
    </row>
    <row r="24" spans="1:17" x14ac:dyDescent="0.25">
      <c r="I24" s="4"/>
      <c r="J24" s="14"/>
      <c r="K24" s="14"/>
      <c r="L24" s="14"/>
      <c r="M24" s="14"/>
    </row>
    <row r="25" spans="1:17" x14ac:dyDescent="0.25">
      <c r="I25" s="4"/>
      <c r="J25" s="14"/>
      <c r="K25" s="14"/>
      <c r="L25" s="14"/>
      <c r="M25" s="14"/>
    </row>
    <row r="26" spans="1:17" x14ac:dyDescent="0.25">
      <c r="I26" s="4"/>
      <c r="J26" s="14"/>
      <c r="K26" s="14"/>
      <c r="L26" s="14"/>
      <c r="M26" s="14"/>
    </row>
  </sheetData>
  <mergeCells count="2">
    <mergeCell ref="A21:B21"/>
    <mergeCell ref="J12:M1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Y18" sqref="Y18"/>
    </sheetView>
  </sheetViews>
  <sheetFormatPr defaultRowHeight="15" x14ac:dyDescent="0.25"/>
  <cols>
    <col min="1" max="1" width="21.140625" customWidth="1"/>
  </cols>
  <sheetData>
    <row r="1" spans="1:6" x14ac:dyDescent="0.25">
      <c r="B1" t="s">
        <v>84</v>
      </c>
    </row>
    <row r="2" spans="1:6" x14ac:dyDescent="0.25">
      <c r="B2" t="s">
        <v>85</v>
      </c>
      <c r="C2" t="s">
        <v>86</v>
      </c>
      <c r="D2" t="s">
        <v>87</v>
      </c>
      <c r="E2" t="s">
        <v>88</v>
      </c>
      <c r="F2" t="s">
        <v>16</v>
      </c>
    </row>
    <row r="3" spans="1:6" x14ac:dyDescent="0.25">
      <c r="A3">
        <v>2007</v>
      </c>
      <c r="B3">
        <v>92646.999999999927</v>
      </c>
      <c r="C3">
        <v>286633.00000000035</v>
      </c>
      <c r="D3">
        <v>275347.99999999983</v>
      </c>
      <c r="E3">
        <v>149366.99999999997</v>
      </c>
      <c r="F3">
        <v>803995.00000000012</v>
      </c>
    </row>
    <row r="4" spans="1:6" x14ac:dyDescent="0.25">
      <c r="A4">
        <v>2011</v>
      </c>
      <c r="B4">
        <v>116457</v>
      </c>
      <c r="C4">
        <v>301461</v>
      </c>
      <c r="D4">
        <v>294333</v>
      </c>
      <c r="E4">
        <v>171008</v>
      </c>
      <c r="F4">
        <v>883259</v>
      </c>
    </row>
    <row r="5" spans="1:6" x14ac:dyDescent="0.25">
      <c r="A5">
        <v>2014</v>
      </c>
      <c r="B5">
        <v>133444</v>
      </c>
      <c r="C5">
        <v>290375</v>
      </c>
      <c r="D5">
        <v>315006</v>
      </c>
      <c r="E5">
        <v>192049</v>
      </c>
      <c r="F5">
        <v>930874</v>
      </c>
    </row>
    <row r="7" spans="1:6" x14ac:dyDescent="0.25">
      <c r="A7" s="7"/>
      <c r="B7" s="7" t="s">
        <v>84</v>
      </c>
      <c r="C7" s="7"/>
      <c r="D7" s="7"/>
      <c r="E7" s="7"/>
      <c r="F7" s="7"/>
    </row>
    <row r="8" spans="1:6" x14ac:dyDescent="0.25">
      <c r="A8" s="7"/>
      <c r="B8" s="7" t="s">
        <v>85</v>
      </c>
      <c r="C8" s="7" t="s">
        <v>86</v>
      </c>
      <c r="D8" s="7" t="s">
        <v>87</v>
      </c>
      <c r="E8" s="7" t="s">
        <v>88</v>
      </c>
      <c r="F8" s="7"/>
    </row>
    <row r="9" spans="1:6" x14ac:dyDescent="0.25">
      <c r="A9" s="7">
        <v>2007</v>
      </c>
      <c r="B9" s="8">
        <v>0.11523330368969946</v>
      </c>
      <c r="C9" s="8">
        <v>0.35651092357539577</v>
      </c>
      <c r="D9" s="8">
        <v>0.34247476663412058</v>
      </c>
      <c r="E9" s="8">
        <v>0.18578100610078416</v>
      </c>
      <c r="F9" s="8">
        <v>1</v>
      </c>
    </row>
    <row r="10" spans="1:6" x14ac:dyDescent="0.25">
      <c r="A10" s="7">
        <v>2011</v>
      </c>
      <c r="B10" s="8">
        <v>0.13184920844282369</v>
      </c>
      <c r="C10" s="8">
        <v>0.34130532493866467</v>
      </c>
      <c r="D10" s="8">
        <v>0.33323521186877236</v>
      </c>
      <c r="E10" s="8">
        <v>0.19361025474973931</v>
      </c>
      <c r="F10" s="8">
        <v>1</v>
      </c>
    </row>
    <row r="11" spans="1:6" x14ac:dyDescent="0.25">
      <c r="A11" s="7">
        <v>2014</v>
      </c>
      <c r="B11" s="8">
        <v>0.14335345062811938</v>
      </c>
      <c r="C11" s="8">
        <v>0.31193802813270111</v>
      </c>
      <c r="D11" s="8">
        <v>0.33839810758491484</v>
      </c>
      <c r="E11" s="8">
        <v>0.2063104136542647</v>
      </c>
      <c r="F11" s="8">
        <v>1</v>
      </c>
    </row>
    <row r="12" spans="1:6" ht="239.25" customHeight="1" x14ac:dyDescent="0.25">
      <c r="A12" s="2" t="s">
        <v>83</v>
      </c>
      <c r="B12" s="2"/>
    </row>
  </sheetData>
  <mergeCells count="1">
    <mergeCell ref="A12:B1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N8" sqref="N8"/>
    </sheetView>
  </sheetViews>
  <sheetFormatPr defaultRowHeight="15" x14ac:dyDescent="0.25"/>
  <cols>
    <col min="1" max="1" width="22.140625" customWidth="1"/>
    <col min="2" max="2" width="17.28515625" bestFit="1" customWidth="1"/>
    <col min="3" max="3" width="18.7109375" bestFit="1" customWidth="1"/>
    <col min="4" max="4" width="16.28515625" bestFit="1" customWidth="1"/>
    <col min="5" max="5" width="7" bestFit="1" customWidth="1"/>
  </cols>
  <sheetData>
    <row r="1" spans="1:4" x14ac:dyDescent="0.25">
      <c r="A1" s="7"/>
      <c r="B1" s="15" t="s">
        <v>63</v>
      </c>
      <c r="C1" s="16"/>
      <c r="D1" s="17"/>
    </row>
    <row r="2" spans="1:4" x14ac:dyDescent="0.25">
      <c r="A2" s="7"/>
      <c r="B2" s="7" t="s">
        <v>58</v>
      </c>
      <c r="C2" s="7" t="s">
        <v>59</v>
      </c>
      <c r="D2" s="7" t="s">
        <v>60</v>
      </c>
    </row>
    <row r="3" spans="1:4" x14ac:dyDescent="0.25">
      <c r="A3" s="7">
        <v>2007</v>
      </c>
      <c r="B3" s="7">
        <v>297588</v>
      </c>
      <c r="C3" s="7">
        <v>454861</v>
      </c>
      <c r="D3" s="7">
        <v>157273</v>
      </c>
    </row>
    <row r="4" spans="1:4" x14ac:dyDescent="0.25">
      <c r="A4" s="7">
        <v>2011</v>
      </c>
      <c r="B4" s="7">
        <v>332673</v>
      </c>
      <c r="C4" s="7">
        <v>510632</v>
      </c>
      <c r="D4" s="7">
        <v>177959</v>
      </c>
    </row>
    <row r="5" spans="1:4" x14ac:dyDescent="0.25">
      <c r="A5" s="7">
        <v>2014</v>
      </c>
      <c r="B5" s="7">
        <v>352489</v>
      </c>
      <c r="C5" s="7">
        <v>520787</v>
      </c>
      <c r="D5" s="7">
        <v>168298</v>
      </c>
    </row>
    <row r="7" spans="1:4" ht="409.5" customHeight="1" x14ac:dyDescent="0.25">
      <c r="A7" s="6" t="s">
        <v>64</v>
      </c>
      <c r="B7" s="6"/>
    </row>
  </sheetData>
  <mergeCells count="2">
    <mergeCell ref="A7:B7"/>
    <mergeCell ref="B1:D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E38" sqref="E38"/>
    </sheetView>
  </sheetViews>
  <sheetFormatPr defaultColWidth="23.140625" defaultRowHeight="15" x14ac:dyDescent="0.25"/>
  <cols>
    <col min="6" max="6" width="5.42578125" bestFit="1" customWidth="1"/>
  </cols>
  <sheetData>
    <row r="1" spans="1:9" x14ac:dyDescent="0.25">
      <c r="A1" s="7"/>
      <c r="B1" s="7" t="s">
        <v>65</v>
      </c>
      <c r="C1" s="7"/>
      <c r="D1" s="7"/>
    </row>
    <row r="2" spans="1:9" x14ac:dyDescent="0.25">
      <c r="A2" s="7"/>
      <c r="B2" s="7" t="s">
        <v>66</v>
      </c>
      <c r="C2" s="7" t="s">
        <v>67</v>
      </c>
      <c r="D2" s="7" t="s">
        <v>68</v>
      </c>
      <c r="F2" t="s">
        <v>57</v>
      </c>
      <c r="G2">
        <v>2012</v>
      </c>
      <c r="H2" t="s">
        <v>55</v>
      </c>
      <c r="I2">
        <v>346898</v>
      </c>
    </row>
    <row r="3" spans="1:9" x14ac:dyDescent="0.25">
      <c r="A3" s="7">
        <v>3401</v>
      </c>
      <c r="B3" s="10">
        <v>2893</v>
      </c>
      <c r="C3" s="10">
        <v>6102.666666666667</v>
      </c>
      <c r="D3" s="10">
        <v>3209.6666666666665</v>
      </c>
      <c r="H3" t="s">
        <v>56</v>
      </c>
      <c r="I3">
        <v>523111</v>
      </c>
    </row>
    <row r="4" spans="1:9" x14ac:dyDescent="0.25">
      <c r="A4" s="7">
        <v>3407</v>
      </c>
      <c r="B4" s="10">
        <v>8577.3333333333339</v>
      </c>
      <c r="C4" s="10">
        <v>13462.666666666666</v>
      </c>
      <c r="D4" s="10">
        <v>4885.333333333333</v>
      </c>
      <c r="G4">
        <v>2013</v>
      </c>
      <c r="H4" t="s">
        <v>55</v>
      </c>
      <c r="I4">
        <v>352489</v>
      </c>
    </row>
    <row r="5" spans="1:9" x14ac:dyDescent="0.25">
      <c r="A5" s="7">
        <v>3408</v>
      </c>
      <c r="B5" s="10">
        <v>13811.333333333334</v>
      </c>
      <c r="C5" s="10">
        <v>18842</v>
      </c>
      <c r="D5" s="10">
        <v>5030.666666666667</v>
      </c>
      <c r="H5" t="s">
        <v>56</v>
      </c>
      <c r="I5">
        <v>520787</v>
      </c>
    </row>
    <row r="6" spans="1:9" x14ac:dyDescent="0.25">
      <c r="A6" s="7">
        <v>3409</v>
      </c>
      <c r="B6" s="10">
        <v>5515.333333333333</v>
      </c>
      <c r="C6" s="10">
        <v>8466.6666666666661</v>
      </c>
      <c r="D6" s="10">
        <v>2951.3333333333335</v>
      </c>
      <c r="G6">
        <v>2014</v>
      </c>
      <c r="H6" t="s">
        <v>55</v>
      </c>
      <c r="I6">
        <v>334767</v>
      </c>
    </row>
    <row r="7" spans="1:9" x14ac:dyDescent="0.25">
      <c r="A7" s="7">
        <v>3410</v>
      </c>
      <c r="B7" s="10">
        <v>2913.6666666666665</v>
      </c>
      <c r="C7" s="10">
        <v>5177.666666666667</v>
      </c>
      <c r="D7" s="10">
        <v>2264</v>
      </c>
      <c r="H7" t="s">
        <v>56</v>
      </c>
      <c r="I7">
        <v>511085</v>
      </c>
    </row>
    <row r="8" spans="1:9" x14ac:dyDescent="0.25">
      <c r="A8" s="7">
        <v>3411</v>
      </c>
      <c r="B8" s="10">
        <v>8232.3333333333339</v>
      </c>
      <c r="C8" s="10">
        <v>12744.333333333334</v>
      </c>
      <c r="D8" s="10">
        <v>4512</v>
      </c>
    </row>
    <row r="9" spans="1:9" x14ac:dyDescent="0.25">
      <c r="A9" s="7">
        <v>3412</v>
      </c>
      <c r="B9" s="10">
        <v>4036</v>
      </c>
      <c r="C9" s="10">
        <v>6243</v>
      </c>
      <c r="D9" s="10">
        <v>2207</v>
      </c>
      <c r="G9" t="s">
        <v>65</v>
      </c>
    </row>
    <row r="10" spans="1:9" x14ac:dyDescent="0.25">
      <c r="A10" s="7">
        <v>3413</v>
      </c>
      <c r="B10" s="10">
        <v>10485.333333333334</v>
      </c>
      <c r="C10" s="10">
        <v>17465.333333333332</v>
      </c>
      <c r="D10" s="10">
        <v>6980</v>
      </c>
      <c r="G10" t="s">
        <v>66</v>
      </c>
      <c r="H10" t="s">
        <v>67</v>
      </c>
      <c r="I10" t="s">
        <v>68</v>
      </c>
    </row>
    <row r="11" spans="1:9" x14ac:dyDescent="0.25">
      <c r="A11" s="7">
        <v>3414</v>
      </c>
      <c r="B11" s="10">
        <v>6672</v>
      </c>
      <c r="C11" s="10">
        <v>11651.666666666666</v>
      </c>
      <c r="D11" s="10">
        <v>4979.666666666667</v>
      </c>
      <c r="F11" t="s">
        <v>57</v>
      </c>
      <c r="G11" s="5">
        <v>344718</v>
      </c>
      <c r="H11" s="5">
        <v>518327.66666666669</v>
      </c>
      <c r="I11" s="5">
        <v>173609.66666666666</v>
      </c>
    </row>
    <row r="12" spans="1:9" x14ac:dyDescent="0.25">
      <c r="A12" s="7">
        <v>3415</v>
      </c>
      <c r="B12" s="10">
        <v>3773.6666666666665</v>
      </c>
      <c r="C12" s="10">
        <v>5619.666666666667</v>
      </c>
      <c r="D12" s="10">
        <v>1846</v>
      </c>
    </row>
    <row r="13" spans="1:9" x14ac:dyDescent="0.25">
      <c r="A13" s="7">
        <v>3416</v>
      </c>
      <c r="B13" s="10">
        <v>1211.6666666666667</v>
      </c>
      <c r="C13" s="10">
        <v>3639</v>
      </c>
      <c r="D13" s="10">
        <v>2427.3333333333335</v>
      </c>
    </row>
    <row r="14" spans="1:9" x14ac:dyDescent="0.25">
      <c r="A14" s="7">
        <v>3417</v>
      </c>
      <c r="B14" s="10">
        <v>1461.3333333333333</v>
      </c>
      <c r="C14" s="10">
        <v>3632</v>
      </c>
      <c r="D14" s="10">
        <v>2170.6666666666665</v>
      </c>
    </row>
    <row r="15" spans="1:9" x14ac:dyDescent="0.25">
      <c r="A15" s="7">
        <v>3418</v>
      </c>
      <c r="B15" s="10">
        <v>1457.3333333333333</v>
      </c>
      <c r="C15" s="10">
        <v>4011</v>
      </c>
      <c r="D15" s="10">
        <v>2553.6666666666665</v>
      </c>
    </row>
    <row r="16" spans="1:9" x14ac:dyDescent="0.25">
      <c r="A16" s="7">
        <v>3419</v>
      </c>
      <c r="B16" s="10">
        <v>5186.666666666667</v>
      </c>
      <c r="C16" s="10">
        <v>9473</v>
      </c>
      <c r="D16" s="10">
        <v>4286.333333333333</v>
      </c>
    </row>
    <row r="17" spans="1:4" x14ac:dyDescent="0.25">
      <c r="A17" s="7">
        <v>3420</v>
      </c>
      <c r="B17" s="10">
        <v>4947.333333333333</v>
      </c>
      <c r="C17" s="10">
        <v>8752.3333333333339</v>
      </c>
      <c r="D17" s="10">
        <v>3805</v>
      </c>
    </row>
    <row r="18" spans="1:4" x14ac:dyDescent="0.25">
      <c r="A18" s="7">
        <v>3421</v>
      </c>
      <c r="B18" s="10">
        <v>4014.6666666666665</v>
      </c>
      <c r="C18" s="10">
        <v>10110</v>
      </c>
      <c r="D18" s="10">
        <v>6095.333333333333</v>
      </c>
    </row>
    <row r="19" spans="1:4" x14ac:dyDescent="0.25">
      <c r="A19" s="7">
        <v>3422</v>
      </c>
      <c r="B19" s="10">
        <v>6911.666666666667</v>
      </c>
      <c r="C19" s="10">
        <v>9689</v>
      </c>
      <c r="D19" s="10">
        <v>2777.3333333333335</v>
      </c>
    </row>
    <row r="20" spans="1:4" x14ac:dyDescent="0.25">
      <c r="A20" s="7">
        <v>3501</v>
      </c>
      <c r="B20" s="10">
        <v>29068.333333333332</v>
      </c>
      <c r="C20" s="10">
        <v>37926</v>
      </c>
      <c r="D20" s="10">
        <v>8857.6666666666661</v>
      </c>
    </row>
    <row r="21" spans="1:4" x14ac:dyDescent="0.25">
      <c r="A21" s="7">
        <v>3502</v>
      </c>
      <c r="B21" s="10">
        <v>10678.333333333334</v>
      </c>
      <c r="C21" s="10">
        <v>18558</v>
      </c>
      <c r="D21" s="10">
        <v>7879.666666666667</v>
      </c>
    </row>
    <row r="22" spans="1:4" x14ac:dyDescent="0.25">
      <c r="A22" s="7">
        <v>3503</v>
      </c>
      <c r="B22" s="10">
        <v>10313</v>
      </c>
      <c r="C22" s="10">
        <v>16298.666666666666</v>
      </c>
      <c r="D22" s="10">
        <v>5985.666666666667</v>
      </c>
    </row>
    <row r="23" spans="1:4" x14ac:dyDescent="0.25">
      <c r="A23" s="7">
        <v>3504</v>
      </c>
      <c r="B23" s="10">
        <v>11191</v>
      </c>
      <c r="C23" s="10">
        <v>15339.666666666666</v>
      </c>
      <c r="D23" s="10">
        <v>4148.666666666667</v>
      </c>
    </row>
    <row r="24" spans="1:4" x14ac:dyDescent="0.25">
      <c r="A24" s="7">
        <v>3520</v>
      </c>
      <c r="B24" s="10">
        <v>8552.6666666666661</v>
      </c>
      <c r="C24" s="10">
        <v>11629.333333333334</v>
      </c>
      <c r="D24" s="10">
        <v>3076.6666666666665</v>
      </c>
    </row>
    <row r="25" spans="1:4" x14ac:dyDescent="0.25">
      <c r="A25" s="7">
        <v>3521</v>
      </c>
      <c r="B25" s="10">
        <v>17372.333333333332</v>
      </c>
      <c r="C25" s="10">
        <v>25446.333333333332</v>
      </c>
      <c r="D25" s="10">
        <v>8074</v>
      </c>
    </row>
    <row r="26" spans="1:4" x14ac:dyDescent="0.25">
      <c r="A26" s="7">
        <v>3522</v>
      </c>
      <c r="B26" s="10">
        <v>12434.333333333334</v>
      </c>
      <c r="C26" s="10">
        <v>18621.666666666668</v>
      </c>
      <c r="D26" s="10">
        <v>6187.333333333333</v>
      </c>
    </row>
    <row r="27" spans="1:4" x14ac:dyDescent="0.25">
      <c r="A27" s="7">
        <v>3523</v>
      </c>
      <c r="B27" s="10">
        <v>23316.333333333332</v>
      </c>
      <c r="C27" s="10">
        <v>32341.666666666668</v>
      </c>
      <c r="D27" s="10">
        <v>9025.3333333333339</v>
      </c>
    </row>
    <row r="28" spans="1:4" x14ac:dyDescent="0.25">
      <c r="A28" s="7">
        <v>3524</v>
      </c>
      <c r="B28" s="10">
        <v>17332.333333333332</v>
      </c>
      <c r="C28" s="10">
        <v>25231.333333333332</v>
      </c>
      <c r="D28" s="10">
        <v>7899</v>
      </c>
    </row>
    <row r="29" spans="1:4" x14ac:dyDescent="0.25">
      <c r="A29" s="7">
        <v>3525</v>
      </c>
      <c r="B29" s="10">
        <v>7048.666666666667</v>
      </c>
      <c r="C29" s="10">
        <v>14045.333333333334</v>
      </c>
      <c r="D29" s="10">
        <v>6996.666666666667</v>
      </c>
    </row>
    <row r="30" spans="1:4" x14ac:dyDescent="0.25">
      <c r="A30" s="7">
        <v>3526</v>
      </c>
      <c r="B30" s="10">
        <v>17217.666666666668</v>
      </c>
      <c r="C30" s="10">
        <v>21314</v>
      </c>
      <c r="D30" s="10">
        <v>4096.333333333333</v>
      </c>
    </row>
    <row r="31" spans="1:4" x14ac:dyDescent="0.25">
      <c r="A31" s="7">
        <v>3527</v>
      </c>
      <c r="B31" s="10">
        <v>6261.666666666667</v>
      </c>
      <c r="C31" s="10">
        <v>9484</v>
      </c>
      <c r="D31" s="10">
        <v>3222.3333333333335</v>
      </c>
    </row>
    <row r="32" spans="1:4" x14ac:dyDescent="0.25">
      <c r="A32" s="7">
        <v>3528</v>
      </c>
      <c r="B32" s="10">
        <v>17184.666666666668</v>
      </c>
      <c r="C32" s="10">
        <v>24848.666666666668</v>
      </c>
      <c r="D32" s="10">
        <v>7664</v>
      </c>
    </row>
    <row r="33" spans="1:4" x14ac:dyDescent="0.25">
      <c r="A33" s="7">
        <v>3529</v>
      </c>
      <c r="B33" s="10">
        <v>34078.333333333336</v>
      </c>
      <c r="C33" s="10">
        <v>47583.666666666664</v>
      </c>
      <c r="D33" s="10">
        <v>13505.333333333334</v>
      </c>
    </row>
    <row r="34" spans="1:4" x14ac:dyDescent="0.25">
      <c r="A34" s="7">
        <v>3530</v>
      </c>
      <c r="B34" s="10">
        <v>4412.666666666667</v>
      </c>
      <c r="C34" s="10">
        <v>6631.333333333333</v>
      </c>
      <c r="D34" s="10">
        <v>2218.6666666666665</v>
      </c>
    </row>
    <row r="35" spans="1:4" x14ac:dyDescent="0.25">
      <c r="A35" s="7">
        <v>3531</v>
      </c>
      <c r="B35" s="10">
        <v>15158</v>
      </c>
      <c r="C35" s="10">
        <v>21962</v>
      </c>
      <c r="D35" s="10">
        <v>6804</v>
      </c>
    </row>
    <row r="36" spans="1:4" x14ac:dyDescent="0.25">
      <c r="A36" s="7">
        <v>3532</v>
      </c>
      <c r="B36" s="10">
        <v>10997</v>
      </c>
      <c r="C36" s="10">
        <v>15984</v>
      </c>
      <c r="D36" s="10">
        <v>4987</v>
      </c>
    </row>
    <row r="37" spans="1:4" x14ac:dyDescent="0.25">
      <c r="A37" s="7" t="s">
        <v>69</v>
      </c>
      <c r="B37" s="10">
        <v>344718</v>
      </c>
      <c r="C37" s="10">
        <v>518327.66666666669</v>
      </c>
      <c r="D37" s="10">
        <v>173609.66666666666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Tenure</vt:lpstr>
      <vt:lpstr>Renters_Income</vt:lpstr>
      <vt:lpstr>Renters_Age</vt:lpstr>
      <vt:lpstr>Renters_Age_Income</vt:lpstr>
      <vt:lpstr>Rent_Burden</vt:lpstr>
      <vt:lpstr>Supply</vt:lpstr>
      <vt:lpstr>Cook Affordability</vt:lpstr>
      <vt:lpstr>PUMA Affordability 12-14 (MAP)</vt:lpstr>
    </vt:vector>
  </TitlesOfParts>
  <Company>DePaul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DePaul University</dc:creator>
  <cp:lastModifiedBy>DePaul University</cp:lastModifiedBy>
  <dcterms:created xsi:type="dcterms:W3CDTF">2016-04-15T18:29:13Z</dcterms:created>
  <dcterms:modified xsi:type="dcterms:W3CDTF">2016-04-18T19:40:39Z</dcterms:modified>
</cp:coreProperties>
</file>