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uda1\OneDrive - DePaul University\Desktop\"/>
    </mc:Choice>
  </mc:AlternateContent>
  <bookViews>
    <workbookView xWindow="0" yWindow="0" windowWidth="20490" windowHeight="7620" tabRatio="675"/>
  </bookViews>
  <sheets>
    <sheet name="Report_Data" sheetId="37" r:id="rId1"/>
    <sheet name="Draft_Report_Visualizations" sheetId="38" r:id="rId2"/>
  </sheets>
  <calcPr calcId="162913"/>
</workbook>
</file>

<file path=xl/calcChain.xml><?xml version="1.0" encoding="utf-8"?>
<calcChain xmlns="http://schemas.openxmlformats.org/spreadsheetml/2006/main">
  <c r="D25" i="37" l="1"/>
  <c r="C24" i="37"/>
  <c r="D24" i="37" s="1"/>
  <c r="B24" i="37"/>
  <c r="D14" i="37"/>
  <c r="D15" i="37"/>
  <c r="D16" i="37"/>
  <c r="D17" i="37"/>
  <c r="D18" i="37"/>
  <c r="D19" i="37"/>
  <c r="D13" i="37"/>
  <c r="C23" i="37"/>
  <c r="D23" i="37" s="1"/>
  <c r="B23" i="37"/>
  <c r="D183" i="37"/>
  <c r="D184" i="37"/>
  <c r="D185" i="37"/>
  <c r="D182" i="37"/>
  <c r="D190" i="37"/>
  <c r="D191" i="37"/>
  <c r="D192" i="37"/>
  <c r="D189" i="37"/>
  <c r="M158" i="37"/>
  <c r="N158" i="37"/>
  <c r="O158" i="37"/>
  <c r="P158" i="37"/>
  <c r="M159" i="37"/>
  <c r="N159" i="37"/>
  <c r="O159" i="37"/>
  <c r="P159" i="37"/>
  <c r="M160" i="37"/>
  <c r="N160" i="37"/>
  <c r="O160" i="37"/>
  <c r="P160" i="37"/>
  <c r="L159" i="37"/>
  <c r="L160" i="37"/>
  <c r="L158" i="37"/>
  <c r="D145" i="37"/>
  <c r="D146" i="37"/>
  <c r="D147" i="37"/>
  <c r="D144" i="37"/>
  <c r="D138" i="37"/>
  <c r="D139" i="37"/>
  <c r="D140" i="37"/>
  <c r="D137" i="37"/>
  <c r="D117" i="37"/>
  <c r="D118" i="37"/>
  <c r="D119" i="37"/>
  <c r="D120" i="37"/>
  <c r="D121" i="37"/>
  <c r="D116" i="37"/>
  <c r="D76" i="37"/>
  <c r="D75" i="37"/>
  <c r="D4" i="37"/>
  <c r="D5" i="37"/>
  <c r="D6" i="37"/>
  <c r="D7" i="37"/>
  <c r="D8" i="37"/>
  <c r="D9" i="37"/>
  <c r="D3" i="37"/>
  <c r="G87" i="37"/>
  <c r="G88" i="37"/>
  <c r="G89" i="37"/>
  <c r="F88" i="37"/>
  <c r="F89" i="37"/>
  <c r="F87" i="37"/>
  <c r="M30" i="37"/>
  <c r="N30" i="37"/>
  <c r="O30" i="37"/>
  <c r="P30" i="37"/>
  <c r="M31" i="37"/>
  <c r="N31" i="37"/>
  <c r="O31" i="37"/>
  <c r="P31" i="37"/>
  <c r="M32" i="37"/>
  <c r="N32" i="37"/>
  <c r="O32" i="37"/>
  <c r="P32" i="37"/>
  <c r="L31" i="37"/>
  <c r="L32" i="37"/>
  <c r="L30" i="37"/>
</calcChain>
</file>

<file path=xl/comments1.xml><?xml version="1.0" encoding="utf-8"?>
<comments xmlns="http://schemas.openxmlformats.org/spreadsheetml/2006/main">
  <authors>
    <author>Duda, Sarah</author>
  </authors>
  <commentList>
    <comment ref="A27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Duda, Sarah:
</t>
        </r>
        <r>
          <rPr>
            <sz val="9"/>
            <color indexed="81"/>
            <rFont val="Tahoma"/>
            <family val="2"/>
          </rPr>
          <t>Omit 'Other head of household race/ethnicity' from visualization.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162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</commentList>
</comments>
</file>

<file path=xl/sharedStrings.xml><?xml version="1.0" encoding="utf-8"?>
<sst xmlns="http://schemas.openxmlformats.org/spreadsheetml/2006/main" count="289" uniqueCount="70">
  <si>
    <t>15-24</t>
  </si>
  <si>
    <t>25-34</t>
  </si>
  <si>
    <t>35-44</t>
  </si>
  <si>
    <t>45-54</t>
  </si>
  <si>
    <t>55-64</t>
  </si>
  <si>
    <t>65-74</t>
  </si>
  <si>
    <t>75+</t>
  </si>
  <si>
    <t>Cook County</t>
  </si>
  <si>
    <t>Owner</t>
  </si>
  <si>
    <t>Renter</t>
  </si>
  <si>
    <t>white</t>
  </si>
  <si>
    <t>Asian</t>
  </si>
  <si>
    <t>Single-Unit</t>
  </si>
  <si>
    <t>&lt; 30 Percent AMI</t>
  </si>
  <si>
    <t>30 to 50 Percent AMI</t>
  </si>
  <si>
    <t>50 to 80 Percent AMI</t>
  </si>
  <si>
    <t>80 to 120 Percent AMI</t>
  </si>
  <si>
    <t>120 to 200 Percent AMI</t>
  </si>
  <si>
    <t>More than 200 Percent AMI</t>
  </si>
  <si>
    <t>5 to 49 Unit</t>
  </si>
  <si>
    <t>2 to 4 Unit</t>
  </si>
  <si>
    <t>50+Unit</t>
  </si>
  <si>
    <t>All Chicago Households</t>
  </si>
  <si>
    <t>Net Change, 2012 to 2019</t>
  </si>
  <si>
    <t>All Older Adult Households</t>
  </si>
  <si>
    <t>Figure 2. Net Change in Total households by Age of Head of Householder in Suburban Cook County, 2012 and 2019</t>
  </si>
  <si>
    <t>Figure 10. Share of Older Adult (65+) Households who Live Alone in Cook County, 2012 and 2019</t>
  </si>
  <si>
    <t>Figure 17. Net Change in Older Adult (65+) Renter Households by Income in Chicago, 2012 to 2019</t>
  </si>
  <si>
    <t>Figure 25. Interactive Map: Homeownership Levels in Cook County by Submarket, 2019</t>
  </si>
  <si>
    <t>Total Households in 2012</t>
  </si>
  <si>
    <t>Total Households in 2019</t>
  </si>
  <si>
    <t>Figure 1. Net Change in Total households by Age of Head of Householder in the City of Chicago, 2012 and 2019</t>
  </si>
  <si>
    <t>City of Chicago</t>
  </si>
  <si>
    <t>Suburban Cook County</t>
  </si>
  <si>
    <t>African American/Black</t>
  </si>
  <si>
    <t>Hispanic/Latinx</t>
  </si>
  <si>
    <t>All Other Race/Ethnicity Head of Householder</t>
  </si>
  <si>
    <t>Percent Change in Older Adult Head of Households by Head of Householder Race/Ethnicity</t>
  </si>
  <si>
    <t>Figure 5. Distribution of Older Adult (65+) Headed Households by Head of Householder Race/Ethnicity in Cook County, 2019</t>
  </si>
  <si>
    <r>
      <t xml:space="preserve">Figure 4. 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Percent Change in the Number of Older Adult (65+) Headed Households by Head of Householder Race/Ethnicity in Cook County, 2012 to 2019</t>
    </r>
  </si>
  <si>
    <r>
      <t>Figure 9. Percentage Point Change in Share of Older Adult Households (65+) with Incomes Less than 30 Percent AMI by Race/Ethnicity of Head of Householder in Suburban Cook County, 2012 to 2019</t>
    </r>
    <r>
      <rPr>
        <sz val="8"/>
        <color theme="1"/>
        <rFont val="Calibri"/>
        <family val="2"/>
        <scheme val="minor"/>
      </rPr>
      <t> </t>
    </r>
  </si>
  <si>
    <t>Figure 13. Change in Number of Older Adult (65+) Households by Tenure in Cook County, 2012 to 2019</t>
  </si>
  <si>
    <t>Percent Change, 2012-2019</t>
  </si>
  <si>
    <t>Net Change, 2012-2019</t>
  </si>
  <si>
    <r>
      <t>Figure 8. Percentage Point Change in Share of Older Adult Households (65+) with Incomes Less than 30 Percent AMI by Race/Ethnicity of Head of Householder in the City of Chicago, 2012 to 2019</t>
    </r>
    <r>
      <rPr>
        <sz val="8"/>
        <color theme="1"/>
        <rFont val="Calibri"/>
        <family val="2"/>
        <scheme val="minor"/>
      </rPr>
      <t>  </t>
    </r>
  </si>
  <si>
    <r>
      <t>Figure 11. Net Change in the Number of Total Households and Older Adult (65+) Households who Live Alone in the City of Chicago, 2012 to 2019</t>
    </r>
    <r>
      <rPr>
        <sz val="8"/>
        <color theme="1"/>
        <rFont val="Calibri"/>
        <family val="2"/>
        <scheme val="minor"/>
      </rPr>
      <t>  </t>
    </r>
  </si>
  <si>
    <t>Figure 14. Composition of Older Adult Total Household (65+) Net Change by Head of Householder Race/Ethnicity and Tenure in the City of Chicago, 2012 to 2019</t>
  </si>
  <si>
    <t>Figure 22. Composition of Older Adult Total Household (65+) Net Change by Head of Householder Race/Ethnicity and Tenure in Suburban Cook County, 2012 to 2019</t>
  </si>
  <si>
    <t>Figure 15. Share of Older Adult (65+) Households that Rent by Head of Householder Race/Ethnicity in the City of Chicago, 2012 and 2019</t>
  </si>
  <si>
    <t>Figure 12. Composition of Older Adult Households (65+) by Tenure in Cook County, 2019</t>
  </si>
  <si>
    <t>No Data Provided</t>
  </si>
  <si>
    <t>Figure 18. Share of Older Adult (65+) Renter Households that Pay more than 30 Percent of Income Towards Housing in the City of Chicago, 2019   </t>
  </si>
  <si>
    <t>Percentage Point Change, 2012-2019</t>
  </si>
  <si>
    <t>Figure 3. Share of All Households Headed by an Older Adult (65+) in Cook County, 2012 to 2019</t>
  </si>
  <si>
    <t>Figure 20. Older Adult (65+) Renter Households by Rental Unit Building Size in the City of Chicago, 2012 to 2019</t>
  </si>
  <si>
    <t>Figure 19. Interactive map: Net Change in Older Adult (65+) Households that Rent in Cook County by Submarket, 2012 to 2019</t>
  </si>
  <si>
    <t>Figure 21. Net Change in Older Adult (65+) Renter Households by Rental Unit Building Size in the City of Chicago, 2012 to 2019 </t>
  </si>
  <si>
    <t>Older Adult (65+) Chicago Households</t>
  </si>
  <si>
    <t>Figure 6. Distribution of Older Adult (65+) Households by Income Range and by Head of Householder Race/Ethnicity in the City of Chicago, 2019 (2012 Data Provided for Reference)</t>
  </si>
  <si>
    <r>
      <t>Figure 7. Distribution of Older Adult (65+) Households by Income Range and by Head of Householder Race/Ethnicity in Suburban Cook County, 2019</t>
    </r>
    <r>
      <rPr>
        <sz val="11"/>
        <color theme="1"/>
        <rFont val="Calibri"/>
        <family val="2"/>
        <scheme val="minor"/>
      </rPr>
      <t> (2012 Data Provided for Reference)</t>
    </r>
  </si>
  <si>
    <t>Figure 16. Share of Older Adult Renter Households (65+) by Income Range in the City of Chicago, 2019</t>
  </si>
  <si>
    <t>White</t>
  </si>
  <si>
    <t>Figure 26. Share of Older Adult (65+) Owner Households with a Mortgage in Cook County, 2012 and 2019</t>
  </si>
  <si>
    <t>Figure 27. Older Adult Owner Households by Building Size in Suburban Cook County, 2012 to 2019</t>
  </si>
  <si>
    <t>Figure 28. Net Change in Older Adult Owner Households by Building Size in Suburban Cook, 2012 to 2019</t>
  </si>
  <si>
    <t>Figure 29. Older Adult Owner Households by Building Size in the City of Chicago, 2012 to 2019</t>
  </si>
  <si>
    <t>Figure 30. Net Change in Older Adult Owner Households by Building Size in the City of Chicago, 2012 to 2019</t>
  </si>
  <si>
    <t>All Older Adult Renter Households</t>
  </si>
  <si>
    <t>Figure 24. Net Change in Owner Occupied Older Adults (65+) Households in Cook County, 2012 to 2019</t>
  </si>
  <si>
    <r>
      <t>Figure 23. Share of Older Adults (65+) Households that are Owner Occupied by Head of Householder Race/Ethnicity in Cook County, 2012 and 2019</t>
    </r>
    <r>
      <rPr>
        <sz val="8"/>
        <color theme="1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</si>
</sst>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2" borderId="1" applyFont="0" applyFill="0" applyBorder="0" applyAlignment="0" applyProtection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 applyFont="0" applyFill="0" applyBorder="0" applyAlignment="0" applyProtection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</cellStyleXfs>
  <cellXfs count="42">
    <xf numFmtId="0" fontId="0" fillId="0" borderId="0" xfId="0"/>
    <xf numFmtId="164" fontId="0" fillId="0" borderId="0" xfId="198" applyNumberFormat="1" applyFont="1"/>
    <xf numFmtId="16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center"/>
    </xf>
    <xf numFmtId="3" fontId="0" fillId="0" borderId="0" xfId="0" applyNumberFormat="1"/>
    <xf numFmtId="3" fontId="0" fillId="0" borderId="0" xfId="0" applyNumberFormat="1" applyFill="1"/>
    <xf numFmtId="3" fontId="0" fillId="0" borderId="0" xfId="198" applyNumberFormat="1" applyFont="1"/>
    <xf numFmtId="1" fontId="0" fillId="0" borderId="0" xfId="198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198" applyNumberFormat="1" applyFont="1" applyAlignment="1">
      <alignment horizontal="center" vertical="center"/>
    </xf>
    <xf numFmtId="3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3" borderId="0" xfId="198" applyNumberFormat="1" applyFont="1" applyFill="1"/>
    <xf numFmtId="3" fontId="0" fillId="3" borderId="0" xfId="0" applyNumberFormat="1" applyFill="1"/>
    <xf numFmtId="0" fontId="0" fillId="3" borderId="0" xfId="0" applyFill="1" applyAlignment="1">
      <alignment horizontal="center" vertical="center"/>
    </xf>
    <xf numFmtId="164" fontId="0" fillId="3" borderId="0" xfId="198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164" fontId="0" fillId="3" borderId="0" xfId="0" applyNumberFormat="1" applyFill="1"/>
    <xf numFmtId="0" fontId="0" fillId="3" borderId="0" xfId="0" applyFill="1" applyAlignment="1">
      <alignment horizontal="left" vertical="top"/>
    </xf>
    <xf numFmtId="1" fontId="0" fillId="3" borderId="0" xfId="0" applyNumberFormat="1" applyFill="1"/>
    <xf numFmtId="0" fontId="0" fillId="3" borderId="0" xfId="0" applyFont="1" applyFill="1" applyAlignment="1">
      <alignment horizontal="left" vertical="top"/>
    </xf>
    <xf numFmtId="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164" fontId="0" fillId="4" borderId="0" xfId="198" applyNumberFormat="1" applyFont="1" applyFill="1"/>
    <xf numFmtId="3" fontId="0" fillId="4" borderId="0" xfId="0" applyNumberFormat="1" applyFill="1"/>
    <xf numFmtId="0" fontId="0" fillId="0" borderId="0" xfId="0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</cellXfs>
  <cellStyles count="341">
    <cellStyle name="Normal" xfId="0" builtinId="0"/>
    <cellStyle name="Normal 2" xfId="122"/>
    <cellStyle name="Normal 3" xfId="197"/>
    <cellStyle name="Normal 4" xfId="210"/>
    <cellStyle name="Normal 5" xfId="256"/>
    <cellStyle name="Normal 6" xfId="300"/>
    <cellStyle name="Normal 7" xfId="323"/>
    <cellStyle name="Normal 8" xfId="340"/>
    <cellStyle name="Percent" xfId="198" builtinId="5"/>
    <cellStyle name="Percent 2" xfId="187"/>
    <cellStyle name="style1589570347930" xfId="257"/>
    <cellStyle name="style1589570348055" xfId="258"/>
    <cellStyle name="style1589570348133" xfId="259"/>
    <cellStyle name="style1589570348211" xfId="260"/>
    <cellStyle name="style1589570348305" xfId="261"/>
    <cellStyle name="style1589570348383" xfId="262"/>
    <cellStyle name="style1589570348477" xfId="263"/>
    <cellStyle name="style1589570348555" xfId="264"/>
    <cellStyle name="style1589570348633" xfId="265"/>
    <cellStyle name="style1589570348711" xfId="266"/>
    <cellStyle name="style1589570348805" xfId="267"/>
    <cellStyle name="style1589570348961" xfId="268"/>
    <cellStyle name="style1589570349039" xfId="269"/>
    <cellStyle name="style1589570349133" xfId="270"/>
    <cellStyle name="style1589570349258" xfId="271"/>
    <cellStyle name="style1589570349445" xfId="272"/>
    <cellStyle name="style1589570349492" xfId="273"/>
    <cellStyle name="style1589570349914" xfId="274"/>
    <cellStyle name="style1589570349977" xfId="275"/>
    <cellStyle name="style1589570350039" xfId="276"/>
    <cellStyle name="style1589570350180" xfId="277"/>
    <cellStyle name="style1589570350258" xfId="278"/>
    <cellStyle name="style1589570350352" xfId="279"/>
    <cellStyle name="style1589570350445" xfId="280"/>
    <cellStyle name="style1589570350539" xfId="281"/>
    <cellStyle name="style1589570350617" xfId="282"/>
    <cellStyle name="style1589570350711" xfId="283"/>
    <cellStyle name="style1589570350774" xfId="284"/>
    <cellStyle name="style1589570350868" xfId="285"/>
    <cellStyle name="style1589570350945" xfId="286"/>
    <cellStyle name="style1589570351055" xfId="287"/>
    <cellStyle name="style1589570351149" xfId="288"/>
    <cellStyle name="style1589570351242" xfId="289"/>
    <cellStyle name="style1589570351336" xfId="290"/>
    <cellStyle name="style1589570351414" xfId="291"/>
    <cellStyle name="style1589570351492" xfId="292"/>
    <cellStyle name="style1589570351570" xfId="293"/>
    <cellStyle name="style1589570351680" xfId="294"/>
    <cellStyle name="style1589570351867" xfId="295"/>
    <cellStyle name="style1589570352758" xfId="296"/>
    <cellStyle name="style1589570352883" xfId="297"/>
    <cellStyle name="style1589570352961" xfId="298"/>
    <cellStyle name="style1589570353070" xfId="299"/>
    <cellStyle name="style1624650272239" xfId="1"/>
    <cellStyle name="style1624650272239 2" xfId="123"/>
    <cellStyle name="style1624650272317" xfId="2"/>
    <cellStyle name="style1624650272317 2" xfId="124"/>
    <cellStyle name="style1624650272393" xfId="3"/>
    <cellStyle name="style1624650272393 2" xfId="125"/>
    <cellStyle name="style1624650272456" xfId="4"/>
    <cellStyle name="style1624650272456 2" xfId="126"/>
    <cellStyle name="style1624650272520" xfId="5"/>
    <cellStyle name="style1624650272520 2" xfId="127"/>
    <cellStyle name="style1624650272584" xfId="6"/>
    <cellStyle name="style1624650272584 2" xfId="128"/>
    <cellStyle name="style1624650272651" xfId="7"/>
    <cellStyle name="style1624650272651 2" xfId="129"/>
    <cellStyle name="style1624650272711" xfId="8"/>
    <cellStyle name="style1624650272711 2" xfId="130"/>
    <cellStyle name="style1624650272768" xfId="9"/>
    <cellStyle name="style1624650272768 2" xfId="131"/>
    <cellStyle name="style1624650272825" xfId="10"/>
    <cellStyle name="style1624650272825 2" xfId="132"/>
    <cellStyle name="style1624650272883" xfId="11"/>
    <cellStyle name="style1624650272883 2" xfId="133"/>
    <cellStyle name="style1624650272973" xfId="12"/>
    <cellStyle name="style1624650272973 2" xfId="134"/>
    <cellStyle name="style1624650273034" xfId="13"/>
    <cellStyle name="style1624650273034 2" xfId="135"/>
    <cellStyle name="style1624650273106" xfId="14"/>
    <cellStyle name="style1624650273106 2" xfId="136"/>
    <cellStyle name="style1624650273199" xfId="15"/>
    <cellStyle name="style1624650273199 2" xfId="137"/>
    <cellStyle name="style1624650273301" xfId="16"/>
    <cellStyle name="style1624650273301 2" xfId="138"/>
    <cellStyle name="style1624650273357" xfId="17"/>
    <cellStyle name="style1624650273357 2" xfId="139"/>
    <cellStyle name="style1624650273601" xfId="18"/>
    <cellStyle name="style1624650273601 2" xfId="140"/>
    <cellStyle name="style1624650273662" xfId="19"/>
    <cellStyle name="style1624650273662 2" xfId="141"/>
    <cellStyle name="style1624650273760" xfId="20"/>
    <cellStyle name="style1624650273760 2" xfId="142"/>
    <cellStyle name="style1624650273817" xfId="21"/>
    <cellStyle name="style1624650273817 2" xfId="143"/>
    <cellStyle name="style1624650273881" xfId="22"/>
    <cellStyle name="style1624650273881 2" xfId="144"/>
    <cellStyle name="style1624650273953" xfId="23"/>
    <cellStyle name="style1624650273953 2" xfId="145"/>
    <cellStyle name="style1624650274013" xfId="24"/>
    <cellStyle name="style1624650274013 2" xfId="146"/>
    <cellStyle name="style1624650274070" xfId="25"/>
    <cellStyle name="style1624650274070 2" xfId="147"/>
    <cellStyle name="style1624650274127" xfId="26"/>
    <cellStyle name="style1624650274127 2" xfId="148"/>
    <cellStyle name="style1624650274184" xfId="27"/>
    <cellStyle name="style1624650274184 2" xfId="149"/>
    <cellStyle name="style1624650274227" xfId="28"/>
    <cellStyle name="style1624650274227 2" xfId="150"/>
    <cellStyle name="style1624650274296" xfId="29"/>
    <cellStyle name="style1624650274296 2" xfId="151"/>
    <cellStyle name="style1624650274341" xfId="30"/>
    <cellStyle name="style1624650274341 2" xfId="152"/>
    <cellStyle name="style1624650274398" xfId="31"/>
    <cellStyle name="style1624650274398 2" xfId="153"/>
    <cellStyle name="style1624650274459" xfId="32"/>
    <cellStyle name="style1624650274459 2" xfId="154"/>
    <cellStyle name="style1624650274508" xfId="33"/>
    <cellStyle name="style1624650274508 2" xfId="155"/>
    <cellStyle name="style1624650274568" xfId="34"/>
    <cellStyle name="style1624650274568 2" xfId="156"/>
    <cellStyle name="style1624650274626" xfId="35"/>
    <cellStyle name="style1624650274626 2" xfId="157"/>
    <cellStyle name="style1624650274687" xfId="36"/>
    <cellStyle name="style1624650274687 2" xfId="158"/>
    <cellStyle name="style1624650274750" xfId="37"/>
    <cellStyle name="style1624650274750 2" xfId="159"/>
    <cellStyle name="style1624650274809" xfId="38"/>
    <cellStyle name="style1624650274809 2" xfId="160"/>
    <cellStyle name="style1624650274868" xfId="39"/>
    <cellStyle name="style1624650274868 2" xfId="161"/>
    <cellStyle name="style1624650274929" xfId="40"/>
    <cellStyle name="style1624650274929 2" xfId="162"/>
    <cellStyle name="style1624650275061" xfId="41"/>
    <cellStyle name="style1624650275061 2" xfId="163"/>
    <cellStyle name="style1624650275181" xfId="42"/>
    <cellStyle name="style1624650275181 2" xfId="164"/>
    <cellStyle name="style1624650275371" xfId="43"/>
    <cellStyle name="style1624650275371 2" xfId="165"/>
    <cellStyle name="style1624650275428" xfId="44"/>
    <cellStyle name="style1624650275428 2" xfId="166"/>
    <cellStyle name="style1624650275484" xfId="45"/>
    <cellStyle name="style1624650275484 2" xfId="167"/>
    <cellStyle name="style1624650275544" xfId="46"/>
    <cellStyle name="style1624650275544 2" xfId="168"/>
    <cellStyle name="style1626232938555" xfId="47"/>
    <cellStyle name="style1626232938624" xfId="48"/>
    <cellStyle name="style1626232939268" xfId="56"/>
    <cellStyle name="style1626232939349" xfId="57"/>
    <cellStyle name="style1626232939501" xfId="55"/>
    <cellStyle name="style1626232939603" xfId="58"/>
    <cellStyle name="style1626232940086" xfId="49"/>
    <cellStyle name="style1626232940151" xfId="51"/>
    <cellStyle name="style1626232940283" xfId="50"/>
    <cellStyle name="style1626232940399" xfId="52"/>
    <cellStyle name="style1626232940448" xfId="53"/>
    <cellStyle name="style1626232940568" xfId="54"/>
    <cellStyle name="style1626232940728" xfId="59"/>
    <cellStyle name="style1626232940857" xfId="60"/>
    <cellStyle name="style1626232940982" xfId="61"/>
    <cellStyle name="style1626232941043" xfId="63"/>
    <cellStyle name="style1626232941096" xfId="62"/>
    <cellStyle name="style1626232941214" xfId="64"/>
    <cellStyle name="style1626232941379" xfId="66"/>
    <cellStyle name="style1626232941461" xfId="65"/>
    <cellStyle name="style1626232941507" xfId="67"/>
    <cellStyle name="style1626233675026" xfId="68"/>
    <cellStyle name="style1626233675126" xfId="69"/>
    <cellStyle name="style1626233675356" xfId="70"/>
    <cellStyle name="style1626233675694" xfId="71"/>
    <cellStyle name="style1626233675815" xfId="72"/>
    <cellStyle name="style1626233675922" xfId="73"/>
    <cellStyle name="style1626233676844" xfId="74"/>
    <cellStyle name="style1626233676974" xfId="75"/>
    <cellStyle name="style1626233677100" xfId="77"/>
    <cellStyle name="style1626233677173" xfId="76"/>
    <cellStyle name="style1626233677241" xfId="78"/>
    <cellStyle name="style1626233677350" xfId="79"/>
    <cellStyle name="style1626233677703" xfId="81"/>
    <cellStyle name="style1626233677760" xfId="80"/>
    <cellStyle name="style1626233677820" xfId="82"/>
    <cellStyle name="style1626380726927" xfId="83"/>
    <cellStyle name="style1626380726998" xfId="84"/>
    <cellStyle name="style1626380727118" xfId="85"/>
    <cellStyle name="style1626380727197" xfId="89"/>
    <cellStyle name="style1626380727272" xfId="90"/>
    <cellStyle name="style1626380727354" xfId="91"/>
    <cellStyle name="style1626380727436" xfId="98"/>
    <cellStyle name="style1626380727522" xfId="99"/>
    <cellStyle name="style1626380727591" xfId="100"/>
    <cellStyle name="style1626380727680" xfId="86"/>
    <cellStyle name="style1626380727747" xfId="87"/>
    <cellStyle name="style1626380727813" xfId="88"/>
    <cellStyle name="style1626380727884" xfId="92"/>
    <cellStyle name="style1626380727946" xfId="93"/>
    <cellStyle name="style1626380728012" xfId="94"/>
    <cellStyle name="style1626380728082" xfId="95"/>
    <cellStyle name="style1626380728129" xfId="96"/>
    <cellStyle name="style1626380728190" xfId="97"/>
    <cellStyle name="style1626380728247" xfId="101"/>
    <cellStyle name="style1626380728327" xfId="102"/>
    <cellStyle name="style1626380728414" xfId="103"/>
    <cellStyle name="style1626380728476" xfId="104"/>
    <cellStyle name="style1626380728570" xfId="110"/>
    <cellStyle name="style1626380728640" xfId="116"/>
    <cellStyle name="style1626380728712" xfId="105"/>
    <cellStyle name="style1626380728774" xfId="111"/>
    <cellStyle name="style1626380728932" xfId="106"/>
    <cellStyle name="style1626380729100" xfId="112"/>
    <cellStyle name="style1626380729148" xfId="117"/>
    <cellStyle name="style1626380729341" xfId="118"/>
    <cellStyle name="style1626380729392" xfId="107"/>
    <cellStyle name="style1626380729466" xfId="108"/>
    <cellStyle name="style1626380729540" xfId="109"/>
    <cellStyle name="style1626380729618" xfId="113"/>
    <cellStyle name="style1626380729678" xfId="114"/>
    <cellStyle name="style1626380729759" xfId="115"/>
    <cellStyle name="style1626380729896" xfId="119"/>
    <cellStyle name="style1626380729959" xfId="120"/>
    <cellStyle name="style1626380730040" xfId="121"/>
    <cellStyle name="style1626706724702" xfId="186"/>
    <cellStyle name="style1626706724786" xfId="185"/>
    <cellStyle name="style1626706724926" xfId="181"/>
    <cellStyle name="style1626706724989" xfId="180"/>
    <cellStyle name="style1626706725260" xfId="184"/>
    <cellStyle name="style1626706725336" xfId="183"/>
    <cellStyle name="style1626706725406" xfId="182"/>
    <cellStyle name="style1626706725468" xfId="179"/>
    <cellStyle name="style1626706725528" xfId="178"/>
    <cellStyle name="style1626706725591" xfId="177"/>
    <cellStyle name="style1626706725658" xfId="176"/>
    <cellStyle name="style1626706725706" xfId="175"/>
    <cellStyle name="style1626706726200" xfId="172"/>
    <cellStyle name="style1626706726262" xfId="169"/>
    <cellStyle name="style1626706726379" xfId="171"/>
    <cellStyle name="style1626706726482" xfId="188"/>
    <cellStyle name="style1626706726528" xfId="192"/>
    <cellStyle name="style1626706726646" xfId="193"/>
    <cellStyle name="style1626706726691" xfId="170"/>
    <cellStyle name="style1626706726748" xfId="174"/>
    <cellStyle name="style1626706726852" xfId="173"/>
    <cellStyle name="style1626706726909" xfId="189"/>
    <cellStyle name="style1626706726966" xfId="190"/>
    <cellStyle name="style1626706727028" xfId="191"/>
    <cellStyle name="style1626706727153" xfId="194"/>
    <cellStyle name="style1626706727210" xfId="195"/>
    <cellStyle name="style1626706727269" xfId="196"/>
    <cellStyle name="style1626904816323" xfId="211"/>
    <cellStyle name="style1626904816391" xfId="212"/>
    <cellStyle name="style1626904816465" xfId="213"/>
    <cellStyle name="style1626904816528" xfId="214"/>
    <cellStyle name="style1626904816606" xfId="215"/>
    <cellStyle name="style1626904816689" xfId="216"/>
    <cellStyle name="style1626904816764" xfId="217"/>
    <cellStyle name="style1626904816833" xfId="218"/>
    <cellStyle name="style1626904816892" xfId="219"/>
    <cellStyle name="style1626904816954" xfId="220"/>
    <cellStyle name="style1626904817028" xfId="221"/>
    <cellStyle name="style1626904817121" xfId="222"/>
    <cellStyle name="style1626904817187" xfId="223"/>
    <cellStyle name="style1626904817246" xfId="224"/>
    <cellStyle name="style1626904817320" xfId="225"/>
    <cellStyle name="style1626904817416" xfId="226"/>
    <cellStyle name="style1626904817485" xfId="227"/>
    <cellStyle name="style1626904817651" xfId="228"/>
    <cellStyle name="style1626904817712" xfId="229"/>
    <cellStyle name="style1626904817802" xfId="230"/>
    <cellStyle name="style1626904817862" xfId="231"/>
    <cellStyle name="style1626904817930" xfId="232"/>
    <cellStyle name="style1626904817990" xfId="233"/>
    <cellStyle name="style1626904818063" xfId="234"/>
    <cellStyle name="style1626904818156" xfId="235"/>
    <cellStyle name="style1626904818250" xfId="236"/>
    <cellStyle name="style1626904818310" xfId="237"/>
    <cellStyle name="style1626904818376" xfId="238"/>
    <cellStyle name="style1626904818438" xfId="239"/>
    <cellStyle name="style1626904818491" xfId="240"/>
    <cellStyle name="style1626904818554" xfId="241"/>
    <cellStyle name="style1626904818614" xfId="242"/>
    <cellStyle name="style1626904818659" xfId="243"/>
    <cellStyle name="style1626904818717" xfId="244"/>
    <cellStyle name="style1626904818774" xfId="245"/>
    <cellStyle name="style1626904818824" xfId="246"/>
    <cellStyle name="style1626904818878" xfId="247"/>
    <cellStyle name="style1626904818932" xfId="248"/>
    <cellStyle name="style1626904819026" xfId="249"/>
    <cellStyle name="style1626904819087" xfId="250"/>
    <cellStyle name="style1626904819240" xfId="251"/>
    <cellStyle name="style1626904819354" xfId="252"/>
    <cellStyle name="style1626904819435" xfId="253"/>
    <cellStyle name="style1626904819492" xfId="254"/>
    <cellStyle name="style1626904819555" xfId="255"/>
    <cellStyle name="style1628090261170" xfId="199"/>
    <cellStyle name="style1628090261411" xfId="201"/>
    <cellStyle name="style1628090261807" xfId="200"/>
    <cellStyle name="style1628090262056" xfId="203"/>
    <cellStyle name="style1628090262181" xfId="202"/>
    <cellStyle name="style1628090262961" xfId="206"/>
    <cellStyle name="style1628090263021" xfId="204"/>
    <cellStyle name="style1628090263142" xfId="208"/>
    <cellStyle name="style1628090263339" xfId="207"/>
    <cellStyle name="style1628090263531" xfId="205"/>
    <cellStyle name="style1628090263725" xfId="209"/>
    <cellStyle name="style1628884641531" xfId="301"/>
    <cellStyle name="style1628884641601" xfId="302"/>
    <cellStyle name="style1628884642117" xfId="303"/>
    <cellStyle name="style1628884642317" xfId="304"/>
    <cellStyle name="style1628884642832" xfId="305"/>
    <cellStyle name="style1628884642891" xfId="309"/>
    <cellStyle name="style1628884643012" xfId="306"/>
    <cellStyle name="style1628884643117" xfId="312"/>
    <cellStyle name="style1628884643163" xfId="315"/>
    <cellStyle name="style1628884643392" xfId="307"/>
    <cellStyle name="style1628884643503" xfId="308"/>
    <cellStyle name="style1628884643632" xfId="310"/>
    <cellStyle name="style1628884643695" xfId="311"/>
    <cellStyle name="style1628884643796" xfId="313"/>
    <cellStyle name="style1628884643846" xfId="314"/>
    <cellStyle name="style1628884643981" xfId="316"/>
    <cellStyle name="style1628884644045" xfId="317"/>
    <cellStyle name="style1635451119501" xfId="318"/>
    <cellStyle name="style1635451119580" xfId="319"/>
    <cellStyle name="style1635451119661" xfId="320"/>
    <cellStyle name="style1635451120223" xfId="321"/>
    <cellStyle name="style1635451120471" xfId="322"/>
    <cellStyle name="style1635451120834" xfId="324"/>
    <cellStyle name="style1635451120908" xfId="329"/>
    <cellStyle name="style1635451120971" xfId="335"/>
    <cellStyle name="style1635451121044" xfId="325"/>
    <cellStyle name="style1635451121106" xfId="330"/>
    <cellStyle name="style1635451121251" xfId="326"/>
    <cellStyle name="style1635451121361" xfId="331"/>
    <cellStyle name="style1635451121410" xfId="336"/>
    <cellStyle name="style1635451121581" xfId="337"/>
    <cellStyle name="style1635451121728" xfId="327"/>
    <cellStyle name="style1635451121804" xfId="328"/>
    <cellStyle name="style1635451121923" xfId="333"/>
    <cellStyle name="style1635451121996" xfId="332"/>
    <cellStyle name="style1635451122052" xfId="334"/>
    <cellStyle name="style1635451122245" xfId="338"/>
    <cellStyle name="style1635451122311" xfId="3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Net Change in Total households by Age of Head of Householder in the City of Chicago, 2012 and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Report_Data!$D$2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Report_Data!$A$3:$A$7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Report_Data!$D$3:$D$7</c:f>
              <c:numCache>
                <c:formatCode>#,##0</c:formatCode>
                <c:ptCount val="5"/>
                <c:pt idx="0">
                  <c:v>-5981.9999999999927</c:v>
                </c:pt>
                <c:pt idx="1">
                  <c:v>12455.999999999854</c:v>
                </c:pt>
                <c:pt idx="2">
                  <c:v>2524.9999999996508</c:v>
                </c:pt>
                <c:pt idx="3">
                  <c:v>-12738.999999999913</c:v>
                </c:pt>
                <c:pt idx="4">
                  <c:v>7710.9999999999709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580-84A9-DC7F1220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68592"/>
        <c:axId val="82793320"/>
      </c:barChart>
      <c:catAx>
        <c:axId val="18566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3320"/>
        <c:crosses val="autoZero"/>
        <c:auto val="1"/>
        <c:lblAlgn val="ctr"/>
        <c:lblOffset val="100"/>
        <c:noMultiLvlLbl val="0"/>
      </c:catAx>
      <c:valAx>
        <c:axId val="8279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10. Share of Older Adult (65+) Households who Live Alone in Cook County, 2012 and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Report_Data!$B$68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Report_Data!$A$69:$A$71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Report_Data!$B$69:$B$71</c:f>
              <c:numCache>
                <c:formatCode>0.0%</c:formatCode>
                <c:ptCount val="3"/>
                <c:pt idx="0">
                  <c:v>0.51949196530916797</c:v>
                </c:pt>
                <c:pt idx="1">
                  <c:v>0.47310107806642399</c:v>
                </c:pt>
                <c:pt idx="2">
                  <c:v>0.49390159642168807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48F0-B38D-FB61E400D0E7}"/>
            </c:ext>
          </c:extLst>
        </c:ser>
        <c:ser>
          <c:idx val="1"/>
          <c:order val="1"/>
          <c:tx>
            <c:strRef>
              <c:f>Report_Data!$C$68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Report_Data!$A$69:$A$71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Report_Data!$C$69:$C$71</c:f>
              <c:numCache>
                <c:formatCode>0.0%</c:formatCode>
                <c:ptCount val="3"/>
                <c:pt idx="0">
                  <c:v>0.53406850692162733</c:v>
                </c:pt>
                <c:pt idx="1">
                  <c:v>0.43672226030005362</c:v>
                </c:pt>
                <c:pt idx="2">
                  <c:v>0.48214992881904617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D-48F0-B38D-FB61E400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70720"/>
        <c:axId val="514468424"/>
      </c:barChart>
      <c:catAx>
        <c:axId val="5144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8424"/>
        <c:crosses val="autoZero"/>
        <c:auto val="1"/>
        <c:lblAlgn val="ctr"/>
        <c:lblOffset val="100"/>
        <c:noMultiLvlLbl val="0"/>
      </c:catAx>
      <c:valAx>
        <c:axId val="5144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11. Net Change in the Number of Total Households and Older Adult (65+) Households who Live Alone in the City of Chicago, 2012 to 2019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Report_Data!$A$75</c:f>
              <c:strCache>
                <c:ptCount val="1"/>
                <c:pt idx="0">
                  <c:v>All Chicago Households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Report_Data!$D$74</c:f>
              <c:strCache>
                <c:ptCount val="1"/>
                <c:pt idx="0">
                  <c:v>Net Change, 2012 to 2019</c:v>
                </c:pt>
              </c:strCache>
            </c:strRef>
          </c:cat>
          <c:val>
            <c:numRef>
              <c:f>Report_Data!$D$75</c:f>
              <c:numCache>
                <c:formatCode>#,##0</c:formatCode>
                <c:ptCount val="1"/>
                <c:pt idx="0">
                  <c:v>37576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0-4412-AAB0-BD53BA472FEA}"/>
            </c:ext>
          </c:extLst>
        </c:ser>
        <c:ser>
          <c:idx val="1"/>
          <c:order val="1"/>
          <c:tx>
            <c:strRef>
              <c:f>Report_Data!$A$76</c:f>
              <c:strCache>
                <c:ptCount val="1"/>
                <c:pt idx="0">
                  <c:v>Older Adult (65+) Chicago Households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Report_Data!$D$74</c:f>
              <c:strCache>
                <c:ptCount val="1"/>
                <c:pt idx="0">
                  <c:v>Net Change, 2012 to 2019</c:v>
                </c:pt>
              </c:strCache>
            </c:strRef>
          </c:cat>
          <c:val>
            <c:numRef>
              <c:f>Report_Data!$D$76</c:f>
              <c:numCache>
                <c:formatCode>#,##0</c:formatCode>
                <c:ptCount val="1"/>
                <c:pt idx="0">
                  <c:v>26643.000000000015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0-4412-AAB0-BD53BA47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504832"/>
        <c:axId val="716502864"/>
      </c:barChart>
      <c:catAx>
        <c:axId val="7165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2864"/>
        <c:crosses val="autoZero"/>
        <c:auto val="1"/>
        <c:lblAlgn val="ctr"/>
        <c:lblOffset val="100"/>
        <c:noMultiLvlLbl val="0"/>
      </c:catAx>
      <c:valAx>
        <c:axId val="7165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12. Composition of Older Adult Households (65+) by Tenure in Cook County,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Report_Data!$B$79</c:f>
              <c:strCache>
                <c:ptCount val="1"/>
                <c:pt idx="0">
                  <c:v>Renter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Report_Data!$A$80:$A$82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Report_Data!$B$80:$B$82</c:f>
              <c:numCache>
                <c:formatCode>0.0%</c:formatCode>
                <c:ptCount val="3"/>
                <c:pt idx="0">
                  <c:v>0.43106877238486074</c:v>
                </c:pt>
                <c:pt idx="1">
                  <c:v>0.16836874571624399</c:v>
                </c:pt>
                <c:pt idx="2">
                  <c:v>0.29096052655628374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3-4FC9-8A80-39A70C2E4514}"/>
            </c:ext>
          </c:extLst>
        </c:ser>
        <c:ser>
          <c:idx val="1"/>
          <c:order val="1"/>
          <c:tx>
            <c:strRef>
              <c:f>Report_Data!$C$79</c:f>
              <c:strCache>
                <c:ptCount val="1"/>
                <c:pt idx="0">
                  <c:v>Owner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Report_Data!$A$80:$A$82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Report_Data!$C$80:$C$82</c:f>
              <c:numCache>
                <c:formatCode>0.0%</c:formatCode>
                <c:ptCount val="3"/>
                <c:pt idx="0">
                  <c:v>0.56893122761513926</c:v>
                </c:pt>
                <c:pt idx="1">
                  <c:v>0.83163125428375595</c:v>
                </c:pt>
                <c:pt idx="2">
                  <c:v>0.70903947344371632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3-4FC9-8A80-39A70C2E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2047776"/>
        <c:axId val="782049416"/>
      </c:barChart>
      <c:catAx>
        <c:axId val="7820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49416"/>
        <c:crosses val="autoZero"/>
        <c:auto val="1"/>
        <c:lblAlgn val="ctr"/>
        <c:lblOffset val="100"/>
        <c:noMultiLvlLbl val="0"/>
      </c:catAx>
      <c:valAx>
        <c:axId val="782049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13. Change in Number of Older Adult (65+) Households by Tenure in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Report_Data!$F$86</c:f>
              <c:strCache>
                <c:ptCount val="1"/>
                <c:pt idx="0">
                  <c:v>Renter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Report_Data!$A$87:$A$89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Report_Data!$F$87:$F$89</c:f>
              <c:numCache>
                <c:formatCode>0.0%</c:formatCode>
                <c:ptCount val="3"/>
                <c:pt idx="0">
                  <c:v>0.4407225866507643</c:v>
                </c:pt>
                <c:pt idx="1">
                  <c:v>8.8659641520583019E-2</c:v>
                </c:pt>
                <c:pt idx="2">
                  <c:v>0.30997814737265589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5-4BDC-8E7B-E0200D56D4FB}"/>
            </c:ext>
          </c:extLst>
        </c:ser>
        <c:ser>
          <c:idx val="1"/>
          <c:order val="1"/>
          <c:tx>
            <c:strRef>
              <c:f>Report_Data!$G$86</c:f>
              <c:strCache>
                <c:ptCount val="1"/>
                <c:pt idx="0">
                  <c:v>Owner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Report_Data!$A$87:$A$89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Report_Data!$G$87:$G$89</c:f>
              <c:numCache>
                <c:formatCode>0.0%</c:formatCode>
                <c:ptCount val="3"/>
                <c:pt idx="0">
                  <c:v>0.1251172597788201</c:v>
                </c:pt>
                <c:pt idx="1">
                  <c:v>0.16842409360104002</c:v>
                </c:pt>
                <c:pt idx="2">
                  <c:v>0.15182306443737711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5-4BDC-8E7B-E0200D56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910592"/>
        <c:axId val="721910920"/>
      </c:barChart>
      <c:catAx>
        <c:axId val="7219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10920"/>
        <c:crosses val="autoZero"/>
        <c:auto val="1"/>
        <c:lblAlgn val="ctr"/>
        <c:lblOffset val="100"/>
        <c:noMultiLvlLbl val="0"/>
      </c:catAx>
      <c:valAx>
        <c:axId val="7219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15. Share of Older Adult (65+) Households that Rent by Head of Householder Race/Ethnicity in the City of Chicago, 2012 and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Report_Data!$B$98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Report_Data!$A$99:$A$103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Report_Data!$B$99:$B$103</c:f>
              <c:numCache>
                <c:formatCode>0.0%</c:formatCode>
                <c:ptCount val="5"/>
                <c:pt idx="0">
                  <c:v>0.28949616835574482</c:v>
                </c:pt>
                <c:pt idx="1">
                  <c:v>0.4435834260583903</c:v>
                </c:pt>
                <c:pt idx="2">
                  <c:v>0.37125068169423742</c:v>
                </c:pt>
                <c:pt idx="3">
                  <c:v>0.4820507067534216</c:v>
                </c:pt>
                <c:pt idx="4">
                  <c:v>0.31531897602600567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B-487F-A5B0-89E56D64B278}"/>
            </c:ext>
          </c:extLst>
        </c:ser>
        <c:ser>
          <c:idx val="1"/>
          <c:order val="1"/>
          <c:tx>
            <c:strRef>
              <c:f>Report_Data!$C$98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Report_Data!$A$99:$A$103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Report_Data!$C$99:$C$103</c:f>
              <c:numCache>
                <c:formatCode>0.0%</c:formatCode>
                <c:ptCount val="5"/>
                <c:pt idx="0">
                  <c:v>0.28197066214715683</c:v>
                </c:pt>
                <c:pt idx="1">
                  <c:v>0.52893277124473037</c:v>
                </c:pt>
                <c:pt idx="2">
                  <c:v>0.52122787473697241</c:v>
                </c:pt>
                <c:pt idx="3">
                  <c:v>0.47587255979041665</c:v>
                </c:pt>
                <c:pt idx="4">
                  <c:v>0.30364806866952787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B-487F-A5B0-89E56D6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11552"/>
        <c:axId val="794510568"/>
      </c:barChart>
      <c:catAx>
        <c:axId val="7945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0568"/>
        <c:crosses val="autoZero"/>
        <c:auto val="1"/>
        <c:lblAlgn val="ctr"/>
        <c:lblOffset val="100"/>
        <c:noMultiLvlLbl val="0"/>
      </c:catAx>
      <c:valAx>
        <c:axId val="7945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16. Share of Older Adult Renter Households (65%) by Income Range in the City of Chicago,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Report_Data!$B$106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Report_Data!$A$107:$A$112</c:f>
              <c:strCache>
                <c:ptCount val="6"/>
                <c:pt idx="0">
                  <c:v>&lt; 30 Percent AMI</c:v>
                </c:pt>
                <c:pt idx="1">
                  <c:v>30 to 50 Percent AMI</c:v>
                </c:pt>
                <c:pt idx="2">
                  <c:v>50 to 80 Percent AMI</c:v>
                </c:pt>
                <c:pt idx="3">
                  <c:v>80 to 120 Percent AMI</c:v>
                </c:pt>
                <c:pt idx="4">
                  <c:v>120 to 200 Percent AMI</c:v>
                </c:pt>
                <c:pt idx="5">
                  <c:v>More than 200 Percent AMI</c:v>
                </c:pt>
              </c:strCache>
            </c:strRef>
          </c:cat>
          <c:val>
            <c:numRef>
              <c:f>Report_Data!$B$107:$B$112</c:f>
              <c:numCache>
                <c:formatCode>0.0%</c:formatCode>
                <c:ptCount val="6"/>
                <c:pt idx="0">
                  <c:v>0.53861530074504815</c:v>
                </c:pt>
                <c:pt idx="1">
                  <c:v>0.2143679205281967</c:v>
                </c:pt>
                <c:pt idx="2">
                  <c:v>0.11826882306620627</c:v>
                </c:pt>
                <c:pt idx="3">
                  <c:v>8.1248611868273882E-2</c:v>
                </c:pt>
                <c:pt idx="4">
                  <c:v>2.5238758656894223E-2</c:v>
                </c:pt>
                <c:pt idx="5">
                  <c:v>2.2260585135380706E-2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2-4CA0-B664-414EE0A2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501880"/>
        <c:axId val="716500568"/>
      </c:barChart>
      <c:catAx>
        <c:axId val="7165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0568"/>
        <c:crosses val="autoZero"/>
        <c:auto val="1"/>
        <c:lblAlgn val="ctr"/>
        <c:lblOffset val="100"/>
        <c:noMultiLvlLbl val="0"/>
      </c:catAx>
      <c:valAx>
        <c:axId val="7165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17. Net Change in Older Adult (65+) Renter Households by Income in Chicago,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Report_Data!$D$115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Report_Data!$A$116:$A$121</c:f>
              <c:strCache>
                <c:ptCount val="6"/>
                <c:pt idx="0">
                  <c:v>&lt; 30 Percent AMI</c:v>
                </c:pt>
                <c:pt idx="1">
                  <c:v>30 to 50 Percent AMI</c:v>
                </c:pt>
                <c:pt idx="2">
                  <c:v>50 to 80 Percent AMI</c:v>
                </c:pt>
                <c:pt idx="3">
                  <c:v>80 to 120 Percent AMI</c:v>
                </c:pt>
                <c:pt idx="4">
                  <c:v>120 to 200 Percent AMI</c:v>
                </c:pt>
                <c:pt idx="5">
                  <c:v>More than 200 Percent AMI</c:v>
                </c:pt>
              </c:strCache>
            </c:strRef>
          </c:cat>
          <c:val>
            <c:numRef>
              <c:f>Report_Data!$D$116:$D$121</c:f>
              <c:numCache>
                <c:formatCode>#,##0</c:formatCode>
                <c:ptCount val="6"/>
                <c:pt idx="0">
                  <c:v>13328.000000000022</c:v>
                </c:pt>
                <c:pt idx="1">
                  <c:v>6567.0000000000036</c:v>
                </c:pt>
                <c:pt idx="2">
                  <c:v>4431.9999999999955</c:v>
                </c:pt>
                <c:pt idx="3">
                  <c:v>5117.0000000000009</c:v>
                </c:pt>
                <c:pt idx="4">
                  <c:v>-652.99999999999955</c:v>
                </c:pt>
                <c:pt idx="5">
                  <c:v>1510.0000000000005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5-4EBB-AB5F-84C89377B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73824"/>
        <c:axId val="192174480"/>
      </c:barChart>
      <c:catAx>
        <c:axId val="1921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4480"/>
        <c:crosses val="autoZero"/>
        <c:auto val="1"/>
        <c:lblAlgn val="ctr"/>
        <c:lblOffset val="100"/>
        <c:noMultiLvlLbl val="0"/>
      </c:catAx>
      <c:valAx>
        <c:axId val="1921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18. Share of Older Adult (65+) Renter Households that Pay more than 30 Percent of Income Towards Housing in the City of Chicago, 2019 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Report_Data!$B$124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Report_Data!$A$125:$A$130</c:f>
              <c:strCache>
                <c:ptCount val="6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  <c:pt idx="5">
                  <c:v>All Older Adult Renter Households</c:v>
                </c:pt>
              </c:strCache>
            </c:strRef>
          </c:cat>
          <c:val>
            <c:numRef>
              <c:f>Report_Data!$B$125:$B$130</c:f>
              <c:numCache>
                <c:formatCode>0.0%</c:formatCode>
                <c:ptCount val="6"/>
                <c:pt idx="0">
                  <c:v>0.52918255678991877</c:v>
                </c:pt>
                <c:pt idx="1">
                  <c:v>0.59415243928017114</c:v>
                </c:pt>
                <c:pt idx="2">
                  <c:v>0.71365471384469248</c:v>
                </c:pt>
                <c:pt idx="3">
                  <c:v>0.33244539158231218</c:v>
                </c:pt>
                <c:pt idx="4">
                  <c:v>0.34982332155477031</c:v>
                </c:pt>
                <c:pt idx="5">
                  <c:v>0.58745734649786985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F-4C11-8576-4DFBEAD8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07288"/>
        <c:axId val="794506960"/>
      </c:barChart>
      <c:catAx>
        <c:axId val="7945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06960"/>
        <c:crosses val="autoZero"/>
        <c:auto val="1"/>
        <c:lblAlgn val="ctr"/>
        <c:lblOffset val="100"/>
        <c:noMultiLvlLbl val="0"/>
      </c:catAx>
      <c:valAx>
        <c:axId val="7945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20. Older Adult (65+) Renter Households by Rental Unit Building Size in the City of Chicago,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Report_Data!$A$137</c:f>
              <c:strCache>
                <c:ptCount val="1"/>
                <c:pt idx="0">
                  <c:v>Single-Unit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Report_Data!$B$136:$D$136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Report_Data!$B$137:$D$137</c:f>
              <c:numCache>
                <c:formatCode>0.0%</c:formatCode>
                <c:ptCount val="3"/>
                <c:pt idx="0">
                  <c:v>7.6360304277631519E-2</c:v>
                </c:pt>
                <c:pt idx="1">
                  <c:v>8.6568942193147175E-2</c:v>
                </c:pt>
                <c:pt idx="2">
                  <c:v>1.0208637915515656E-2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4B2-827F-EE1B862BC1A8}"/>
            </c:ext>
          </c:extLst>
        </c:ser>
        <c:ser>
          <c:idx val="1"/>
          <c:order val="1"/>
          <c:tx>
            <c:strRef>
              <c:f>Report_Data!$A$138</c:f>
              <c:strCache>
                <c:ptCount val="1"/>
                <c:pt idx="0">
                  <c:v>2 to 4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Report_Data!$B$136:$D$136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Report_Data!$B$138:$D$138</c:f>
              <c:numCache>
                <c:formatCode>0.0%</c:formatCode>
                <c:ptCount val="3"/>
                <c:pt idx="0">
                  <c:v>0.26493389379372534</c:v>
                </c:pt>
                <c:pt idx="1">
                  <c:v>0.31819007813919681</c:v>
                </c:pt>
                <c:pt idx="2">
                  <c:v>5.3256184345471469E-2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4B2-827F-EE1B862BC1A8}"/>
            </c:ext>
          </c:extLst>
        </c:ser>
        <c:ser>
          <c:idx val="2"/>
          <c:order val="2"/>
          <c:tx>
            <c:strRef>
              <c:f>Report_Data!$A$139</c:f>
              <c:strCache>
                <c:ptCount val="1"/>
                <c:pt idx="0">
                  <c:v>5 to 49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Report_Data!$B$136:$D$136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Report_Data!$B$139:$D$139</c:f>
              <c:numCache>
                <c:formatCode>0.0%</c:formatCode>
                <c:ptCount val="3"/>
                <c:pt idx="0">
                  <c:v>0.23390979302721335</c:v>
                </c:pt>
                <c:pt idx="1">
                  <c:v>0.22451390150826822</c:v>
                </c:pt>
                <c:pt idx="2">
                  <c:v>-9.3958915189451264E-3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4B2-827F-EE1B862BC1A8}"/>
            </c:ext>
          </c:extLst>
        </c:ser>
        <c:ser>
          <c:idx val="3"/>
          <c:order val="3"/>
          <c:tx>
            <c:strRef>
              <c:f>Report_Data!$A$140</c:f>
              <c:strCache>
                <c:ptCount val="1"/>
                <c:pt idx="0">
                  <c:v>50+Unit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Report_Data!$B$136:$D$136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Report_Data!$B$140:$D$140</c:f>
              <c:numCache>
                <c:formatCode>0.0%</c:formatCode>
                <c:ptCount val="3"/>
                <c:pt idx="0">
                  <c:v>0.42479600890142977</c:v>
                </c:pt>
                <c:pt idx="1">
                  <c:v>0.37072707815938782</c:v>
                </c:pt>
                <c:pt idx="2">
                  <c:v>-5.4068930742041943E-2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4B2-827F-EE1B862B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501224"/>
        <c:axId val="716501552"/>
      </c:barChart>
      <c:catAx>
        <c:axId val="71650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1552"/>
        <c:crosses val="autoZero"/>
        <c:auto val="1"/>
        <c:lblAlgn val="ctr"/>
        <c:lblOffset val="100"/>
        <c:noMultiLvlLbl val="0"/>
      </c:catAx>
      <c:valAx>
        <c:axId val="7165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21. Net Change in Older Adult (65+) Renter Households by Rental Unit Building Size in the City of Chicago, 2012 to 2019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Report_Data!$D$143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Report_Data!$A$144:$A$147</c:f>
              <c:strCache>
                <c:ptCount val="4"/>
                <c:pt idx="0">
                  <c:v>Single-Unit</c:v>
                </c:pt>
                <c:pt idx="1">
                  <c:v>2 to 4 Unit</c:v>
                </c:pt>
                <c:pt idx="2">
                  <c:v>5 to 49 Unit</c:v>
                </c:pt>
                <c:pt idx="3">
                  <c:v>50+Unit</c:v>
                </c:pt>
              </c:strCache>
            </c:strRef>
          </c:cat>
          <c:val>
            <c:numRef>
              <c:f>Report_Data!$D$144:$D$147</c:f>
              <c:numCache>
                <c:formatCode>#,##0</c:formatCode>
                <c:ptCount val="4"/>
                <c:pt idx="0">
                  <c:v>3325</c:v>
                </c:pt>
                <c:pt idx="1">
                  <c:v>13303</c:v>
                </c:pt>
                <c:pt idx="2">
                  <c:v>6157</c:v>
                </c:pt>
                <c:pt idx="3">
                  <c:v>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B-4970-9BA1-A285ACCAF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166048"/>
        <c:axId val="798164736"/>
      </c:barChart>
      <c:catAx>
        <c:axId val="7981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64736"/>
        <c:crosses val="autoZero"/>
        <c:auto val="1"/>
        <c:lblAlgn val="ctr"/>
        <c:lblOffset val="100"/>
        <c:noMultiLvlLbl val="0"/>
      </c:catAx>
      <c:valAx>
        <c:axId val="7981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2. Net Change in Total households by Age of Head of Householder in Suburban Cook County, 2012 and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Report_Data!$D$12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Report_Data!$A$13:$A$19</c:f>
              <c:strCache>
                <c:ptCount val="7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75+</c:v>
                </c:pt>
              </c:strCache>
            </c:strRef>
          </c:cat>
          <c:val>
            <c:numRef>
              <c:f>Report_Data!$D$13:$D$19</c:f>
              <c:numCache>
                <c:formatCode>#,##0</c:formatCode>
                <c:ptCount val="7"/>
                <c:pt idx="0">
                  <c:v>936.00000000000909</c:v>
                </c:pt>
                <c:pt idx="1">
                  <c:v>-18018.000000000029</c:v>
                </c:pt>
                <c:pt idx="2">
                  <c:v>5245.9999999999418</c:v>
                </c:pt>
                <c:pt idx="3">
                  <c:v>-29100.999999999942</c:v>
                </c:pt>
                <c:pt idx="4">
                  <c:v>6657.0000000001746</c:v>
                </c:pt>
                <c:pt idx="5">
                  <c:v>31990.000000000175</c:v>
                </c:pt>
                <c:pt idx="6">
                  <c:v>3093.0000000000728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3-411D-AC6E-CF3F0D676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013200"/>
        <c:axId val="707009264"/>
      </c:barChart>
      <c:catAx>
        <c:axId val="7070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09264"/>
        <c:crosses val="autoZero"/>
        <c:auto val="1"/>
        <c:lblAlgn val="ctr"/>
        <c:lblOffset val="100"/>
        <c:noMultiLvlLbl val="0"/>
      </c:catAx>
      <c:valAx>
        <c:axId val="7070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23. Net Change in Owner Occupied Older Adults (65+) Households in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003499562554"/>
          <c:y val="0.32995370370370369"/>
          <c:w val="0.85097440944881886"/>
          <c:h val="0.37895559930008749"/>
        </c:manualLayout>
      </c:layout>
      <c:barChart>
        <c:barDir val="col"/>
        <c:grouping val="clustered"/>
        <c:varyColors val="0"/>
        <c:ser>
          <c:idx val="10"/>
          <c:order val="10"/>
          <c:tx>
            <c:strRef>
              <c:f>Report_Data!$L$157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Report_Data!$A$158:$A$160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Report_Data!$L$158:$L$160</c:f>
              <c:numCache>
                <c:formatCode>#,##0</c:formatCode>
                <c:ptCount val="3"/>
                <c:pt idx="0">
                  <c:v>7378</c:v>
                </c:pt>
                <c:pt idx="1">
                  <c:v>15984</c:v>
                </c:pt>
                <c:pt idx="2">
                  <c:v>23362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D-49B2-AE5A-0144D87FF6E7}"/>
            </c:ext>
          </c:extLst>
        </c:ser>
        <c:ser>
          <c:idx val="11"/>
          <c:order val="11"/>
          <c:tx>
            <c:strRef>
              <c:f>Report_Data!$M$157</c:f>
              <c:strCache>
                <c:ptCount val="1"/>
                <c:pt idx="0">
                  <c:v>African American/Black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Report_Data!$A$158:$A$160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Report_Data!$M$158:$M$160</c:f>
              <c:numCache>
                <c:formatCode>#,##0</c:formatCode>
                <c:ptCount val="3"/>
                <c:pt idx="0">
                  <c:v>457</c:v>
                </c:pt>
                <c:pt idx="1">
                  <c:v>5996</c:v>
                </c:pt>
                <c:pt idx="2">
                  <c:v>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D-49B2-AE5A-0144D87FF6E7}"/>
            </c:ext>
          </c:extLst>
        </c:ser>
        <c:ser>
          <c:idx val="12"/>
          <c:order val="12"/>
          <c:tx>
            <c:strRef>
              <c:f>Report_Data!$N$157</c:f>
              <c:strCache>
                <c:ptCount val="1"/>
                <c:pt idx="0">
                  <c:v>Hispanic/Latinx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Report_Data!$A$158:$A$160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Report_Data!$N$158:$N$160</c:f>
              <c:numCache>
                <c:formatCode>#,##0</c:formatCode>
                <c:ptCount val="3"/>
                <c:pt idx="0">
                  <c:v>5505</c:v>
                </c:pt>
                <c:pt idx="1">
                  <c:v>5401</c:v>
                </c:pt>
                <c:pt idx="2">
                  <c:v>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D-49B2-AE5A-0144D87FF6E7}"/>
            </c:ext>
          </c:extLst>
        </c:ser>
        <c:ser>
          <c:idx val="13"/>
          <c:order val="13"/>
          <c:tx>
            <c:strRef>
              <c:f>Report_Data!$O$157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Report_Data!$A$158:$A$160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Report_Data!$O$158:$O$160</c:f>
              <c:numCache>
                <c:formatCode>#,##0</c:formatCode>
                <c:ptCount val="3"/>
                <c:pt idx="0">
                  <c:v>1585</c:v>
                </c:pt>
                <c:pt idx="1">
                  <c:v>4444</c:v>
                </c:pt>
                <c:pt idx="2">
                  <c:v>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D-49B2-AE5A-0144D87FF6E7}"/>
            </c:ext>
          </c:extLst>
        </c:ser>
        <c:ser>
          <c:idx val="14"/>
          <c:order val="14"/>
          <c:tx>
            <c:strRef>
              <c:f>Report_Data!$P$157</c:f>
              <c:strCache>
                <c:ptCount val="1"/>
                <c:pt idx="0">
                  <c:v>All Other Race/Ethnicity Head of Householder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Report_Data!$A$158:$A$160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Report_Data!$P$158:$P$160</c:f>
              <c:numCache>
                <c:formatCode>#,##0</c:formatCode>
                <c:ptCount val="3"/>
                <c:pt idx="0">
                  <c:v>-387</c:v>
                </c:pt>
                <c:pt idx="1">
                  <c:v>-343</c:v>
                </c:pt>
                <c:pt idx="2">
                  <c:v>-730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BD-49B2-AE5A-0144D87FF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67472"/>
        <c:axId val="806667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Report_Data!$B$157</c15:sqref>
                        </c15:formulaRef>
                      </c:ext>
                    </c:extLst>
                    <c:strCache>
                      <c:ptCount val="1"/>
                      <c:pt idx="0">
                        <c:v>White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Report_Data!$B$158:$B$160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54053</c:v>
                      </c:pt>
                      <c:pt idx="1">
                        <c:v>154928</c:v>
                      </c:pt>
                      <c:pt idx="2">
                        <c:v>208981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7BD-49B2-AE5A-0144D87FF6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Report_Data!$C$157</c15:sqref>
                        </c15:formulaRef>
                      </c:ext>
                    </c:extLst>
                    <c:strCache>
                      <c:ptCount val="1"/>
                      <c:pt idx="0">
                        <c:v>African American/Black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Report_Data!$C$158:$C$160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42005</c:v>
                      </c:pt>
                      <c:pt idx="1">
                        <c:v>18506</c:v>
                      </c:pt>
                      <c:pt idx="2">
                        <c:v>60511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BD-49B2-AE5A-0144D87FF6E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Report_Data!$D$157</c15:sqref>
                        </c15:formulaRef>
                      </c:ext>
                    </c:extLst>
                    <c:strCache>
                      <c:ptCount val="1"/>
                      <c:pt idx="0">
                        <c:v>Hispanic/Latinx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Report_Data!$D$158:$D$160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13835</c:v>
                      </c:pt>
                      <c:pt idx="1">
                        <c:v>5806</c:v>
                      </c:pt>
                      <c:pt idx="2">
                        <c:v>19641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BD-49B2-AE5A-0144D87FF6E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Report_Data!$E$157</c15:sqref>
                        </c15:formulaRef>
                      </c:ext>
                    </c:extLst>
                    <c:strCache>
                      <c:ptCount val="1"/>
                      <c:pt idx="0">
                        <c:v>Asian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Report_Data!$E$158:$E$160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4617</c:v>
                      </c:pt>
                      <c:pt idx="1">
                        <c:v>5615</c:v>
                      </c:pt>
                      <c:pt idx="2">
                        <c:v>10232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BD-49B2-AE5A-0144D87FF6E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Report_Data!$F$157</c15:sqref>
                        </c15:formulaRef>
                      </c:ext>
                    </c:extLst>
                    <c:strCache>
                      <c:ptCount val="1"/>
                      <c:pt idx="0">
                        <c:v>All Other Race/Ethnicity Head of Householder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Report_Data!$F$158:$F$160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1685</c:v>
                      </c:pt>
                      <c:pt idx="1">
                        <c:v>2066</c:v>
                      </c:pt>
                      <c:pt idx="2">
                        <c:v>3751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BD-49B2-AE5A-0144D87FF6E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Report_Data!$G$157</c15:sqref>
                        </c15:formulaRef>
                      </c:ext>
                    </c:extLst>
                    <c:strCache>
                      <c:ptCount val="1"/>
                      <c:pt idx="0">
                        <c:v>White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Report_Data!$G$158:$G$160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61431</c:v>
                      </c:pt>
                      <c:pt idx="1">
                        <c:v>170912</c:v>
                      </c:pt>
                      <c:pt idx="2">
                        <c:v>232343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BD-49B2-AE5A-0144D87FF6E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Report_Data!$H$157</c15:sqref>
                        </c15:formulaRef>
                      </c:ext>
                    </c:extLst>
                    <c:strCache>
                      <c:ptCount val="1"/>
                      <c:pt idx="0">
                        <c:v>African American/Black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Report_Data!$H$158:$H$160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42462</c:v>
                      </c:pt>
                      <c:pt idx="1">
                        <c:v>24502</c:v>
                      </c:pt>
                      <c:pt idx="2">
                        <c:v>66964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BD-49B2-AE5A-0144D87FF6E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Report_Data!$I$157</c15:sqref>
                        </c15:formulaRef>
                      </c:ext>
                    </c:extLst>
                    <c:strCache>
                      <c:ptCount val="1"/>
                      <c:pt idx="0">
                        <c:v>Hispanic/Latinx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Report_Data!$I$158:$I$160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19340</c:v>
                      </c:pt>
                      <c:pt idx="1">
                        <c:v>11207</c:v>
                      </c:pt>
                      <c:pt idx="2">
                        <c:v>30547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BD-49B2-AE5A-0144D87FF6E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Report_Data!$J$157</c15:sqref>
                        </c15:formulaRef>
                      </c:ext>
                    </c:extLst>
                    <c:strCache>
                      <c:ptCount val="1"/>
                      <c:pt idx="0">
                        <c:v>Asian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Report_Data!$J$158:$J$160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6202</c:v>
                      </c:pt>
                      <c:pt idx="1">
                        <c:v>10059</c:v>
                      </c:pt>
                      <c:pt idx="2">
                        <c:v>16261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7BD-49B2-AE5A-0144D87FF6E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Report_Data!$K$157</c15:sqref>
                        </c15:formulaRef>
                      </c:ext>
                    </c:extLst>
                    <c:strCache>
                      <c:ptCount val="1"/>
                      <c:pt idx="0">
                        <c:v>All Other Race/Ethnicity Head of Householder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Report_Data!$A$158:$A$160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Report_Data!$K$158:$K$160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1298</c:v>
                      </c:pt>
                      <c:pt idx="1">
                        <c:v>1723</c:v>
                      </c:pt>
                      <c:pt idx="2">
                        <c:v>3021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BD-49B2-AE5A-0144D87FF6E7}"/>
                  </c:ext>
                </c:extLst>
              </c15:ser>
            </c15:filteredBarSeries>
          </c:ext>
        </c:extLst>
      </c:barChart>
      <c:catAx>
        <c:axId val="8066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67800"/>
        <c:crosses val="autoZero"/>
        <c:auto val="1"/>
        <c:lblAlgn val="ctr"/>
        <c:lblOffset val="100"/>
        <c:noMultiLvlLbl val="0"/>
      </c:catAx>
      <c:valAx>
        <c:axId val="8066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74278215223096E-2"/>
          <c:y val="0.7413167104111984"/>
          <c:w val="0.98378477690288713"/>
          <c:h val="0.2309055118110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24. Share of Older Adults (65+) Households that are Owner Occupied by Head of Householder Race/Ethnicity in Cook County, 2012 and 2019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Report_Data!$B$163:$B$164</c:f>
              <c:strCache>
                <c:ptCount val="2"/>
                <c:pt idx="0">
                  <c:v>2012</c:v>
                </c:pt>
                <c:pt idx="1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Report_Data!$B$165:$B$167</c:f>
              <c:numCache>
                <c:formatCode>0.0%</c:formatCode>
                <c:ptCount val="3"/>
                <c:pt idx="0">
                  <c:v>0.71050383164425512</c:v>
                </c:pt>
                <c:pt idx="1">
                  <c:v>0.83635009150143325</c:v>
                </c:pt>
                <c:pt idx="2">
                  <c:v>0.79971299556099806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3-4421-BB80-BA37DE661075}"/>
            </c:ext>
          </c:extLst>
        </c:ser>
        <c:ser>
          <c:idx val="1"/>
          <c:order val="1"/>
          <c:tx>
            <c:strRef>
              <c:f>Report_Data!$C$163:$C$164</c:f>
              <c:strCache>
                <c:ptCount val="2"/>
                <c:pt idx="0">
                  <c:v>2012</c:v>
                </c:pt>
                <c:pt idx="1">
                  <c:v>African American/Black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Report_Data!$C$165:$C$167</c:f>
              <c:numCache>
                <c:formatCode>0.0%</c:formatCode>
                <c:ptCount val="3"/>
                <c:pt idx="0">
                  <c:v>0.5564165739416097</c:v>
                </c:pt>
                <c:pt idx="1">
                  <c:v>0.71798254122211447</c:v>
                </c:pt>
                <c:pt idx="2">
                  <c:v>0.59753917860704864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3-4421-BB80-BA37DE661075}"/>
            </c:ext>
          </c:extLst>
        </c:ser>
        <c:ser>
          <c:idx val="2"/>
          <c:order val="2"/>
          <c:tx>
            <c:strRef>
              <c:f>Report_Data!$D$163:$D$164</c:f>
              <c:strCache>
                <c:ptCount val="2"/>
                <c:pt idx="0">
                  <c:v>2012</c:v>
                </c:pt>
                <c:pt idx="1">
                  <c:v>Hispanic/Latinx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Report_Data!$D$165:$D$167</c:f>
              <c:numCache>
                <c:formatCode>0.0%</c:formatCode>
                <c:ptCount val="3"/>
                <c:pt idx="0">
                  <c:v>0.62874931830576264</c:v>
                </c:pt>
                <c:pt idx="1">
                  <c:v>0.70735867446393763</c:v>
                </c:pt>
                <c:pt idx="2">
                  <c:v>0.65010591817820729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3-4421-BB80-BA37DE661075}"/>
            </c:ext>
          </c:extLst>
        </c:ser>
        <c:ser>
          <c:idx val="3"/>
          <c:order val="3"/>
          <c:tx>
            <c:strRef>
              <c:f>Report_Data!$E$163:$E$164</c:f>
              <c:strCache>
                <c:ptCount val="2"/>
                <c:pt idx="0">
                  <c:v>2012</c:v>
                </c:pt>
                <c:pt idx="1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Report_Data!$E$165:$E$167</c:f>
              <c:numCache>
                <c:formatCode>0.0%</c:formatCode>
                <c:ptCount val="3"/>
                <c:pt idx="0">
                  <c:v>0.51794929324657846</c:v>
                </c:pt>
                <c:pt idx="1">
                  <c:v>0.91524042379788106</c:v>
                </c:pt>
                <c:pt idx="2">
                  <c:v>0.67991228653066649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3-4421-BB80-BA37DE661075}"/>
            </c:ext>
          </c:extLst>
        </c:ser>
        <c:ser>
          <c:idx val="4"/>
          <c:order val="4"/>
          <c:tx>
            <c:strRef>
              <c:f>Report_Data!$F$163:$F$164</c:f>
              <c:strCache>
                <c:ptCount val="2"/>
                <c:pt idx="0">
                  <c:v>2012</c:v>
                </c:pt>
                <c:pt idx="1">
                  <c:v>All Other Race/Ethnicity Head of Householder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Report_Data!$F$165:$F$167</c:f>
              <c:numCache>
                <c:formatCode>0.0%</c:formatCode>
                <c:ptCount val="3"/>
                <c:pt idx="0">
                  <c:v>0.68468102397399433</c:v>
                </c:pt>
                <c:pt idx="1">
                  <c:v>0.94944852941176472</c:v>
                </c:pt>
                <c:pt idx="2">
                  <c:v>0.80892818632736685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3-4421-BB80-BA37DE661075}"/>
            </c:ext>
          </c:extLst>
        </c:ser>
        <c:ser>
          <c:idx val="5"/>
          <c:order val="5"/>
          <c:tx>
            <c:strRef>
              <c:f>Report_Data!$G$163:$G$164</c:f>
              <c:strCache>
                <c:ptCount val="2"/>
                <c:pt idx="0">
                  <c:v>2019</c:v>
                </c:pt>
                <c:pt idx="1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Report_Data!$G$165:$G$167</c:f>
              <c:numCache>
                <c:formatCode>0.0%</c:formatCode>
                <c:ptCount val="3"/>
                <c:pt idx="0">
                  <c:v>0.71802933785284317</c:v>
                </c:pt>
                <c:pt idx="1">
                  <c:v>0.85512438209218089</c:v>
                </c:pt>
                <c:pt idx="2">
                  <c:v>0.81403040399687476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3-4421-BB80-BA37DE661075}"/>
            </c:ext>
          </c:extLst>
        </c:ser>
        <c:ser>
          <c:idx val="6"/>
          <c:order val="6"/>
          <c:tx>
            <c:strRef>
              <c:f>Report_Data!$H$163:$H$164</c:f>
              <c:strCache>
                <c:ptCount val="2"/>
                <c:pt idx="0">
                  <c:v>2019</c:v>
                </c:pt>
                <c:pt idx="1">
                  <c:v>African American/Black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Report_Data!$H$165:$H$167</c:f>
              <c:numCache>
                <c:formatCode>0.0%</c:formatCode>
                <c:ptCount val="3"/>
                <c:pt idx="0">
                  <c:v>0.47106722875526957</c:v>
                </c:pt>
                <c:pt idx="1">
                  <c:v>0.70495152055701005</c:v>
                </c:pt>
                <c:pt idx="2">
                  <c:v>0.53615379072355618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3-4421-BB80-BA37DE661075}"/>
            </c:ext>
          </c:extLst>
        </c:ser>
        <c:ser>
          <c:idx val="7"/>
          <c:order val="7"/>
          <c:tx>
            <c:strRef>
              <c:f>Report_Data!$I$163:$I$164</c:f>
              <c:strCache>
                <c:ptCount val="2"/>
                <c:pt idx="0">
                  <c:v>2019</c:v>
                </c:pt>
                <c:pt idx="1">
                  <c:v>Hispanic/Latinx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Report_Data!$I$165:$I$167</c:f>
              <c:numCache>
                <c:formatCode>0.0%</c:formatCode>
                <c:ptCount val="3"/>
                <c:pt idx="0">
                  <c:v>0.47877212526302759</c:v>
                </c:pt>
                <c:pt idx="1">
                  <c:v>0.79617789144643369</c:v>
                </c:pt>
                <c:pt idx="2">
                  <c:v>0.5607938168933928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3-4421-BB80-BA37DE661075}"/>
            </c:ext>
          </c:extLst>
        </c:ser>
        <c:ser>
          <c:idx val="8"/>
          <c:order val="8"/>
          <c:tx>
            <c:strRef>
              <c:f>Report_Data!$J$163:$J$164</c:f>
              <c:strCache>
                <c:ptCount val="2"/>
                <c:pt idx="0">
                  <c:v>2019</c:v>
                </c:pt>
                <c:pt idx="1">
                  <c:v>Asian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Report_Data!$J$165:$J$167</c:f>
              <c:numCache>
                <c:formatCode>0.0%</c:formatCode>
                <c:ptCount val="3"/>
                <c:pt idx="0">
                  <c:v>0.52412744020958335</c:v>
                </c:pt>
                <c:pt idx="1">
                  <c:v>0.83159722222222221</c:v>
                </c:pt>
                <c:pt idx="2">
                  <c:v>0.67955200802373694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3-4421-BB80-BA37DE661075}"/>
            </c:ext>
          </c:extLst>
        </c:ser>
        <c:ser>
          <c:idx val="9"/>
          <c:order val="9"/>
          <c:tx>
            <c:strRef>
              <c:f>Report_Data!$K$163:$K$164</c:f>
              <c:strCache>
                <c:ptCount val="2"/>
                <c:pt idx="0">
                  <c:v>2019</c:v>
                </c:pt>
                <c:pt idx="1">
                  <c:v>All Other Race/Ethnicity Head of Householder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Report_Data!$A$165:$A$167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Report_Data!$K$165:$K$167</c:f>
              <c:numCache>
                <c:formatCode>0.0%</c:formatCode>
                <c:ptCount val="3"/>
                <c:pt idx="0">
                  <c:v>0.69635193133047213</c:v>
                </c:pt>
                <c:pt idx="1">
                  <c:v>0.94514536478332423</c:v>
                </c:pt>
                <c:pt idx="2">
                  <c:v>0.81936533767290476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13-4421-BB80-BA37DE66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702792"/>
        <c:axId val="794710992"/>
      </c:barChart>
      <c:catAx>
        <c:axId val="7947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0992"/>
        <c:crosses val="autoZero"/>
        <c:auto val="1"/>
        <c:lblAlgn val="ctr"/>
        <c:lblOffset val="100"/>
        <c:noMultiLvlLbl val="0"/>
      </c:catAx>
      <c:valAx>
        <c:axId val="7947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143919510061431E-3"/>
          <c:y val="0.69965004374453177"/>
          <c:w val="0.98454877515310601"/>
          <c:h val="0.27257217847769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27. Older Adult Owner Households by Building Size in Suburban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Report_Data!$A$182</c:f>
              <c:strCache>
                <c:ptCount val="1"/>
                <c:pt idx="0">
                  <c:v>Single-Unit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Report_Data!$B$181:$D$181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Report_Data!$B$182:$D$182</c:f>
              <c:numCache>
                <c:formatCode>0.0%</c:formatCode>
                <c:ptCount val="3"/>
                <c:pt idx="0">
                  <c:v>0.81419719999999995</c:v>
                </c:pt>
                <c:pt idx="1">
                  <c:v>0.81770600000000004</c:v>
                </c:pt>
                <c:pt idx="2">
                  <c:v>3.5088000000000896E-3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F-4869-A8AF-D5D070852F6A}"/>
            </c:ext>
          </c:extLst>
        </c:ser>
        <c:ser>
          <c:idx val="1"/>
          <c:order val="1"/>
          <c:tx>
            <c:strRef>
              <c:f>Report_Data!$A$183</c:f>
              <c:strCache>
                <c:ptCount val="1"/>
                <c:pt idx="0">
                  <c:v>2 to 4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Report_Data!$B$181:$D$181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Report_Data!$B$183:$D$183</c:f>
              <c:numCache>
                <c:formatCode>0.0%</c:formatCode>
                <c:ptCount val="3"/>
                <c:pt idx="0">
                  <c:v>5.7430160000000001E-2</c:v>
                </c:pt>
                <c:pt idx="1">
                  <c:v>5.2866999999999997E-2</c:v>
                </c:pt>
                <c:pt idx="2">
                  <c:v>-4.5631600000000036E-3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F-4869-A8AF-D5D070852F6A}"/>
            </c:ext>
          </c:extLst>
        </c:ser>
        <c:ser>
          <c:idx val="2"/>
          <c:order val="2"/>
          <c:tx>
            <c:strRef>
              <c:f>Report_Data!$A$184</c:f>
              <c:strCache>
                <c:ptCount val="1"/>
                <c:pt idx="0">
                  <c:v>5 to 49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Report_Data!$B$181:$D$181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Report_Data!$B$184:$D$184</c:f>
              <c:numCache>
                <c:formatCode>0.0%</c:formatCode>
                <c:ptCount val="3"/>
                <c:pt idx="0">
                  <c:v>8.6900000000000005E-2</c:v>
                </c:pt>
                <c:pt idx="1">
                  <c:v>7.9308000000000003E-2</c:v>
                </c:pt>
                <c:pt idx="2">
                  <c:v>-7.5920000000000015E-3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F-4869-A8AF-D5D070852F6A}"/>
            </c:ext>
          </c:extLst>
        </c:ser>
        <c:ser>
          <c:idx val="3"/>
          <c:order val="3"/>
          <c:tx>
            <c:strRef>
              <c:f>Report_Data!$A$185</c:f>
              <c:strCache>
                <c:ptCount val="1"/>
                <c:pt idx="0">
                  <c:v>50+Unit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Report_Data!$B$181:$D$181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Report_Data!$B$185:$D$185</c:f>
              <c:numCache>
                <c:formatCode>0.0%</c:formatCode>
                <c:ptCount val="3"/>
                <c:pt idx="0">
                  <c:v>4.1428E-2</c:v>
                </c:pt>
                <c:pt idx="1">
                  <c:v>5.0118999999999997E-2</c:v>
                </c:pt>
                <c:pt idx="2">
                  <c:v>8.6909999999999973E-3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0-4161-A9DF-2A738653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113488"/>
        <c:axId val="706111520"/>
      </c:barChart>
      <c:catAx>
        <c:axId val="7061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11520"/>
        <c:crosses val="autoZero"/>
        <c:auto val="1"/>
        <c:lblAlgn val="ctr"/>
        <c:lblOffset val="100"/>
        <c:noMultiLvlLbl val="0"/>
      </c:catAx>
      <c:valAx>
        <c:axId val="7061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28. Net Change in Older Adult Owner Households by Building Size in Suburban Cook,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Report_Data!$D$188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Report_Data!$A$189:$A$192</c:f>
              <c:strCache>
                <c:ptCount val="4"/>
                <c:pt idx="0">
                  <c:v>Single-Unit</c:v>
                </c:pt>
                <c:pt idx="1">
                  <c:v>2 to 4 Unit</c:v>
                </c:pt>
                <c:pt idx="2">
                  <c:v>5 to 49 Unit</c:v>
                </c:pt>
                <c:pt idx="3">
                  <c:v>50+Unit</c:v>
                </c:pt>
              </c:strCache>
            </c:strRef>
          </c:cat>
          <c:val>
            <c:numRef>
              <c:f>Report_Data!$D$189:$D$192</c:f>
              <c:numCache>
                <c:formatCode>#,##0</c:formatCode>
                <c:ptCount val="4"/>
                <c:pt idx="0">
                  <c:v>27504</c:v>
                </c:pt>
                <c:pt idx="1">
                  <c:v>897</c:v>
                </c:pt>
                <c:pt idx="2">
                  <c:v>1200</c:v>
                </c:pt>
                <c:pt idx="3">
                  <c:v>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4-43BD-9285-1463D364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305688"/>
        <c:axId val="789308640"/>
      </c:barChart>
      <c:catAx>
        <c:axId val="7893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08640"/>
        <c:crosses val="autoZero"/>
        <c:auto val="1"/>
        <c:lblAlgn val="ctr"/>
        <c:lblOffset val="100"/>
        <c:noMultiLvlLbl val="0"/>
      </c:catAx>
      <c:valAx>
        <c:axId val="7893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26. Share of Older Adult (65+) Owner Households with a Mortgage in Cook County, 2012 and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73815629368169E-2"/>
          <c:y val="0.23303225806451613"/>
          <c:w val="0.92949480931741768"/>
          <c:h val="0.452671577343154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Report_Data!$B$173:$B$174</c:f>
              <c:strCache>
                <c:ptCount val="2"/>
                <c:pt idx="0">
                  <c:v>2012</c:v>
                </c:pt>
                <c:pt idx="1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Report_Data!$B$175:$B$176</c:f>
              <c:numCache>
                <c:formatCode>0.0%</c:formatCode>
                <c:ptCount val="2"/>
                <c:pt idx="0">
                  <c:v>0.34151665957486171</c:v>
                </c:pt>
                <c:pt idx="1">
                  <c:v>0.31868351750490548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B-448A-A5E8-CD1C00658A33}"/>
            </c:ext>
          </c:extLst>
        </c:ser>
        <c:ser>
          <c:idx val="5"/>
          <c:order val="1"/>
          <c:tx>
            <c:strRef>
              <c:f>Report_Data!$G$173:$G$174</c:f>
              <c:strCache>
                <c:ptCount val="2"/>
                <c:pt idx="0">
                  <c:v>2019</c:v>
                </c:pt>
                <c:pt idx="1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Report_Data!$G$175:$G$176</c:f>
              <c:numCache>
                <c:formatCode>0.0%</c:formatCode>
                <c:ptCount val="2"/>
                <c:pt idx="0">
                  <c:v>0.33764711627679833</c:v>
                </c:pt>
                <c:pt idx="1">
                  <c:v>0.33203051862947014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B-448A-A5E8-CD1C00658A33}"/>
            </c:ext>
          </c:extLst>
        </c:ser>
        <c:ser>
          <c:idx val="1"/>
          <c:order val="2"/>
          <c:tx>
            <c:strRef>
              <c:f>Report_Data!$C$173:$C$174</c:f>
              <c:strCache>
                <c:ptCount val="2"/>
                <c:pt idx="0">
                  <c:v>2012</c:v>
                </c:pt>
                <c:pt idx="1">
                  <c:v>African American/Black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Report_Data!$C$175:$C$176</c:f>
              <c:numCache>
                <c:formatCode>0.0%</c:formatCode>
                <c:ptCount val="2"/>
                <c:pt idx="0">
                  <c:v>0.51441495060111897</c:v>
                </c:pt>
                <c:pt idx="1">
                  <c:v>0.61320652761266614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B-448A-A5E8-CD1C00658A33}"/>
            </c:ext>
          </c:extLst>
        </c:ser>
        <c:ser>
          <c:idx val="6"/>
          <c:order val="3"/>
          <c:tx>
            <c:strRef>
              <c:f>Report_Data!$H$173:$H$174</c:f>
              <c:strCache>
                <c:ptCount val="2"/>
                <c:pt idx="0">
                  <c:v>2019</c:v>
                </c:pt>
                <c:pt idx="1">
                  <c:v>African American/Black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Report_Data!$H$175:$H$176</c:f>
              <c:numCache>
                <c:formatCode>0.0%</c:formatCode>
                <c:ptCount val="2"/>
                <c:pt idx="0">
                  <c:v>0.47656728368894541</c:v>
                </c:pt>
                <c:pt idx="1">
                  <c:v>0.62415313035670561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B-448A-A5E8-CD1C00658A33}"/>
            </c:ext>
          </c:extLst>
        </c:ser>
        <c:ser>
          <c:idx val="2"/>
          <c:order val="4"/>
          <c:tx>
            <c:strRef>
              <c:f>Report_Data!$D$173:$D$174</c:f>
              <c:strCache>
                <c:ptCount val="2"/>
                <c:pt idx="0">
                  <c:v>2012</c:v>
                </c:pt>
                <c:pt idx="1">
                  <c:v>Hispanic/Latinx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Report_Data!$D$175:$D$176</c:f>
              <c:numCache>
                <c:formatCode>0.0%</c:formatCode>
                <c:ptCount val="2"/>
                <c:pt idx="0">
                  <c:v>0.50993856161908202</c:v>
                </c:pt>
                <c:pt idx="1">
                  <c:v>0.54770926627626593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B-448A-A5E8-CD1C00658A33}"/>
            </c:ext>
          </c:extLst>
        </c:ser>
        <c:ser>
          <c:idx val="7"/>
          <c:order val="5"/>
          <c:tx>
            <c:strRef>
              <c:f>Report_Data!$I$173:$I$174</c:f>
              <c:strCache>
                <c:ptCount val="2"/>
                <c:pt idx="0">
                  <c:v>2019</c:v>
                </c:pt>
                <c:pt idx="1">
                  <c:v>Hispanic/Latinx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Report_Data!$I$175:$I$176</c:f>
              <c:numCache>
                <c:formatCode>0.0%</c:formatCode>
                <c:ptCount val="2"/>
                <c:pt idx="0">
                  <c:v>0.43257497414684593</c:v>
                </c:pt>
                <c:pt idx="1">
                  <c:v>0.49121085036138129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B-448A-A5E8-CD1C00658A33}"/>
            </c:ext>
          </c:extLst>
        </c:ser>
        <c:ser>
          <c:idx val="3"/>
          <c:order val="6"/>
          <c:tx>
            <c:strRef>
              <c:f>Report_Data!$E$173:$E$174</c:f>
              <c:strCache>
                <c:ptCount val="2"/>
                <c:pt idx="0">
                  <c:v>2012</c:v>
                </c:pt>
                <c:pt idx="1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Report_Data!$E$175:$E$176</c:f>
              <c:numCache>
                <c:formatCode>0.0%</c:formatCode>
                <c:ptCount val="2"/>
                <c:pt idx="0">
                  <c:v>0.38531513970110459</c:v>
                </c:pt>
                <c:pt idx="1">
                  <c:v>0.43241317898486198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B-448A-A5E8-CD1C00658A33}"/>
            </c:ext>
          </c:extLst>
        </c:ser>
        <c:ser>
          <c:idx val="8"/>
          <c:order val="7"/>
          <c:tx>
            <c:strRef>
              <c:f>Report_Data!$J$173:$J$174</c:f>
              <c:strCache>
                <c:ptCount val="2"/>
                <c:pt idx="0">
                  <c:v>2019</c:v>
                </c:pt>
                <c:pt idx="1">
                  <c:v>Asian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Report_Data!$J$175:$J$176</c:f>
              <c:numCache>
                <c:formatCode>0.0%</c:formatCode>
                <c:ptCount val="2"/>
                <c:pt idx="0">
                  <c:v>0.33456949371170591</c:v>
                </c:pt>
                <c:pt idx="1">
                  <c:v>0.39487026543393977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B-448A-A5E8-CD1C00658A33}"/>
            </c:ext>
          </c:extLst>
        </c:ser>
        <c:ser>
          <c:idx val="4"/>
          <c:order val="8"/>
          <c:tx>
            <c:strRef>
              <c:f>Report_Data!$F$173:$F$174</c:f>
              <c:strCache>
                <c:ptCount val="2"/>
                <c:pt idx="0">
                  <c:v>2012</c:v>
                </c:pt>
                <c:pt idx="1">
                  <c:v>All Other Race/Ethnicity Head of Householder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Report_Data!$F$175:$F$176</c:f>
              <c:numCache>
                <c:formatCode>0.0%</c:formatCode>
                <c:ptCount val="2"/>
                <c:pt idx="0">
                  <c:v>0.30326409495548962</c:v>
                </c:pt>
                <c:pt idx="1">
                  <c:v>0.40658276863504356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AB-448A-A5E8-CD1C00658A33}"/>
            </c:ext>
          </c:extLst>
        </c:ser>
        <c:ser>
          <c:idx val="9"/>
          <c:order val="9"/>
          <c:tx>
            <c:strRef>
              <c:f>Report_Data!$K$173:$K$174</c:f>
              <c:strCache>
                <c:ptCount val="2"/>
                <c:pt idx="0">
                  <c:v>2019</c:v>
                </c:pt>
                <c:pt idx="1">
                  <c:v>All Other Race/Ethnicity Head of Householder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Report_Data!$A$175:$A$176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Report_Data!$K$175:$K$176</c:f>
              <c:numCache>
                <c:formatCode>0.0%</c:formatCode>
                <c:ptCount val="2"/>
                <c:pt idx="0">
                  <c:v>0.3359013867488444</c:v>
                </c:pt>
                <c:pt idx="1">
                  <c:v>0.53105049332559484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AB-448A-A5E8-CD1C0065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75272"/>
        <c:axId val="582372648"/>
      </c:barChart>
      <c:catAx>
        <c:axId val="5823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2648"/>
        <c:crosses val="autoZero"/>
        <c:auto val="1"/>
        <c:lblAlgn val="ctr"/>
        <c:lblOffset val="100"/>
        <c:noMultiLvlLbl val="0"/>
      </c:catAx>
      <c:valAx>
        <c:axId val="5823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4821753602634E-3"/>
          <c:y val="0.74247057827448992"/>
          <c:w val="0.98914451785480828"/>
          <c:h val="0.2317229701126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29. Older Adult Owner Households by Building Size in the City of Chicago,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Report_Data!$A$196</c:f>
              <c:strCache>
                <c:ptCount val="1"/>
                <c:pt idx="0">
                  <c:v>Single-Unit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Report_Data!$B$195:$D$195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Report_Data!$B$196:$D$196</c:f>
              <c:numCache>
                <c:formatCode>0.0%</c:formatCode>
                <c:ptCount val="3"/>
                <c:pt idx="0">
                  <c:v>0.64550127870631091</c:v>
                </c:pt>
                <c:pt idx="1">
                  <c:v>0.57215425286649646</c:v>
                </c:pt>
                <c:pt idx="2">
                  <c:v>-7.334702583981445E-2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7-4748-B405-834FC86B41F1}"/>
            </c:ext>
          </c:extLst>
        </c:ser>
        <c:ser>
          <c:idx val="1"/>
          <c:order val="1"/>
          <c:tx>
            <c:strRef>
              <c:f>Report_Data!$A$197</c:f>
              <c:strCache>
                <c:ptCount val="1"/>
                <c:pt idx="0">
                  <c:v>2 to 4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Report_Data!$B$195:$D$195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Report_Data!$B$197:$D$197</c:f>
              <c:numCache>
                <c:formatCode>0.0%</c:formatCode>
                <c:ptCount val="3"/>
                <c:pt idx="0">
                  <c:v>0.20436912849922068</c:v>
                </c:pt>
                <c:pt idx="1">
                  <c:v>0.22313331898804226</c:v>
                </c:pt>
                <c:pt idx="2">
                  <c:v>1.876419048882158E-2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7-4748-B405-834FC86B41F1}"/>
            </c:ext>
          </c:extLst>
        </c:ser>
        <c:ser>
          <c:idx val="2"/>
          <c:order val="2"/>
          <c:tx>
            <c:strRef>
              <c:f>Report_Data!$A$198</c:f>
              <c:strCache>
                <c:ptCount val="1"/>
                <c:pt idx="0">
                  <c:v>5 to 49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Report_Data!$B$195:$D$195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Report_Data!$B$198:$D$198</c:f>
              <c:numCache>
                <c:formatCode>0.0%</c:formatCode>
                <c:ptCount val="3"/>
                <c:pt idx="0">
                  <c:v>4.7471433614907028E-2</c:v>
                </c:pt>
                <c:pt idx="1">
                  <c:v>5.9520150010758985E-2</c:v>
                </c:pt>
                <c:pt idx="2">
                  <c:v>1.2048716395851956E-2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7-4748-B405-834FC86B41F1}"/>
            </c:ext>
          </c:extLst>
        </c:ser>
        <c:ser>
          <c:idx val="3"/>
          <c:order val="3"/>
          <c:tx>
            <c:strRef>
              <c:f>Report_Data!$A$199</c:f>
              <c:strCache>
                <c:ptCount val="1"/>
                <c:pt idx="0">
                  <c:v>50+Unit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Report_Data!$B$195:$D$195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Report_Data!$B$199:$D$199</c:f>
              <c:numCache>
                <c:formatCode>0.0%</c:formatCode>
                <c:ptCount val="3"/>
                <c:pt idx="0">
                  <c:v>0.10265815917956135</c:v>
                </c:pt>
                <c:pt idx="1">
                  <c:v>0.14519227813470226</c:v>
                </c:pt>
                <c:pt idx="2">
                  <c:v>4.2534118955140907E-2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7-4748-B405-834FC86B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70576"/>
        <c:axId val="579365328"/>
      </c:barChart>
      <c:catAx>
        <c:axId val="5793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65328"/>
        <c:crosses val="autoZero"/>
        <c:auto val="1"/>
        <c:lblAlgn val="ctr"/>
        <c:lblOffset val="100"/>
        <c:noMultiLvlLbl val="0"/>
      </c:catAx>
      <c:valAx>
        <c:axId val="579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30. Net Change in Older Adult Owner Households by Building Size in the City of Chicago,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Report_Data!$D$202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Report_Data!$A$203:$A$206</c:f>
              <c:strCache>
                <c:ptCount val="4"/>
                <c:pt idx="0">
                  <c:v>Single-Unit</c:v>
                </c:pt>
                <c:pt idx="1">
                  <c:v>2 to 4 Unit</c:v>
                </c:pt>
                <c:pt idx="2">
                  <c:v>5 to 49 Unit</c:v>
                </c:pt>
                <c:pt idx="3">
                  <c:v>50+Unit</c:v>
                </c:pt>
              </c:strCache>
            </c:strRef>
          </c:cat>
          <c:val>
            <c:numRef>
              <c:f>Report_Data!$D$203:$D$206</c:f>
              <c:numCache>
                <c:formatCode>#,##0</c:formatCode>
                <c:ptCount val="4"/>
                <c:pt idx="0">
                  <c:v>-513.00000000005821</c:v>
                </c:pt>
                <c:pt idx="1">
                  <c:v>5301.0000000000036</c:v>
                </c:pt>
                <c:pt idx="2">
                  <c:v>2232.0000000000009</c:v>
                </c:pt>
                <c:pt idx="3">
                  <c:v>6970.9999999999927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9-4C0F-88E0-BA8945AF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8040"/>
        <c:axId val="586868368"/>
      </c:barChart>
      <c:catAx>
        <c:axId val="58686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8368"/>
        <c:crosses val="autoZero"/>
        <c:auto val="1"/>
        <c:lblAlgn val="ctr"/>
        <c:lblOffset val="100"/>
        <c:noMultiLvlLbl val="0"/>
      </c:catAx>
      <c:valAx>
        <c:axId val="5868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3. Share of All Households Headed by an Older Adult (65+) in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Report_Data!$B$22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Report_Data!$A$23:$A$25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Report_Data!$B$23:$B$25</c:f>
              <c:numCache>
                <c:formatCode>0.0%</c:formatCode>
                <c:ptCount val="3"/>
                <c:pt idx="0">
                  <c:v>0.18379834137470116</c:v>
                </c:pt>
                <c:pt idx="1">
                  <c:v>0.24473028117356779</c:v>
                </c:pt>
                <c:pt idx="2">
                  <c:v>0.21306032383247731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A-46DD-9BE5-55E98C836B11}"/>
            </c:ext>
          </c:extLst>
        </c:ser>
        <c:ser>
          <c:idx val="1"/>
          <c:order val="1"/>
          <c:tx>
            <c:strRef>
              <c:f>Report_Data!$C$22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Report_Data!$A$23:$A$25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Report_Data!$C$23:$C$25</c:f>
              <c:numCache>
                <c:formatCode>0.0%</c:formatCode>
                <c:ptCount val="3"/>
                <c:pt idx="0">
                  <c:v>0.21779416434058577</c:v>
                </c:pt>
                <c:pt idx="1">
                  <c:v>0.28222049564289481</c:v>
                </c:pt>
                <c:pt idx="2">
                  <c:v>0.24798727245073826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A-46DD-9BE5-55E98C83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53256"/>
        <c:axId val="435053584"/>
      </c:barChart>
      <c:catAx>
        <c:axId val="43505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584"/>
        <c:crosses val="autoZero"/>
        <c:auto val="1"/>
        <c:lblAlgn val="ctr"/>
        <c:lblOffset val="100"/>
        <c:noMultiLvlLbl val="0"/>
      </c:catAx>
      <c:valAx>
        <c:axId val="4350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4.  Percent Change in the Number of Older Adult (65+) Headed Households by Head of Householder Race/Ethnicity in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755905511811"/>
          <c:y val="0.40907407407407409"/>
          <c:w val="0.86466885389326331"/>
          <c:h val="0.31372411781860599"/>
        </c:manualLayout>
      </c:layout>
      <c:barChart>
        <c:barDir val="col"/>
        <c:grouping val="clustered"/>
        <c:varyColors val="0"/>
        <c:ser>
          <c:idx val="10"/>
          <c:order val="10"/>
          <c:tx>
            <c:strRef>
              <c:f>Report_Data!$L$29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Report_Data!$L$30:$L$32</c:f>
              <c:numCache>
                <c:formatCode>0.0%</c:formatCode>
                <c:ptCount val="3"/>
                <c:pt idx="0">
                  <c:v>0.12458430274590218</c:v>
                </c:pt>
                <c:pt idx="1">
                  <c:v>7.8950351700199192E-2</c:v>
                </c:pt>
                <c:pt idx="2">
                  <c:v>9.2235573243532834E-2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9-471A-B808-9E559E5D5E9D}"/>
            </c:ext>
          </c:extLst>
        </c:ser>
        <c:ser>
          <c:idx val="11"/>
          <c:order val="11"/>
          <c:tx>
            <c:strRef>
              <c:f>Report_Data!$M$29</c:f>
              <c:strCache>
                <c:ptCount val="1"/>
                <c:pt idx="0">
                  <c:v>African American/Black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Report_Data!$M$30:$M$32</c:f>
              <c:numCache>
                <c:formatCode>0.0%</c:formatCode>
                <c:ptCount val="3"/>
                <c:pt idx="0">
                  <c:v>0.19403380490648015</c:v>
                </c:pt>
                <c:pt idx="1">
                  <c:v>0.34847720659553832</c:v>
                </c:pt>
                <c:pt idx="2">
                  <c:v>0.23334353738137795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C9-471A-B808-9E559E5D5E9D}"/>
            </c:ext>
          </c:extLst>
        </c:ser>
        <c:ser>
          <c:idx val="12"/>
          <c:order val="12"/>
          <c:tx>
            <c:strRef>
              <c:f>Report_Data!$N$29</c:f>
              <c:strCache>
                <c:ptCount val="1"/>
                <c:pt idx="0">
                  <c:v>Hispanic/Latinx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Report_Data!$N$30:$N$32</c:f>
              <c:numCache>
                <c:formatCode>0.0%</c:formatCode>
                <c:ptCount val="3"/>
                <c:pt idx="0">
                  <c:v>0.83580258134884566</c:v>
                </c:pt>
                <c:pt idx="1">
                  <c:v>0.71491228070175439</c:v>
                </c:pt>
                <c:pt idx="2">
                  <c:v>0.80295908910366742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C9-471A-B808-9E559E5D5E9D}"/>
            </c:ext>
          </c:extLst>
        </c:ser>
        <c:ser>
          <c:idx val="13"/>
          <c:order val="13"/>
          <c:tx>
            <c:strRef>
              <c:f>Report_Data!$O$29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Report_Data!$O$30:$O$32</c:f>
              <c:numCache>
                <c:formatCode>0.0%</c:formatCode>
                <c:ptCount val="3"/>
                <c:pt idx="0">
                  <c:v>0.327462418667265</c:v>
                </c:pt>
                <c:pt idx="1">
                  <c:v>0.97163814180929098</c:v>
                </c:pt>
                <c:pt idx="2">
                  <c:v>0.5900724300617981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C9-471A-B808-9E559E5D5E9D}"/>
            </c:ext>
          </c:extLst>
        </c:ser>
        <c:ser>
          <c:idx val="14"/>
          <c:order val="14"/>
          <c:tx>
            <c:strRef>
              <c:f>Report_Data!$P$29</c:f>
              <c:strCache>
                <c:ptCount val="1"/>
                <c:pt idx="0">
                  <c:v>All Other Race/Ethnicity Head of Householder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Report_Data!$P$30:$P$32</c:f>
              <c:numCache>
                <c:formatCode>0.0%</c:formatCode>
                <c:ptCount val="3"/>
                <c:pt idx="0">
                  <c:v>-0.24258431531897603</c:v>
                </c:pt>
                <c:pt idx="1">
                  <c:v>-0.16222426470588236</c:v>
                </c:pt>
                <c:pt idx="2">
                  <c:v>-0.20487384084537416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C9-471A-B808-9E559E5D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03656"/>
        <c:axId val="709503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Report_Data!$B$29</c15:sqref>
                        </c15:formulaRef>
                      </c:ext>
                    </c:extLst>
                    <c:strCache>
                      <c:ptCount val="1"/>
                      <c:pt idx="0">
                        <c:v>White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Report_Data!$B$30:$B$32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76077</c:v>
                      </c:pt>
                      <c:pt idx="1">
                        <c:v>185243</c:v>
                      </c:pt>
                      <c:pt idx="2">
                        <c:v>261320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C9-471A-B808-9E559E5D5E9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Report_Data!$C$29</c15:sqref>
                        </c15:formulaRef>
                      </c:ext>
                    </c:extLst>
                    <c:strCache>
                      <c:ptCount val="1"/>
                      <c:pt idx="0">
                        <c:v>African American/Black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Report_Data!$C$30:$C$32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75492</c:v>
                      </c:pt>
                      <c:pt idx="1">
                        <c:v>25775</c:v>
                      </c:pt>
                      <c:pt idx="2">
                        <c:v>101267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FC9-471A-B808-9E559E5D5E9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Report_Data!$D$29</c15:sqref>
                        </c15:formulaRef>
                      </c:ext>
                    </c:extLst>
                    <c:strCache>
                      <c:ptCount val="1"/>
                      <c:pt idx="0">
                        <c:v>Hispanic/Latinx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Report_Data!$D$30:$D$32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22004</c:v>
                      </c:pt>
                      <c:pt idx="1">
                        <c:v>8208</c:v>
                      </c:pt>
                      <c:pt idx="2">
                        <c:v>30212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C9-471A-B808-9E559E5D5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Report_Data!$E$29</c15:sqref>
                        </c15:formulaRef>
                      </c:ext>
                    </c:extLst>
                    <c:strCache>
                      <c:ptCount val="1"/>
                      <c:pt idx="0">
                        <c:v>Asian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Report_Data!$E$30:$E$32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8914</c:v>
                      </c:pt>
                      <c:pt idx="1">
                        <c:v>6135</c:v>
                      </c:pt>
                      <c:pt idx="2">
                        <c:v>15049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C9-471A-B808-9E559E5D5E9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Report_Data!$F$29</c15:sqref>
                        </c15:formulaRef>
                      </c:ext>
                    </c:extLst>
                    <c:strCache>
                      <c:ptCount val="1"/>
                      <c:pt idx="0">
                        <c:v>All Other Race/Ethnicity Head of Householder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Report_Data!$F$30:$F$32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2461</c:v>
                      </c:pt>
                      <c:pt idx="1">
                        <c:v>2176</c:v>
                      </c:pt>
                      <c:pt idx="2">
                        <c:v>4637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C9-471A-B808-9E559E5D5E9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Report_Data!$G$29</c15:sqref>
                        </c15:formulaRef>
                      </c:ext>
                    </c:extLst>
                    <c:strCache>
                      <c:ptCount val="1"/>
                      <c:pt idx="0">
                        <c:v>White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Report_Data!$G$30:$G$32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85555</c:v>
                      </c:pt>
                      <c:pt idx="1">
                        <c:v>199868</c:v>
                      </c:pt>
                      <c:pt idx="2">
                        <c:v>285423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C9-471A-B808-9E559E5D5E9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Report_Data!$H$29</c15:sqref>
                        </c15:formulaRef>
                      </c:ext>
                    </c:extLst>
                    <c:strCache>
                      <c:ptCount val="1"/>
                      <c:pt idx="0">
                        <c:v>African American/Black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Report_Data!$H$30:$H$32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90140</c:v>
                      </c:pt>
                      <c:pt idx="1">
                        <c:v>34757</c:v>
                      </c:pt>
                      <c:pt idx="2">
                        <c:v>124897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C9-471A-B808-9E559E5D5E9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Report_Data!$I$29</c15:sqref>
                        </c15:formulaRef>
                      </c:ext>
                    </c:extLst>
                    <c:strCache>
                      <c:ptCount val="1"/>
                      <c:pt idx="0">
                        <c:v>Hispanic/Latinx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Report_Data!$I$30:$I$32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40395</c:v>
                      </c:pt>
                      <c:pt idx="1">
                        <c:v>14076</c:v>
                      </c:pt>
                      <c:pt idx="2">
                        <c:v>54471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C9-471A-B808-9E559E5D5E9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Report_Data!$J$29</c15:sqref>
                        </c15:formulaRef>
                      </c:ext>
                    </c:extLst>
                    <c:strCache>
                      <c:ptCount val="1"/>
                      <c:pt idx="0">
                        <c:v>Asian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Report_Data!$J$30:$J$32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11833</c:v>
                      </c:pt>
                      <c:pt idx="1">
                        <c:v>12096</c:v>
                      </c:pt>
                      <c:pt idx="2">
                        <c:v>23929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C9-471A-B808-9E559E5D5E9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Report_Data!$K$29</c15:sqref>
                        </c15:formulaRef>
                      </c:ext>
                    </c:extLst>
                    <c:strCache>
                      <c:ptCount val="1"/>
                      <c:pt idx="0">
                        <c:v>All Other Race/Ethnicity Head of Householder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Report_Data!$K$30:$K$32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1864</c:v>
                      </c:pt>
                      <c:pt idx="1">
                        <c:v>1823</c:v>
                      </c:pt>
                      <c:pt idx="2">
                        <c:v>3687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C9-471A-B808-9E559E5D5E9D}"/>
                  </c:ext>
                </c:extLst>
              </c15:ser>
            </c15:filteredBarSeries>
          </c:ext>
        </c:extLst>
      </c:barChart>
      <c:catAx>
        <c:axId val="7095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3984"/>
        <c:crosses val="autoZero"/>
        <c:auto val="1"/>
        <c:lblAlgn val="ctr"/>
        <c:lblOffset val="100"/>
        <c:noMultiLvlLbl val="0"/>
      </c:catAx>
      <c:valAx>
        <c:axId val="7095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18722659667541E-3"/>
          <c:y val="0.7413167104111984"/>
          <c:w val="0.98656255468066467"/>
          <c:h val="0.2309055118110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5. Distribution of Older Adult (65+) Headed Households by Head of Householder Race/Ethnicity in Cook County,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Report_Data!$B$36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Report_Data!$B$37:$B$39</c:f>
              <c:numCache>
                <c:formatCode>0.0%</c:formatCode>
                <c:ptCount val="3"/>
                <c:pt idx="0">
                  <c:v>0.37232306440312113</c:v>
                </c:pt>
                <c:pt idx="1">
                  <c:v>0.76105399436448096</c:v>
                </c:pt>
                <c:pt idx="2">
                  <c:v>0.57964854277051303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9-4722-9938-25192F1EB0C2}"/>
            </c:ext>
          </c:extLst>
        </c:ser>
        <c:ser>
          <c:idx val="1"/>
          <c:order val="1"/>
          <c:tx>
            <c:strRef>
              <c:f>Report_Data!$C$36</c:f>
              <c:strCache>
                <c:ptCount val="1"/>
                <c:pt idx="0">
                  <c:v>African American/Black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Report_Data!$C$37:$C$39</c:f>
              <c:numCache>
                <c:formatCode>0.0%</c:formatCode>
                <c:ptCount val="3"/>
                <c:pt idx="0">
                  <c:v>0.39227632546662777</c:v>
                </c:pt>
                <c:pt idx="1">
                  <c:v>0.13234711750818673</c:v>
                </c:pt>
                <c:pt idx="2">
                  <c:v>0.25364586612294299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9-4722-9938-25192F1EB0C2}"/>
            </c:ext>
          </c:extLst>
        </c:ser>
        <c:ser>
          <c:idx val="2"/>
          <c:order val="2"/>
          <c:tx>
            <c:strRef>
              <c:f>Report_Data!$D$36</c:f>
              <c:strCache>
                <c:ptCount val="1"/>
                <c:pt idx="0">
                  <c:v>Hispanic/Latinx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Report_Data!$D$37:$D$39</c:f>
              <c:numCache>
                <c:formatCode>0.0%</c:formatCode>
                <c:ptCount val="3"/>
                <c:pt idx="0">
                  <c:v>0.17579323460422042</c:v>
                </c:pt>
                <c:pt idx="1">
                  <c:v>5.3598355037697054E-2</c:v>
                </c:pt>
                <c:pt idx="2">
                  <c:v>0.11062190423775455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9-4722-9938-25192F1EB0C2}"/>
            </c:ext>
          </c:extLst>
        </c:ser>
        <c:ser>
          <c:idx val="3"/>
          <c:order val="3"/>
          <c:tx>
            <c:strRef>
              <c:f>Report_Data!$E$36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Report_Data!$E$37:$E$39</c:f>
              <c:numCache>
                <c:formatCode>0.0%</c:formatCode>
                <c:ptCount val="3"/>
                <c:pt idx="0">
                  <c:v>5.1495515412099034E-2</c:v>
                </c:pt>
                <c:pt idx="1">
                  <c:v>4.6058944482522277E-2</c:v>
                </c:pt>
                <c:pt idx="2">
                  <c:v>4.859597852995591E-2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9-4722-9938-25192F1EB0C2}"/>
            </c:ext>
          </c:extLst>
        </c:ser>
        <c:ser>
          <c:idx val="4"/>
          <c:order val="4"/>
          <c:tx>
            <c:strRef>
              <c:f>Report_Data!$F$36</c:f>
              <c:strCache>
                <c:ptCount val="1"/>
                <c:pt idx="0">
                  <c:v>All Other Race/Ethnicity Head of Householder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Report_Data!$F$37:$F$39</c:f>
              <c:numCache>
                <c:formatCode>0.0%</c:formatCode>
                <c:ptCount val="3"/>
                <c:pt idx="0">
                  <c:v>8.111860113931597E-3</c:v>
                </c:pt>
                <c:pt idx="1">
                  <c:v>6.9415886071129392E-3</c:v>
                </c:pt>
                <c:pt idx="2">
                  <c:v>7.4877083388335255E-3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9-4722-9938-25192F1E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668296"/>
        <c:axId val="718667312"/>
      </c:barChart>
      <c:catAx>
        <c:axId val="7186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7312"/>
        <c:crosses val="autoZero"/>
        <c:auto val="1"/>
        <c:lblAlgn val="ctr"/>
        <c:lblOffset val="100"/>
        <c:noMultiLvlLbl val="0"/>
      </c:catAx>
      <c:valAx>
        <c:axId val="7186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965004374453175E-3"/>
          <c:y val="0.68576115485564293"/>
          <c:w val="0.98656255468066467"/>
          <c:h val="0.28646106736657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6. Distribution of Older Adult (65+) Households by Income Range and by Head of Householder Race/Ethnicity in the City of Chicago, 2019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Report_Data!$H$43</c:f>
              <c:strCache>
                <c:ptCount val="1"/>
                <c:pt idx="0">
                  <c:v>&lt; 30 Percent 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Report_Data!$H$44:$H$48</c:f>
              <c:numCache>
                <c:formatCode>0.0%</c:formatCode>
                <c:ptCount val="5"/>
                <c:pt idx="0">
                  <c:v>0.23299631815791008</c:v>
                </c:pt>
                <c:pt idx="1">
                  <c:v>0.43038606611936986</c:v>
                </c:pt>
                <c:pt idx="2">
                  <c:v>0.41804678796880801</c:v>
                </c:pt>
                <c:pt idx="3">
                  <c:v>0.40285641849066173</c:v>
                </c:pt>
                <c:pt idx="4">
                  <c:v>0.45761802575107297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1-473E-BA23-849D2EFC067A}"/>
            </c:ext>
          </c:extLst>
        </c:ser>
        <c:ser>
          <c:idx val="1"/>
          <c:order val="1"/>
          <c:tx>
            <c:strRef>
              <c:f>Report_Data!$I$43</c:f>
              <c:strCache>
                <c:ptCount val="1"/>
                <c:pt idx="0">
                  <c:v>30 to 50 Percent 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Report_Data!$I$44:$I$48</c:f>
              <c:numCache>
                <c:formatCode>0.0%</c:formatCode>
                <c:ptCount val="5"/>
                <c:pt idx="0">
                  <c:v>0.16930629419671553</c:v>
                </c:pt>
                <c:pt idx="1">
                  <c:v>0.1925338362547149</c:v>
                </c:pt>
                <c:pt idx="2">
                  <c:v>0.25188760985270453</c:v>
                </c:pt>
                <c:pt idx="3">
                  <c:v>0.18177976844418153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1-473E-BA23-849D2EFC067A}"/>
            </c:ext>
          </c:extLst>
        </c:ser>
        <c:ser>
          <c:idx val="2"/>
          <c:order val="2"/>
          <c:tx>
            <c:strRef>
              <c:f>Report_Data!$J$43</c:f>
              <c:strCache>
                <c:ptCount val="1"/>
                <c:pt idx="0">
                  <c:v>50 to 80 Percent AMI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Report_Data!$J$44:$J$48</c:f>
              <c:numCache>
                <c:formatCode>0.0%</c:formatCode>
                <c:ptCount val="5"/>
                <c:pt idx="0">
                  <c:v>0.15127111215007893</c:v>
                </c:pt>
                <c:pt idx="1">
                  <c:v>0.14630574661637452</c:v>
                </c:pt>
                <c:pt idx="2">
                  <c:v>0.11590543384082189</c:v>
                </c:pt>
                <c:pt idx="3">
                  <c:v>0.13022902053578975</c:v>
                </c:pt>
                <c:pt idx="4">
                  <c:v>6.652360515021459E-2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1-473E-BA23-849D2EFC067A}"/>
            </c:ext>
          </c:extLst>
        </c:ser>
        <c:ser>
          <c:idx val="3"/>
          <c:order val="3"/>
          <c:tx>
            <c:strRef>
              <c:f>Report_Data!$K$43</c:f>
              <c:strCache>
                <c:ptCount val="1"/>
                <c:pt idx="0">
                  <c:v>80 to 120 Percent AMI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Report_Data!$K$44:$K$48</c:f>
              <c:numCache>
                <c:formatCode>0.0%</c:formatCode>
                <c:ptCount val="5"/>
                <c:pt idx="0">
                  <c:v>0.15529191747998361</c:v>
                </c:pt>
                <c:pt idx="1">
                  <c:v>0.11750610161970268</c:v>
                </c:pt>
                <c:pt idx="2">
                  <c:v>9.421958163139002E-2</c:v>
                </c:pt>
                <c:pt idx="3">
                  <c:v>9.1608214315896219E-2</c:v>
                </c:pt>
                <c:pt idx="4">
                  <c:v>0.26502145922746784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1-473E-BA23-849D2EFC067A}"/>
            </c:ext>
          </c:extLst>
        </c:ser>
        <c:ser>
          <c:idx val="4"/>
          <c:order val="4"/>
          <c:tx>
            <c:strRef>
              <c:f>Report_Data!$L$43</c:f>
              <c:strCache>
                <c:ptCount val="1"/>
                <c:pt idx="0">
                  <c:v>120 to 200 Percent 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Report_Data!$L$44:$L$48</c:f>
              <c:numCache>
                <c:formatCode>0.0%</c:formatCode>
                <c:ptCount val="5"/>
                <c:pt idx="0">
                  <c:v>0.13944246391210333</c:v>
                </c:pt>
                <c:pt idx="1">
                  <c:v>6.0916352340803177E-2</c:v>
                </c:pt>
                <c:pt idx="2">
                  <c:v>6.6419111276148038E-2</c:v>
                </c:pt>
                <c:pt idx="3">
                  <c:v>5.1888785599594353E-2</c:v>
                </c:pt>
                <c:pt idx="4">
                  <c:v>5.5257510729613733E-2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1-473E-BA23-849D2EFC067A}"/>
            </c:ext>
          </c:extLst>
        </c:ser>
        <c:ser>
          <c:idx val="5"/>
          <c:order val="5"/>
          <c:tx>
            <c:strRef>
              <c:f>Report_Data!$M$43</c:f>
              <c:strCache>
                <c:ptCount val="1"/>
                <c:pt idx="0">
                  <c:v>More than 200 Percent AMI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Report_Data!$M$44:$M$48</c:f>
              <c:numCache>
                <c:formatCode>0.0%</c:formatCode>
                <c:ptCount val="5"/>
                <c:pt idx="0">
                  <c:v>0.15169189410320841</c:v>
                </c:pt>
                <c:pt idx="1">
                  <c:v>5.2351897049034826E-2</c:v>
                </c:pt>
                <c:pt idx="2">
                  <c:v>5.3521475430127488E-2</c:v>
                </c:pt>
                <c:pt idx="3">
                  <c:v>0.14163779261387643</c:v>
                </c:pt>
                <c:pt idx="4">
                  <c:v>0.15557939914163091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1-473E-BA23-849D2EFC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007736"/>
        <c:axId val="432008392"/>
      </c:barChart>
      <c:catAx>
        <c:axId val="432007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08392"/>
        <c:crosses val="autoZero"/>
        <c:auto val="1"/>
        <c:lblAlgn val="ctr"/>
        <c:lblOffset val="100"/>
        <c:noMultiLvlLbl val="0"/>
      </c:catAx>
      <c:valAx>
        <c:axId val="43200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0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585301837270128E-3"/>
          <c:y val="0.74479002624671919"/>
          <c:w val="0.98348293963254596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7. Distribution of Older Adult (65+) Households by Income Range and by Head of Householder Race/Ethnicity in Suburban Cook County, 2019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Report_Data!$H$53</c:f>
              <c:strCache>
                <c:ptCount val="1"/>
                <c:pt idx="0">
                  <c:v>&lt; 30 Percent 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Report_Data!$A$54:$A$58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Report_Data!$H$54:$H$58</c:f>
              <c:numCache>
                <c:formatCode>0.0%</c:formatCode>
                <c:ptCount val="5"/>
                <c:pt idx="0">
                  <c:v>0.15391158164388499</c:v>
                </c:pt>
                <c:pt idx="1">
                  <c:v>0.24455505365825589</c:v>
                </c:pt>
                <c:pt idx="2">
                  <c:v>0.22342995169082125</c:v>
                </c:pt>
                <c:pt idx="3">
                  <c:v>0.20874669312169311</c:v>
                </c:pt>
                <c:pt idx="4">
                  <c:v>0.23806911684037302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9-40A1-83BF-C1817D4BF607}"/>
            </c:ext>
          </c:extLst>
        </c:ser>
        <c:ser>
          <c:idx val="1"/>
          <c:order val="1"/>
          <c:tx>
            <c:strRef>
              <c:f>Report_Data!$I$53</c:f>
              <c:strCache>
                <c:ptCount val="1"/>
                <c:pt idx="0">
                  <c:v>30 to 50 Percent 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Report_Data!$A$54:$A$58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Report_Data!$I$54:$I$58</c:f>
              <c:numCache>
                <c:formatCode>0.0%</c:formatCode>
                <c:ptCount val="5"/>
                <c:pt idx="0">
                  <c:v>0.15045930314007247</c:v>
                </c:pt>
                <c:pt idx="1">
                  <c:v>0.15202692982708521</c:v>
                </c:pt>
                <c:pt idx="2">
                  <c:v>0.15622335890878089</c:v>
                </c:pt>
                <c:pt idx="3">
                  <c:v>0.11557539682539683</c:v>
                </c:pt>
                <c:pt idx="4">
                  <c:v>8.8315962698848047E-2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9-40A1-83BF-C1817D4BF607}"/>
            </c:ext>
          </c:extLst>
        </c:ser>
        <c:ser>
          <c:idx val="2"/>
          <c:order val="2"/>
          <c:tx>
            <c:strRef>
              <c:f>Report_Data!$J$53</c:f>
              <c:strCache>
                <c:ptCount val="1"/>
                <c:pt idx="0">
                  <c:v>50 to 80 Percent AMI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Report_Data!$A$54:$A$58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Report_Data!$J$54:$J$58</c:f>
              <c:numCache>
                <c:formatCode>0.0%</c:formatCode>
                <c:ptCount val="5"/>
                <c:pt idx="0">
                  <c:v>0.18943002381571841</c:v>
                </c:pt>
                <c:pt idx="1">
                  <c:v>0.21261904076876603</c:v>
                </c:pt>
                <c:pt idx="2">
                  <c:v>0.25383631713554988</c:v>
                </c:pt>
                <c:pt idx="3">
                  <c:v>0.14864417989417988</c:v>
                </c:pt>
                <c:pt idx="4">
                  <c:v>8.6121777290181015E-2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9-40A1-83BF-C1817D4BF607}"/>
            </c:ext>
          </c:extLst>
        </c:ser>
        <c:ser>
          <c:idx val="3"/>
          <c:order val="3"/>
          <c:tx>
            <c:strRef>
              <c:f>Report_Data!$K$53</c:f>
              <c:strCache>
                <c:ptCount val="1"/>
                <c:pt idx="0">
                  <c:v>80 to 120 Percent AMI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Report_Data!$A$54:$A$58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Report_Data!$K$54:$K$58</c:f>
              <c:numCache>
                <c:formatCode>0.0%</c:formatCode>
                <c:ptCount val="5"/>
                <c:pt idx="0">
                  <c:v>0.18701843216522906</c:v>
                </c:pt>
                <c:pt idx="1">
                  <c:v>0.20533993152458496</c:v>
                </c:pt>
                <c:pt idx="2">
                  <c:v>0.15785734583688549</c:v>
                </c:pt>
                <c:pt idx="3">
                  <c:v>0.11235119047619048</c:v>
                </c:pt>
                <c:pt idx="4">
                  <c:v>0.15085024684585849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9-40A1-83BF-C1817D4BF607}"/>
            </c:ext>
          </c:extLst>
        </c:ser>
        <c:ser>
          <c:idx val="4"/>
          <c:order val="4"/>
          <c:tx>
            <c:strRef>
              <c:f>Report_Data!$L$53</c:f>
              <c:strCache>
                <c:ptCount val="1"/>
                <c:pt idx="0">
                  <c:v>120 to 200 Percent 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Report_Data!$A$54:$A$58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Report_Data!$L$54:$L$58</c:f>
              <c:numCache>
                <c:formatCode>0.0%</c:formatCode>
                <c:ptCount val="5"/>
                <c:pt idx="0">
                  <c:v>0.16346288550443286</c:v>
                </c:pt>
                <c:pt idx="1">
                  <c:v>0.13177201714762496</c:v>
                </c:pt>
                <c:pt idx="2">
                  <c:v>0.13029269678886046</c:v>
                </c:pt>
                <c:pt idx="3">
                  <c:v>0.2099867724867725</c:v>
                </c:pt>
                <c:pt idx="4">
                  <c:v>0.31486560614371917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9-40A1-83BF-C1817D4BF607}"/>
            </c:ext>
          </c:extLst>
        </c:ser>
        <c:ser>
          <c:idx val="5"/>
          <c:order val="5"/>
          <c:tx>
            <c:strRef>
              <c:f>Report_Data!$M$53</c:f>
              <c:strCache>
                <c:ptCount val="1"/>
                <c:pt idx="0">
                  <c:v>More than 200 Percent AMI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Report_Data!$A$54:$A$58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Report_Data!$M$54:$M$58</c:f>
              <c:numCache>
                <c:formatCode>0.0%</c:formatCode>
                <c:ptCount val="5"/>
                <c:pt idx="0">
                  <c:v>0.15571777373066223</c:v>
                </c:pt>
                <c:pt idx="1">
                  <c:v>5.3687027073683002E-2</c:v>
                </c:pt>
                <c:pt idx="2">
                  <c:v>7.8360329639102014E-2</c:v>
                </c:pt>
                <c:pt idx="3">
                  <c:v>0.20469576719576721</c:v>
                </c:pt>
                <c:pt idx="4">
                  <c:v>0.12177729018102029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9-40A1-83BF-C1817D4B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756184"/>
        <c:axId val="721759136"/>
      </c:barChart>
      <c:catAx>
        <c:axId val="72175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9136"/>
        <c:crosses val="autoZero"/>
        <c:auto val="1"/>
        <c:lblAlgn val="ctr"/>
        <c:lblOffset val="100"/>
        <c:noMultiLvlLbl val="0"/>
      </c:catAx>
      <c:valAx>
        <c:axId val="7217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8. Percentage Point Change in Share of Older Adult Households (65+) with Incomes Less than 30 Percent AMI by Race/Ethnicity of Head of Householder in the City of Chicago, 2012 to 2019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Report_Data!$A$64</c:f>
              <c:strCache>
                <c:ptCount val="1"/>
                <c:pt idx="0">
                  <c:v>City of 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Report_Data!$B$63:$G$63</c:f>
              <c:strCache>
                <c:ptCount val="6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  <c:pt idx="5">
                  <c:v>All Older Adult Households</c:v>
                </c:pt>
              </c:strCache>
            </c:strRef>
          </c:cat>
          <c:val>
            <c:numRef>
              <c:f>Report_Data!$B$64:$G$64</c:f>
              <c:numCache>
                <c:formatCode>0.0%</c:formatCode>
                <c:ptCount val="6"/>
                <c:pt idx="0">
                  <c:v>-5.8379524738103289E-2</c:v>
                </c:pt>
                <c:pt idx="1">
                  <c:v>5.5657618071894677E-2</c:v>
                </c:pt>
                <c:pt idx="2">
                  <c:v>6.7065148266935604E-2</c:v>
                </c:pt>
                <c:pt idx="3">
                  <c:v>-1.2894086333210819E-2</c:v>
                </c:pt>
                <c:pt idx="4">
                  <c:v>0.11060461656781412</c:v>
                </c:pt>
                <c:pt idx="5">
                  <c:v>1.4302317629437801E-2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F-4D54-968C-7533C4F0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55368"/>
        <c:axId val="522355040"/>
      </c:barChart>
      <c:catAx>
        <c:axId val="52235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5040"/>
        <c:crosses val="autoZero"/>
        <c:auto val="1"/>
        <c:lblAlgn val="ctr"/>
        <c:lblOffset val="100"/>
        <c:noMultiLvlLbl val="0"/>
      </c:catAx>
      <c:valAx>
        <c:axId val="5223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9. Percentage Point Change in Share of Older Adult Households (65+) with Incomes Less than 30 Percent AMI by Race/Ethnicity of Head of Householder in Suburban Cook County, 2012 to 2019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Report_Data!$A$65</c:f>
              <c:strCache>
                <c:ptCount val="1"/>
                <c:pt idx="0">
                  <c:v>Suburban Cook County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Report_Data!$B$63:$G$63</c:f>
              <c:strCache>
                <c:ptCount val="6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  <c:pt idx="5">
                  <c:v>All Older Adult Households</c:v>
                </c:pt>
              </c:strCache>
            </c:strRef>
          </c:cat>
          <c:val>
            <c:numRef>
              <c:f>Report_Data!$B$65:$G$65</c:f>
              <c:numCache>
                <c:formatCode>0.0%</c:formatCode>
                <c:ptCount val="6"/>
                <c:pt idx="0">
                  <c:v>-2.7752502828942677E-2</c:v>
                </c:pt>
                <c:pt idx="1">
                  <c:v>-5.9848438097321238E-2</c:v>
                </c:pt>
                <c:pt idx="2">
                  <c:v>-1.0244512246800591E-2</c:v>
                </c:pt>
                <c:pt idx="3">
                  <c:v>8.1770328003518716E-2</c:v>
                </c:pt>
                <c:pt idx="4">
                  <c:v>0.1121499991933142</c:v>
                </c:pt>
                <c:pt idx="5">
                  <c:v>-2.2692458108044201E-2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B-4F8C-8A76-1071E557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816856"/>
        <c:axId val="707815872"/>
      </c:barChart>
      <c:catAx>
        <c:axId val="70781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15872"/>
        <c:crosses val="autoZero"/>
        <c:auto val="1"/>
        <c:lblAlgn val="ctr"/>
        <c:lblOffset val="100"/>
        <c:noMultiLvlLbl val="0"/>
      </c:catAx>
      <c:valAx>
        <c:axId val="707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1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7</xdr:col>
      <xdr:colOff>361950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14</xdr:row>
      <xdr:rowOff>161925</xdr:rowOff>
    </xdr:from>
    <xdr:to>
      <xdr:col>7</xdr:col>
      <xdr:colOff>371475</xdr:colOff>
      <xdr:row>29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</xdr:colOff>
      <xdr:row>29</xdr:row>
      <xdr:rowOff>104775</xdr:rowOff>
    </xdr:from>
    <xdr:to>
      <xdr:col>7</xdr:col>
      <xdr:colOff>366712</xdr:colOff>
      <xdr:row>43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44</xdr:row>
      <xdr:rowOff>28575</xdr:rowOff>
    </xdr:from>
    <xdr:to>
      <xdr:col>7</xdr:col>
      <xdr:colOff>366712</xdr:colOff>
      <xdr:row>58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71437</xdr:colOff>
      <xdr:row>58</xdr:row>
      <xdr:rowOff>142875</xdr:rowOff>
    </xdr:from>
    <xdr:to>
      <xdr:col>7</xdr:col>
      <xdr:colOff>376237</xdr:colOff>
      <xdr:row>73</xdr:row>
      <xdr:rowOff>28575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461962</xdr:colOff>
      <xdr:row>0</xdr:row>
      <xdr:rowOff>47625</xdr:rowOff>
    </xdr:from>
    <xdr:to>
      <xdr:col>15</xdr:col>
      <xdr:colOff>157162</xdr:colOff>
      <xdr:row>14</xdr:row>
      <xdr:rowOff>123825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461962</xdr:colOff>
      <xdr:row>14</xdr:row>
      <xdr:rowOff>152400</xdr:rowOff>
    </xdr:from>
    <xdr:to>
      <xdr:col>15</xdr:col>
      <xdr:colOff>157162</xdr:colOff>
      <xdr:row>29</xdr:row>
      <xdr:rowOff>38100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461962</xdr:colOff>
      <xdr:row>29</xdr:row>
      <xdr:rowOff>95250</xdr:rowOff>
    </xdr:from>
    <xdr:to>
      <xdr:col>15</xdr:col>
      <xdr:colOff>157162</xdr:colOff>
      <xdr:row>43</xdr:row>
      <xdr:rowOff>171450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457200</xdr:colOff>
      <xdr:row>44</xdr:row>
      <xdr:rowOff>38100</xdr:rowOff>
    </xdr:from>
    <xdr:to>
      <xdr:col>15</xdr:col>
      <xdr:colOff>152400</xdr:colOff>
      <xdr:row>58</xdr:row>
      <xdr:rowOff>114300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442912</xdr:colOff>
      <xdr:row>58</xdr:row>
      <xdr:rowOff>152400</xdr:rowOff>
    </xdr:from>
    <xdr:to>
      <xdr:col>15</xdr:col>
      <xdr:colOff>138112</xdr:colOff>
      <xdr:row>73</xdr:row>
      <xdr:rowOff>38100</xdr:rowOff>
    </xdr:to>
    <xdr:graphicFrame macro=""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242887</xdr:colOff>
      <xdr:row>0</xdr:row>
      <xdr:rowOff>38100</xdr:rowOff>
    </xdr:from>
    <xdr:to>
      <xdr:col>22</xdr:col>
      <xdr:colOff>547687</xdr:colOff>
      <xdr:row>14</xdr:row>
      <xdr:rowOff>114300</xdr:rowOff>
    </xdr:to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238125</xdr:colOff>
      <xdr:row>14</xdr:row>
      <xdr:rowOff>142875</xdr:rowOff>
    </xdr:from>
    <xdr:to>
      <xdr:col>22</xdr:col>
      <xdr:colOff>542925</xdr:colOff>
      <xdr:row>29</xdr:row>
      <xdr:rowOff>28575</xdr:rowOff>
    </xdr:to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252412</xdr:colOff>
      <xdr:row>29</xdr:row>
      <xdr:rowOff>76200</xdr:rowOff>
    </xdr:from>
    <xdr:to>
      <xdr:col>22</xdr:col>
      <xdr:colOff>557212</xdr:colOff>
      <xdr:row>43</xdr:row>
      <xdr:rowOff>152400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233362</xdr:colOff>
      <xdr:row>58</xdr:row>
      <xdr:rowOff>152400</xdr:rowOff>
    </xdr:from>
    <xdr:to>
      <xdr:col>22</xdr:col>
      <xdr:colOff>538162</xdr:colOff>
      <xdr:row>73</xdr:row>
      <xdr:rowOff>38100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604837</xdr:colOff>
      <xdr:row>0</xdr:row>
      <xdr:rowOff>28575</xdr:rowOff>
    </xdr:from>
    <xdr:to>
      <xdr:col>30</xdr:col>
      <xdr:colOff>300037</xdr:colOff>
      <xdr:row>14</xdr:row>
      <xdr:rowOff>104775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14287</xdr:colOff>
      <xdr:row>14</xdr:row>
      <xdr:rowOff>161925</xdr:rowOff>
    </xdr:from>
    <xdr:to>
      <xdr:col>30</xdr:col>
      <xdr:colOff>319087</xdr:colOff>
      <xdr:row>29</xdr:row>
      <xdr:rowOff>47625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4762</xdr:colOff>
      <xdr:row>29</xdr:row>
      <xdr:rowOff>76200</xdr:rowOff>
    </xdr:from>
    <xdr:to>
      <xdr:col>30</xdr:col>
      <xdr:colOff>309562</xdr:colOff>
      <xdr:row>43</xdr:row>
      <xdr:rowOff>152400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14287</xdr:colOff>
      <xdr:row>58</xdr:row>
      <xdr:rowOff>152400</xdr:rowOff>
    </xdr:from>
    <xdr:to>
      <xdr:col>30</xdr:col>
      <xdr:colOff>319087</xdr:colOff>
      <xdr:row>73</xdr:row>
      <xdr:rowOff>38100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371475</xdr:colOff>
      <xdr:row>0</xdr:row>
      <xdr:rowOff>28575</xdr:rowOff>
    </xdr:from>
    <xdr:to>
      <xdr:col>38</xdr:col>
      <xdr:colOff>66675</xdr:colOff>
      <xdr:row>14</xdr:row>
      <xdr:rowOff>104775</xdr:rowOff>
    </xdr:to>
    <xdr:graphicFrame macro=""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400050</xdr:colOff>
      <xdr:row>29</xdr:row>
      <xdr:rowOff>76200</xdr:rowOff>
    </xdr:from>
    <xdr:to>
      <xdr:col>38</xdr:col>
      <xdr:colOff>95250</xdr:colOff>
      <xdr:row>43</xdr:row>
      <xdr:rowOff>152400</xdr:rowOff>
    </xdr:to>
    <xdr:graphicFrame macro=""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400050</xdr:colOff>
      <xdr:row>44</xdr:row>
      <xdr:rowOff>47625</xdr:rowOff>
    </xdr:from>
    <xdr:to>
      <xdr:col>38</xdr:col>
      <xdr:colOff>95250</xdr:colOff>
      <xdr:row>58</xdr:row>
      <xdr:rowOff>123825</xdr:rowOff>
    </xdr:to>
    <xdr:graphicFrame macro=""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147637</xdr:colOff>
      <xdr:row>15</xdr:row>
      <xdr:rowOff>19050</xdr:rowOff>
    </xdr:from>
    <xdr:to>
      <xdr:col>45</xdr:col>
      <xdr:colOff>452437</xdr:colOff>
      <xdr:row>29</xdr:row>
      <xdr:rowOff>95250</xdr:rowOff>
    </xdr:to>
    <xdr:graphicFrame macro=""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157162</xdr:colOff>
      <xdr:row>29</xdr:row>
      <xdr:rowOff>104775</xdr:rowOff>
    </xdr:from>
    <xdr:to>
      <xdr:col>45</xdr:col>
      <xdr:colOff>461962</xdr:colOff>
      <xdr:row>43</xdr:row>
      <xdr:rowOff>180975</xdr:rowOff>
    </xdr:to>
    <xdr:graphicFrame macro="">
      <xdr:nvGraphicFramePr>
        <xdr:cNvPr id="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152400</xdr:colOff>
      <xdr:row>0</xdr:row>
      <xdr:rowOff>38100</xdr:rowOff>
    </xdr:from>
    <xdr:to>
      <xdr:col>45</xdr:col>
      <xdr:colOff>457201</xdr:colOff>
      <xdr:row>14</xdr:row>
      <xdr:rowOff>142875</xdr:rowOff>
    </xdr:to>
    <xdr:graphicFrame macro="">
      <xdr:nvGraphicFramePr>
        <xdr:cNvPr id="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157162</xdr:colOff>
      <xdr:row>44</xdr:row>
      <xdr:rowOff>38100</xdr:rowOff>
    </xdr:from>
    <xdr:to>
      <xdr:col>45</xdr:col>
      <xdr:colOff>461962</xdr:colOff>
      <xdr:row>58</xdr:row>
      <xdr:rowOff>114300</xdr:rowOff>
    </xdr:to>
    <xdr:graphicFrame macro="">
      <xdr:nvGraphicFramePr>
        <xdr:cNvPr id="2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176212</xdr:colOff>
      <xdr:row>58</xdr:row>
      <xdr:rowOff>152400</xdr:rowOff>
    </xdr:from>
    <xdr:to>
      <xdr:col>45</xdr:col>
      <xdr:colOff>481012</xdr:colOff>
      <xdr:row>73</xdr:row>
      <xdr:rowOff>38100</xdr:rowOff>
    </xdr:to>
    <xdr:graphicFrame macro="">
      <xdr:nvGraphicFramePr>
        <xdr:cNvPr id="2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6"/>
  <sheetViews>
    <sheetView tabSelected="1" workbookViewId="0"/>
  </sheetViews>
  <sheetFormatPr defaultRowHeight="15" x14ac:dyDescent="0.25"/>
  <cols>
    <col min="1" max="1" width="41.85546875" customWidth="1"/>
    <col min="2" max="3" width="23.5703125" bestFit="1" customWidth="1"/>
    <col min="4" max="4" width="39.85546875" bestFit="1" customWidth="1"/>
    <col min="5" max="5" width="9.5703125" bestFit="1" customWidth="1"/>
    <col min="6" max="6" width="12.85546875" customWidth="1"/>
    <col min="7" max="8" width="9.5703125" bestFit="1" customWidth="1"/>
    <col min="9" max="11" width="9.28515625" bestFit="1" customWidth="1"/>
  </cols>
  <sheetData>
    <row r="1" spans="1:4" x14ac:dyDescent="0.25">
      <c r="A1" s="3" t="s">
        <v>31</v>
      </c>
    </row>
    <row r="2" spans="1:4" x14ac:dyDescent="0.25">
      <c r="A2" s="3"/>
      <c r="B2" s="7" t="s">
        <v>29</v>
      </c>
      <c r="C2" s="7" t="s">
        <v>30</v>
      </c>
      <c r="D2" s="7" t="s">
        <v>43</v>
      </c>
    </row>
    <row r="3" spans="1:4" x14ac:dyDescent="0.25">
      <c r="A3" s="3" t="s">
        <v>0</v>
      </c>
      <c r="B3" s="10">
        <v>46736</v>
      </c>
      <c r="C3" s="10">
        <v>40754.000000000007</v>
      </c>
      <c r="D3" s="10">
        <f>C3-B3</f>
        <v>-5981.9999999999927</v>
      </c>
    </row>
    <row r="4" spans="1:4" x14ac:dyDescent="0.25">
      <c r="A4" s="3" t="s">
        <v>1</v>
      </c>
      <c r="B4" s="10">
        <v>235254.00000000015</v>
      </c>
      <c r="C4" s="10">
        <v>247710</v>
      </c>
      <c r="D4" s="10">
        <f t="shared" ref="D4:D9" si="0">C4-B4</f>
        <v>12455.999999999854</v>
      </c>
    </row>
    <row r="5" spans="1:4" x14ac:dyDescent="0.25">
      <c r="A5" s="3" t="s">
        <v>2</v>
      </c>
      <c r="B5" s="10">
        <v>204105.00000000017</v>
      </c>
      <c r="C5" s="10">
        <v>206629.99999999983</v>
      </c>
      <c r="D5" s="10">
        <f t="shared" si="0"/>
        <v>2524.9999999996508</v>
      </c>
    </row>
    <row r="6" spans="1:4" x14ac:dyDescent="0.25">
      <c r="A6" s="3" t="s">
        <v>3</v>
      </c>
      <c r="B6" s="10">
        <v>180805.99999999997</v>
      </c>
      <c r="C6" s="10">
        <v>168067.00000000006</v>
      </c>
      <c r="D6" s="10">
        <f t="shared" si="0"/>
        <v>-12738.999999999913</v>
      </c>
    </row>
    <row r="7" spans="1:4" x14ac:dyDescent="0.25">
      <c r="A7" s="3" t="s">
        <v>4</v>
      </c>
      <c r="B7" s="10">
        <v>154405.99999999997</v>
      </c>
      <c r="C7" s="10">
        <v>162116.99999999994</v>
      </c>
      <c r="D7" s="10">
        <f t="shared" si="0"/>
        <v>7710.9999999999709</v>
      </c>
    </row>
    <row r="8" spans="1:4" x14ac:dyDescent="0.25">
      <c r="A8" s="3" t="s">
        <v>5</v>
      </c>
      <c r="B8" s="10">
        <v>102183.99999999994</v>
      </c>
      <c r="C8" s="10">
        <v>131151.00000000009</v>
      </c>
      <c r="D8" s="10">
        <f t="shared" si="0"/>
        <v>28967.000000000146</v>
      </c>
    </row>
    <row r="9" spans="1:4" x14ac:dyDescent="0.25">
      <c r="A9" s="3" t="s">
        <v>6</v>
      </c>
      <c r="B9" s="10">
        <v>82764.000000000029</v>
      </c>
      <c r="C9" s="10">
        <v>98635.999999999971</v>
      </c>
      <c r="D9" s="10">
        <f t="shared" si="0"/>
        <v>15871.999999999942</v>
      </c>
    </row>
    <row r="11" spans="1:4" x14ac:dyDescent="0.25">
      <c r="A11" s="3" t="s">
        <v>25</v>
      </c>
    </row>
    <row r="12" spans="1:4" x14ac:dyDescent="0.25">
      <c r="A12" s="3"/>
      <c r="B12" s="7" t="s">
        <v>29</v>
      </c>
      <c r="C12" s="7" t="s">
        <v>30</v>
      </c>
      <c r="D12" s="7" t="s">
        <v>43</v>
      </c>
    </row>
    <row r="13" spans="1:4" x14ac:dyDescent="0.25">
      <c r="A13" s="3" t="s">
        <v>0</v>
      </c>
      <c r="B13" s="16">
        <v>15414.999999999996</v>
      </c>
      <c r="C13" s="16">
        <v>16351.000000000005</v>
      </c>
      <c r="D13" s="16">
        <f>C13-B13</f>
        <v>936.00000000000909</v>
      </c>
    </row>
    <row r="14" spans="1:4" x14ac:dyDescent="0.25">
      <c r="A14" s="3" t="s">
        <v>1</v>
      </c>
      <c r="B14" s="16">
        <v>130248</v>
      </c>
      <c r="C14" s="16">
        <v>112229.99999999997</v>
      </c>
      <c r="D14" s="16">
        <f t="shared" ref="D14:D19" si="1">C14-B14</f>
        <v>-18018.000000000029</v>
      </c>
    </row>
    <row r="15" spans="1:4" x14ac:dyDescent="0.25">
      <c r="A15" s="3" t="s">
        <v>2</v>
      </c>
      <c r="B15" s="16">
        <v>159813.00000000009</v>
      </c>
      <c r="C15" s="16">
        <v>165059.00000000003</v>
      </c>
      <c r="D15" s="16">
        <f t="shared" si="1"/>
        <v>5245.9999999999418</v>
      </c>
    </row>
    <row r="16" spans="1:4" x14ac:dyDescent="0.25">
      <c r="A16" s="3" t="s">
        <v>3</v>
      </c>
      <c r="B16" s="16">
        <v>209744</v>
      </c>
      <c r="C16" s="16">
        <v>180643.00000000006</v>
      </c>
      <c r="D16" s="16">
        <f t="shared" si="1"/>
        <v>-29100.999999999942</v>
      </c>
    </row>
    <row r="17" spans="1:16" x14ac:dyDescent="0.25">
      <c r="A17" s="3" t="s">
        <v>4</v>
      </c>
      <c r="B17" s="16">
        <v>186988.99999999997</v>
      </c>
      <c r="C17" s="16">
        <v>193646.00000000015</v>
      </c>
      <c r="D17" s="16">
        <f t="shared" si="1"/>
        <v>6657.0000000001746</v>
      </c>
    </row>
    <row r="18" spans="1:16" x14ac:dyDescent="0.25">
      <c r="A18" s="3" t="s">
        <v>5</v>
      </c>
      <c r="B18" s="16">
        <v>115610.99999999997</v>
      </c>
      <c r="C18" s="16">
        <v>147601.00000000015</v>
      </c>
      <c r="D18" s="16">
        <f t="shared" si="1"/>
        <v>31990.000000000175</v>
      </c>
    </row>
    <row r="19" spans="1:16" x14ac:dyDescent="0.25">
      <c r="A19" s="3" t="s">
        <v>6</v>
      </c>
      <c r="B19" s="16">
        <v>111926.00000000003</v>
      </c>
      <c r="C19" s="16">
        <v>115019.0000000001</v>
      </c>
      <c r="D19" s="16">
        <f t="shared" si="1"/>
        <v>3093.0000000000728</v>
      </c>
    </row>
    <row r="20" spans="1:16" x14ac:dyDescent="0.25">
      <c r="D20" s="6"/>
    </row>
    <row r="21" spans="1:16" x14ac:dyDescent="0.25">
      <c r="A21" s="3" t="s">
        <v>53</v>
      </c>
    </row>
    <row r="22" spans="1:16" x14ac:dyDescent="0.25">
      <c r="A22" s="3"/>
      <c r="B22" s="14">
        <v>2012</v>
      </c>
      <c r="C22" s="14">
        <v>2019</v>
      </c>
      <c r="D22" s="14" t="s">
        <v>52</v>
      </c>
    </row>
    <row r="23" spans="1:16" x14ac:dyDescent="0.25">
      <c r="A23" s="3" t="s">
        <v>32</v>
      </c>
      <c r="B23" s="1">
        <f>(B8+B9)/(B3+B4+B5+B6+B7+B8+B9)</f>
        <v>0.18379834137470116</v>
      </c>
      <c r="C23" s="1">
        <f>(C8+C9)/(C3+C4+C5+C6+C7+C8+C9)</f>
        <v>0.21779416434058577</v>
      </c>
      <c r="D23" s="2">
        <f>C23-B23</f>
        <v>3.3995822965884603E-2</v>
      </c>
    </row>
    <row r="24" spans="1:16" x14ac:dyDescent="0.25">
      <c r="A24" s="3" t="s">
        <v>33</v>
      </c>
      <c r="B24" s="1">
        <f>(B18+B19)/(B13+B14+B15+B16+B17+B18+B19)</f>
        <v>0.24473028117356779</v>
      </c>
      <c r="C24" s="1">
        <f>(C18+C19)/(C13+C14+C15+C16+C17+C18+C19)</f>
        <v>0.28222049564289481</v>
      </c>
      <c r="D24" s="2">
        <f>C24-B24</f>
        <v>3.7490214469327016E-2</v>
      </c>
    </row>
    <row r="25" spans="1:16" x14ac:dyDescent="0.25">
      <c r="A25" s="3" t="s">
        <v>7</v>
      </c>
      <c r="B25" s="1">
        <v>0.21306032383247731</v>
      </c>
      <c r="C25" s="1">
        <v>0.24798727245073826</v>
      </c>
      <c r="D25" s="2">
        <f>C25-B25</f>
        <v>3.4926948618260956E-2</v>
      </c>
    </row>
    <row r="27" spans="1:16" s="18" customFormat="1" x14ac:dyDescent="0.25">
      <c r="A27" s="17" t="s">
        <v>39</v>
      </c>
    </row>
    <row r="28" spans="1:16" s="18" customFormat="1" x14ac:dyDescent="0.25">
      <c r="A28" s="17"/>
      <c r="B28" s="37">
        <v>2012</v>
      </c>
      <c r="C28" s="37"/>
      <c r="D28" s="37"/>
      <c r="E28" s="37"/>
      <c r="F28" s="37"/>
      <c r="G28" s="37">
        <v>2019</v>
      </c>
      <c r="H28" s="37"/>
      <c r="I28" s="37"/>
      <c r="J28" s="37"/>
      <c r="K28" s="37"/>
      <c r="L28" s="38" t="s">
        <v>37</v>
      </c>
      <c r="M28" s="38"/>
      <c r="N28" s="38"/>
      <c r="O28" s="38"/>
      <c r="P28" s="38"/>
    </row>
    <row r="29" spans="1:16" s="18" customFormat="1" x14ac:dyDescent="0.25">
      <c r="A29" s="17"/>
      <c r="B29" s="19" t="s">
        <v>61</v>
      </c>
      <c r="C29" s="19" t="s">
        <v>34</v>
      </c>
      <c r="D29" s="19" t="s">
        <v>35</v>
      </c>
      <c r="E29" s="19" t="s">
        <v>11</v>
      </c>
      <c r="F29" s="19" t="s">
        <v>36</v>
      </c>
      <c r="G29" s="19" t="s">
        <v>61</v>
      </c>
      <c r="H29" s="19" t="s">
        <v>34</v>
      </c>
      <c r="I29" s="19" t="s">
        <v>35</v>
      </c>
      <c r="J29" s="19" t="s">
        <v>11</v>
      </c>
      <c r="K29" s="19" t="s">
        <v>36</v>
      </c>
      <c r="L29" s="18" t="s">
        <v>61</v>
      </c>
      <c r="M29" s="18" t="s">
        <v>34</v>
      </c>
      <c r="N29" s="18" t="s">
        <v>35</v>
      </c>
      <c r="O29" s="18" t="s">
        <v>11</v>
      </c>
      <c r="P29" s="18" t="s">
        <v>36</v>
      </c>
    </row>
    <row r="30" spans="1:16" s="18" customFormat="1" x14ac:dyDescent="0.25">
      <c r="A30" s="17" t="s">
        <v>32</v>
      </c>
      <c r="B30" s="21">
        <v>76077</v>
      </c>
      <c r="C30" s="21">
        <v>75492</v>
      </c>
      <c r="D30" s="21">
        <v>22004</v>
      </c>
      <c r="E30" s="21">
        <v>8914</v>
      </c>
      <c r="F30" s="21">
        <v>2461</v>
      </c>
      <c r="G30" s="21">
        <v>85555</v>
      </c>
      <c r="H30" s="21">
        <v>90140</v>
      </c>
      <c r="I30" s="21">
        <v>40395</v>
      </c>
      <c r="J30" s="21">
        <v>11833</v>
      </c>
      <c r="K30" s="21">
        <v>1864</v>
      </c>
      <c r="L30" s="20">
        <f>(G30-B30)/B30</f>
        <v>0.12458430274590218</v>
      </c>
      <c r="M30" s="20">
        <f t="shared" ref="M30:P32" si="2">(H30-C30)/C30</f>
        <v>0.19403380490648015</v>
      </c>
      <c r="N30" s="20">
        <f t="shared" si="2"/>
        <v>0.83580258134884566</v>
      </c>
      <c r="O30" s="20">
        <f t="shared" si="2"/>
        <v>0.327462418667265</v>
      </c>
      <c r="P30" s="20">
        <f t="shared" si="2"/>
        <v>-0.24258431531897603</v>
      </c>
    </row>
    <row r="31" spans="1:16" s="18" customFormat="1" x14ac:dyDescent="0.25">
      <c r="A31" s="17" t="s">
        <v>33</v>
      </c>
      <c r="B31" s="21">
        <v>185243</v>
      </c>
      <c r="C31" s="21">
        <v>25775</v>
      </c>
      <c r="D31" s="21">
        <v>8208</v>
      </c>
      <c r="E31" s="21">
        <v>6135</v>
      </c>
      <c r="F31" s="21">
        <v>2176</v>
      </c>
      <c r="G31" s="21">
        <v>199868</v>
      </c>
      <c r="H31" s="21">
        <v>34757</v>
      </c>
      <c r="I31" s="21">
        <v>14076</v>
      </c>
      <c r="J31" s="21">
        <v>12096</v>
      </c>
      <c r="K31" s="21">
        <v>1823</v>
      </c>
      <c r="L31" s="20">
        <f t="shared" ref="L31:L32" si="3">(G31-B31)/B31</f>
        <v>7.8950351700199192E-2</v>
      </c>
      <c r="M31" s="20">
        <f t="shared" si="2"/>
        <v>0.34847720659553832</v>
      </c>
      <c r="N31" s="20">
        <f t="shared" si="2"/>
        <v>0.71491228070175439</v>
      </c>
      <c r="O31" s="20">
        <f t="shared" si="2"/>
        <v>0.97163814180929098</v>
      </c>
      <c r="P31" s="20">
        <f t="shared" si="2"/>
        <v>-0.16222426470588236</v>
      </c>
    </row>
    <row r="32" spans="1:16" s="18" customFormat="1" x14ac:dyDescent="0.25">
      <c r="A32" s="17" t="s">
        <v>7</v>
      </c>
      <c r="B32" s="21">
        <v>261320</v>
      </c>
      <c r="C32" s="21">
        <v>101267</v>
      </c>
      <c r="D32" s="21">
        <v>30212</v>
      </c>
      <c r="E32" s="21">
        <v>15049</v>
      </c>
      <c r="F32" s="21">
        <v>4637</v>
      </c>
      <c r="G32" s="21">
        <v>285423</v>
      </c>
      <c r="H32" s="21">
        <v>124897</v>
      </c>
      <c r="I32" s="21">
        <v>54471</v>
      </c>
      <c r="J32" s="21">
        <v>23929</v>
      </c>
      <c r="K32" s="21">
        <v>3687</v>
      </c>
      <c r="L32" s="20">
        <f t="shared" si="3"/>
        <v>9.2235573243532834E-2</v>
      </c>
      <c r="M32" s="20">
        <f t="shared" si="2"/>
        <v>0.23334353738137795</v>
      </c>
      <c r="N32" s="20">
        <f t="shared" si="2"/>
        <v>0.80295908910366742</v>
      </c>
      <c r="O32" s="20">
        <f t="shared" si="2"/>
        <v>0.5900724300617981</v>
      </c>
      <c r="P32" s="20">
        <f t="shared" si="2"/>
        <v>-0.20487384084537416</v>
      </c>
    </row>
    <row r="33" spans="1:13" x14ac:dyDescent="0.25">
      <c r="A33" s="4"/>
    </row>
    <row r="34" spans="1:13" s="18" customFormat="1" x14ac:dyDescent="0.25">
      <c r="A34" s="17" t="s">
        <v>38</v>
      </c>
    </row>
    <row r="35" spans="1:13" s="18" customFormat="1" x14ac:dyDescent="0.25">
      <c r="B35" s="37">
        <v>2019</v>
      </c>
      <c r="C35" s="37"/>
      <c r="D35" s="37"/>
      <c r="E35" s="37"/>
      <c r="F35" s="37"/>
    </row>
    <row r="36" spans="1:13" s="18" customFormat="1" x14ac:dyDescent="0.25">
      <c r="B36" s="19" t="s">
        <v>61</v>
      </c>
      <c r="C36" s="19" t="s">
        <v>34</v>
      </c>
      <c r="D36" s="19" t="s">
        <v>35</v>
      </c>
      <c r="E36" s="19" t="s">
        <v>11</v>
      </c>
      <c r="F36" s="19" t="s">
        <v>36</v>
      </c>
    </row>
    <row r="37" spans="1:13" s="18" customFormat="1" x14ac:dyDescent="0.25">
      <c r="A37" s="17" t="s">
        <v>32</v>
      </c>
      <c r="B37" s="23">
        <v>0.37232306440312113</v>
      </c>
      <c r="C37" s="20">
        <v>0.39227632546662777</v>
      </c>
      <c r="D37" s="20">
        <v>0.17579323460422042</v>
      </c>
      <c r="E37" s="20">
        <v>5.1495515412099034E-2</v>
      </c>
      <c r="F37" s="20">
        <v>8.111860113931597E-3</v>
      </c>
    </row>
    <row r="38" spans="1:13" s="18" customFormat="1" x14ac:dyDescent="0.25">
      <c r="A38" s="17" t="s">
        <v>33</v>
      </c>
      <c r="B38" s="23">
        <v>0.76105399436448096</v>
      </c>
      <c r="C38" s="20">
        <v>0.13234711750818673</v>
      </c>
      <c r="D38" s="20">
        <v>5.3598355037697054E-2</v>
      </c>
      <c r="E38" s="20">
        <v>4.6058944482522277E-2</v>
      </c>
      <c r="F38" s="20">
        <v>6.9415886071129392E-3</v>
      </c>
    </row>
    <row r="39" spans="1:13" s="18" customFormat="1" x14ac:dyDescent="0.25">
      <c r="A39" s="17" t="s">
        <v>7</v>
      </c>
      <c r="B39" s="23">
        <v>0.57964854277051303</v>
      </c>
      <c r="C39" s="20">
        <v>0.25364586612294299</v>
      </c>
      <c r="D39" s="20">
        <v>0.11062190423775455</v>
      </c>
      <c r="E39" s="20">
        <v>4.859597852995591E-2</v>
      </c>
      <c r="F39" s="20">
        <v>7.4877083388335255E-3</v>
      </c>
    </row>
    <row r="41" spans="1:13" s="18" customFormat="1" x14ac:dyDescent="0.25">
      <c r="A41" s="17" t="s">
        <v>58</v>
      </c>
    </row>
    <row r="42" spans="1:13" s="18" customFormat="1" x14ac:dyDescent="0.25">
      <c r="A42" s="17"/>
      <c r="B42" s="36">
        <v>2012</v>
      </c>
      <c r="C42" s="36"/>
      <c r="D42" s="36"/>
      <c r="E42" s="36"/>
      <c r="F42" s="36"/>
      <c r="G42" s="36"/>
      <c r="H42" s="36">
        <v>2019</v>
      </c>
      <c r="I42" s="36"/>
      <c r="J42" s="36"/>
      <c r="K42" s="36"/>
      <c r="L42" s="36"/>
      <c r="M42" s="36"/>
    </row>
    <row r="43" spans="1:13" s="18" customFormat="1" x14ac:dyDescent="0.25">
      <c r="A43" s="17"/>
      <c r="B43" s="19" t="s">
        <v>13</v>
      </c>
      <c r="C43" s="19" t="s">
        <v>14</v>
      </c>
      <c r="D43" s="19" t="s">
        <v>15</v>
      </c>
      <c r="E43" s="19" t="s">
        <v>16</v>
      </c>
      <c r="F43" s="19" t="s">
        <v>17</v>
      </c>
      <c r="G43" s="19" t="s">
        <v>18</v>
      </c>
      <c r="H43" s="19" t="s">
        <v>13</v>
      </c>
      <c r="I43" s="19" t="s">
        <v>14</v>
      </c>
      <c r="J43" s="19" t="s">
        <v>15</v>
      </c>
      <c r="K43" s="19" t="s">
        <v>16</v>
      </c>
      <c r="L43" s="19" t="s">
        <v>17</v>
      </c>
      <c r="M43" s="19" t="s">
        <v>18</v>
      </c>
    </row>
    <row r="44" spans="1:13" s="18" customFormat="1" x14ac:dyDescent="0.25">
      <c r="A44" s="17" t="s">
        <v>61</v>
      </c>
      <c r="B44" s="20">
        <v>0.29137584289601337</v>
      </c>
      <c r="C44" s="20">
        <v>0.19254176689406785</v>
      </c>
      <c r="D44" s="20">
        <v>0.1605610105550955</v>
      </c>
      <c r="E44" s="20">
        <v>0.13233960329666</v>
      </c>
      <c r="F44" s="20">
        <v>0.11370059282043193</v>
      </c>
      <c r="G44" s="20">
        <v>0.10948118353773151</v>
      </c>
      <c r="H44" s="20">
        <v>0.23299631815791008</v>
      </c>
      <c r="I44" s="20">
        <v>0.16930629419671553</v>
      </c>
      <c r="J44" s="20">
        <v>0.15127111215007893</v>
      </c>
      <c r="K44" s="20">
        <v>0.15529191747998361</v>
      </c>
      <c r="L44" s="20">
        <v>0.13944246391210333</v>
      </c>
      <c r="M44" s="20">
        <v>0.15169189410320841</v>
      </c>
    </row>
    <row r="45" spans="1:13" s="18" customFormat="1" x14ac:dyDescent="0.25">
      <c r="A45" s="18" t="s">
        <v>34</v>
      </c>
      <c r="B45" s="20">
        <v>0.37472844804747518</v>
      </c>
      <c r="C45" s="20">
        <v>0.21154559423515082</v>
      </c>
      <c r="D45" s="20">
        <v>0.14747257987601339</v>
      </c>
      <c r="E45" s="20">
        <v>0.10005033645949242</v>
      </c>
      <c r="F45" s="20">
        <v>0.12813278228156627</v>
      </c>
      <c r="G45" s="20">
        <v>3.8070259100302026E-2</v>
      </c>
      <c r="H45" s="20">
        <v>0.43038606611936986</v>
      </c>
      <c r="I45" s="20">
        <v>0.1925338362547149</v>
      </c>
      <c r="J45" s="20">
        <v>0.14630574661637452</v>
      </c>
      <c r="K45" s="20">
        <v>0.11750610161970268</v>
      </c>
      <c r="L45" s="20">
        <v>6.0916352340803177E-2</v>
      </c>
      <c r="M45" s="20">
        <v>5.2351897049034826E-2</v>
      </c>
    </row>
    <row r="46" spans="1:13" s="18" customFormat="1" x14ac:dyDescent="0.25">
      <c r="A46" s="18" t="s">
        <v>35</v>
      </c>
      <c r="B46" s="20">
        <v>0.35098163970187241</v>
      </c>
      <c r="C46" s="20">
        <v>0.2703144882748591</v>
      </c>
      <c r="D46" s="20">
        <v>0.14947282312306853</v>
      </c>
      <c r="E46" s="20">
        <v>0.13538447554990002</v>
      </c>
      <c r="F46" s="20">
        <v>5.8080349027449553E-2</v>
      </c>
      <c r="G46" s="20">
        <v>3.5766224322850391E-2</v>
      </c>
      <c r="H46" s="20">
        <v>0.41804678796880801</v>
      </c>
      <c r="I46" s="20">
        <v>0.25188760985270453</v>
      </c>
      <c r="J46" s="20">
        <v>0.11590543384082189</v>
      </c>
      <c r="K46" s="20">
        <v>9.421958163139002E-2</v>
      </c>
      <c r="L46" s="20">
        <v>6.6419111276148038E-2</v>
      </c>
      <c r="M46" s="20">
        <v>5.3521475430127488E-2</v>
      </c>
    </row>
    <row r="47" spans="1:13" s="18" customFormat="1" x14ac:dyDescent="0.25">
      <c r="A47" s="18" t="s">
        <v>11</v>
      </c>
      <c r="B47" s="20">
        <v>0.41575050482387255</v>
      </c>
      <c r="C47" s="20">
        <v>0.15941216064617456</v>
      </c>
      <c r="D47" s="20">
        <v>9.6365268117567876E-2</v>
      </c>
      <c r="E47" s="20">
        <v>0.10522773165806597</v>
      </c>
      <c r="F47" s="20">
        <v>9.3672874130581105E-2</v>
      </c>
      <c r="G47" s="20">
        <v>0.12957146062373795</v>
      </c>
      <c r="H47" s="20">
        <v>0.40285641849066173</v>
      </c>
      <c r="I47" s="20">
        <v>0.18177976844418153</v>
      </c>
      <c r="J47" s="20">
        <v>0.13022902053578975</v>
      </c>
      <c r="K47" s="20">
        <v>9.1608214315896219E-2</v>
      </c>
      <c r="L47" s="20">
        <v>5.1888785599594353E-2</v>
      </c>
      <c r="M47" s="20">
        <v>0.14163779261387643</v>
      </c>
    </row>
    <row r="48" spans="1:13" s="18" customFormat="1" x14ac:dyDescent="0.25">
      <c r="A48" s="18" t="s">
        <v>36</v>
      </c>
      <c r="B48" s="20">
        <v>0.34701340918325885</v>
      </c>
      <c r="C48" s="20">
        <v>0.18366517675741567</v>
      </c>
      <c r="D48" s="20">
        <v>0.30434782608695654</v>
      </c>
      <c r="E48" s="20">
        <v>0.14384396586753354</v>
      </c>
      <c r="F48" s="20">
        <v>0</v>
      </c>
      <c r="G48" s="20">
        <v>2.1129622104835433E-2</v>
      </c>
      <c r="H48" s="20">
        <v>0.45761802575107297</v>
      </c>
      <c r="I48" s="20">
        <v>0</v>
      </c>
      <c r="J48" s="20">
        <v>6.652360515021459E-2</v>
      </c>
      <c r="K48" s="20">
        <v>0.26502145922746784</v>
      </c>
      <c r="L48" s="20">
        <v>5.5257510729613733E-2</v>
      </c>
      <c r="M48" s="20">
        <v>0.15557939914163091</v>
      </c>
    </row>
    <row r="49" spans="1:13" s="18" customFormat="1" x14ac:dyDescent="0.25">
      <c r="A49" s="18" t="s">
        <v>24</v>
      </c>
      <c r="B49" s="20">
        <v>0.339225</v>
      </c>
      <c r="C49" s="20">
        <v>0.20783699999999999</v>
      </c>
      <c r="D49" s="20">
        <v>0.15271899999999999</v>
      </c>
      <c r="E49" s="20">
        <v>0.118368</v>
      </c>
      <c r="F49" s="20">
        <v>0.110496</v>
      </c>
      <c r="G49" s="20">
        <v>7.1355000000000002E-2</v>
      </c>
      <c r="H49" s="20">
        <v>0.35352699999999998</v>
      </c>
      <c r="I49" s="20">
        <v>0.19220400000000001</v>
      </c>
      <c r="J49" s="20">
        <v>0.14133499999999999</v>
      </c>
      <c r="K49" s="20">
        <v>0.12734400000000001</v>
      </c>
      <c r="L49" s="20">
        <v>9.0609999999999996E-2</v>
      </c>
      <c r="M49" s="20">
        <v>9.4978999999999994E-2</v>
      </c>
    </row>
    <row r="50" spans="1:13" x14ac:dyDescent="0.25">
      <c r="A50" s="4"/>
    </row>
    <row r="51" spans="1:13" s="18" customFormat="1" x14ac:dyDescent="0.25">
      <c r="A51" s="24" t="s">
        <v>59</v>
      </c>
    </row>
    <row r="52" spans="1:13" s="18" customFormat="1" x14ac:dyDescent="0.25">
      <c r="A52" s="17"/>
      <c r="B52" s="36">
        <v>2012</v>
      </c>
      <c r="C52" s="36"/>
      <c r="D52" s="36"/>
      <c r="E52" s="36"/>
      <c r="F52" s="36"/>
      <c r="G52" s="36"/>
      <c r="H52" s="36">
        <v>2019</v>
      </c>
      <c r="I52" s="36"/>
      <c r="J52" s="36"/>
      <c r="K52" s="36"/>
      <c r="L52" s="36"/>
      <c r="M52" s="36"/>
    </row>
    <row r="53" spans="1:13" s="18" customFormat="1" x14ac:dyDescent="0.25">
      <c r="A53" s="17"/>
      <c r="B53" s="19" t="s">
        <v>13</v>
      </c>
      <c r="C53" s="19" t="s">
        <v>14</v>
      </c>
      <c r="D53" s="19" t="s">
        <v>15</v>
      </c>
      <c r="E53" s="19" t="s">
        <v>16</v>
      </c>
      <c r="F53" s="19" t="s">
        <v>17</v>
      </c>
      <c r="G53" s="19" t="s">
        <v>18</v>
      </c>
      <c r="H53" s="19" t="s">
        <v>13</v>
      </c>
      <c r="I53" s="19" t="s">
        <v>14</v>
      </c>
      <c r="J53" s="19" t="s">
        <v>15</v>
      </c>
      <c r="K53" s="19" t="s">
        <v>16</v>
      </c>
      <c r="L53" s="19" t="s">
        <v>17</v>
      </c>
      <c r="M53" s="19" t="s">
        <v>18</v>
      </c>
    </row>
    <row r="54" spans="1:13" s="18" customFormat="1" x14ac:dyDescent="0.25">
      <c r="A54" s="17" t="s">
        <v>61</v>
      </c>
      <c r="B54" s="20">
        <v>0.18166408447282767</v>
      </c>
      <c r="C54" s="20">
        <v>0.17545602262973498</v>
      </c>
      <c r="D54" s="20">
        <v>0.19637449188363393</v>
      </c>
      <c r="E54" s="20">
        <v>0.17281084845311293</v>
      </c>
      <c r="F54" s="20">
        <v>0.15484525731066762</v>
      </c>
      <c r="G54" s="20">
        <v>0.11884929525002293</v>
      </c>
      <c r="H54" s="20">
        <v>0.15391158164388499</v>
      </c>
      <c r="I54" s="20">
        <v>0.15045930314007247</v>
      </c>
      <c r="J54" s="20">
        <v>0.18943002381571841</v>
      </c>
      <c r="K54" s="20">
        <v>0.18701843216522906</v>
      </c>
      <c r="L54" s="20">
        <v>0.16346288550443286</v>
      </c>
      <c r="M54" s="20">
        <v>0.15571777373066223</v>
      </c>
    </row>
    <row r="55" spans="1:13" s="18" customFormat="1" x14ac:dyDescent="0.25">
      <c r="A55" s="18" t="s">
        <v>34</v>
      </c>
      <c r="B55" s="20">
        <v>0.30440349175557713</v>
      </c>
      <c r="C55" s="20">
        <v>0.17028128031037829</v>
      </c>
      <c r="D55" s="20">
        <v>0.16500484966052376</v>
      </c>
      <c r="E55" s="20">
        <v>0.16578079534432591</v>
      </c>
      <c r="F55" s="20">
        <v>0.12609117361784677</v>
      </c>
      <c r="G55" s="20">
        <v>6.8438409311348203E-2</v>
      </c>
      <c r="H55" s="20">
        <v>0.24455505365825589</v>
      </c>
      <c r="I55" s="20">
        <v>0.15202692982708521</v>
      </c>
      <c r="J55" s="20">
        <v>0.21261904076876603</v>
      </c>
      <c r="K55" s="20">
        <v>0.20533993152458496</v>
      </c>
      <c r="L55" s="20">
        <v>0.13177201714762496</v>
      </c>
      <c r="M55" s="20">
        <v>5.3687027073683002E-2</v>
      </c>
    </row>
    <row r="56" spans="1:13" s="18" customFormat="1" x14ac:dyDescent="0.25">
      <c r="A56" s="18" t="s">
        <v>35</v>
      </c>
      <c r="B56" s="20">
        <v>0.23367446393762184</v>
      </c>
      <c r="C56" s="20">
        <v>0.27375730994152048</v>
      </c>
      <c r="D56" s="20">
        <v>0.13840155945419103</v>
      </c>
      <c r="E56" s="20">
        <v>0.11391325536062379</v>
      </c>
      <c r="F56" s="20">
        <v>0.14071637426900585</v>
      </c>
      <c r="G56" s="20">
        <v>9.9537037037037035E-2</v>
      </c>
      <c r="H56" s="20">
        <v>0.22342995169082125</v>
      </c>
      <c r="I56" s="20">
        <v>0.15622335890878089</v>
      </c>
      <c r="J56" s="20">
        <v>0.25383631713554988</v>
      </c>
      <c r="K56" s="20">
        <v>0.15785734583688549</v>
      </c>
      <c r="L56" s="20">
        <v>0.13029269678886046</v>
      </c>
      <c r="M56" s="20">
        <v>7.8360329639102014E-2</v>
      </c>
    </row>
    <row r="57" spans="1:13" s="18" customFormat="1" x14ac:dyDescent="0.25">
      <c r="A57" s="18" t="s">
        <v>11</v>
      </c>
      <c r="B57" s="20">
        <v>0.12697636511817439</v>
      </c>
      <c r="C57" s="20">
        <v>0.17620211898940505</v>
      </c>
      <c r="D57" s="20">
        <v>4.4009779951100246E-2</v>
      </c>
      <c r="E57" s="20">
        <v>0.19233903830480847</v>
      </c>
      <c r="F57" s="20">
        <v>0.24792176039119804</v>
      </c>
      <c r="G57" s="20">
        <v>0.21255093724531376</v>
      </c>
      <c r="H57" s="20">
        <v>0.20874669312169311</v>
      </c>
      <c r="I57" s="20">
        <v>0.11557539682539683</v>
      </c>
      <c r="J57" s="20">
        <v>0.14864417989417988</v>
      </c>
      <c r="K57" s="20">
        <v>0.11235119047619048</v>
      </c>
      <c r="L57" s="20">
        <v>0.2099867724867725</v>
      </c>
      <c r="M57" s="20">
        <v>0.20469576719576721</v>
      </c>
    </row>
    <row r="58" spans="1:13" s="18" customFormat="1" x14ac:dyDescent="0.25">
      <c r="A58" s="18" t="s">
        <v>36</v>
      </c>
      <c r="B58" s="20">
        <v>0.12591911764705882</v>
      </c>
      <c r="C58" s="20">
        <v>7.5827205882352935E-2</v>
      </c>
      <c r="D58" s="20">
        <v>0.17325367647058823</v>
      </c>
      <c r="E58" s="20">
        <v>0.25229779411764708</v>
      </c>
      <c r="F58" s="20">
        <v>7.077205882352941E-2</v>
      </c>
      <c r="G58" s="20">
        <v>0.30193014705882354</v>
      </c>
      <c r="H58" s="20">
        <v>0.23806911684037302</v>
      </c>
      <c r="I58" s="20">
        <v>8.8315962698848047E-2</v>
      </c>
      <c r="J58" s="20">
        <v>8.6121777290181015E-2</v>
      </c>
      <c r="K58" s="20">
        <v>0.15085024684585849</v>
      </c>
      <c r="L58" s="20">
        <v>0.31486560614371917</v>
      </c>
      <c r="M58" s="20">
        <v>0.12177729018102029</v>
      </c>
    </row>
    <row r="59" spans="1:13" s="18" customFormat="1" x14ac:dyDescent="0.25">
      <c r="A59" s="18" t="s">
        <v>24</v>
      </c>
      <c r="B59" s="20">
        <v>0.195436</v>
      </c>
      <c r="C59" s="20">
        <v>0.177483</v>
      </c>
      <c r="D59" s="20">
        <v>0.18640000000000001</v>
      </c>
      <c r="E59" s="20">
        <v>0.171177</v>
      </c>
      <c r="F59" s="20">
        <v>0.152784</v>
      </c>
      <c r="G59" s="20">
        <v>0.116719</v>
      </c>
      <c r="H59" s="20">
        <v>0.17274400000000001</v>
      </c>
      <c r="I59" s="20">
        <v>0.14893799999999999</v>
      </c>
      <c r="J59" s="20">
        <v>0.193355</v>
      </c>
      <c r="K59" s="20">
        <v>0.18418999999999999</v>
      </c>
      <c r="L59" s="20">
        <v>0.16068499999999999</v>
      </c>
      <c r="M59" s="20">
        <v>0.14008799999999999</v>
      </c>
    </row>
    <row r="61" spans="1:13" s="18" customFormat="1" x14ac:dyDescent="0.25">
      <c r="A61" s="17" t="s">
        <v>44</v>
      </c>
    </row>
    <row r="62" spans="1:13" s="18" customFormat="1" x14ac:dyDescent="0.25">
      <c r="A62" s="17" t="s">
        <v>40</v>
      </c>
    </row>
    <row r="63" spans="1:13" s="18" customFormat="1" x14ac:dyDescent="0.25">
      <c r="A63" s="17"/>
      <c r="B63" s="19" t="s">
        <v>61</v>
      </c>
      <c r="C63" s="19" t="s">
        <v>34</v>
      </c>
      <c r="D63" s="19" t="s">
        <v>35</v>
      </c>
      <c r="E63" s="19" t="s">
        <v>11</v>
      </c>
      <c r="F63" s="19" t="s">
        <v>36</v>
      </c>
      <c r="G63" s="19" t="s">
        <v>24</v>
      </c>
    </row>
    <row r="64" spans="1:13" s="18" customFormat="1" x14ac:dyDescent="0.25">
      <c r="A64" s="17" t="s">
        <v>32</v>
      </c>
      <c r="B64" s="20">
        <v>-5.8379524738103289E-2</v>
      </c>
      <c r="C64" s="20">
        <v>5.5657618071894677E-2</v>
      </c>
      <c r="D64" s="20">
        <v>6.7065148266935604E-2</v>
      </c>
      <c r="E64" s="20">
        <v>-1.2894086333210819E-2</v>
      </c>
      <c r="F64" s="20">
        <v>0.11060461656781412</v>
      </c>
      <c r="G64" s="20">
        <v>1.4302317629437801E-2</v>
      </c>
      <c r="H64" s="25"/>
      <c r="I64" s="25"/>
      <c r="J64" s="25"/>
      <c r="K64" s="25"/>
      <c r="L64" s="25"/>
    </row>
    <row r="65" spans="1:12" s="18" customFormat="1" x14ac:dyDescent="0.25">
      <c r="A65" s="17" t="s">
        <v>33</v>
      </c>
      <c r="B65" s="20">
        <v>-2.7752502828942677E-2</v>
      </c>
      <c r="C65" s="20">
        <v>-5.9848438097321238E-2</v>
      </c>
      <c r="D65" s="20">
        <v>-1.0244512246800591E-2</v>
      </c>
      <c r="E65" s="20">
        <v>8.1770328003518716E-2</v>
      </c>
      <c r="F65" s="20">
        <v>0.1121499991933142</v>
      </c>
      <c r="G65" s="20">
        <v>-2.2692458108044201E-2</v>
      </c>
      <c r="H65" s="25"/>
      <c r="I65" s="25"/>
      <c r="J65" s="25"/>
      <c r="K65" s="25"/>
      <c r="L65" s="25"/>
    </row>
    <row r="66" spans="1:12" x14ac:dyDescent="0.25">
      <c r="A66" s="3"/>
    </row>
    <row r="67" spans="1:12" s="31" customFormat="1" x14ac:dyDescent="0.25">
      <c r="A67" s="30" t="s">
        <v>26</v>
      </c>
    </row>
    <row r="68" spans="1:12" s="31" customFormat="1" x14ac:dyDescent="0.25">
      <c r="A68" s="30"/>
      <c r="B68" s="32">
        <v>2012</v>
      </c>
      <c r="C68" s="32">
        <v>2019</v>
      </c>
    </row>
    <row r="69" spans="1:12" s="31" customFormat="1" x14ac:dyDescent="0.25">
      <c r="A69" s="30" t="s">
        <v>32</v>
      </c>
      <c r="B69" s="33">
        <v>0.51949196530916797</v>
      </c>
      <c r="C69" s="33">
        <v>0.53406850692162733</v>
      </c>
    </row>
    <row r="70" spans="1:12" s="31" customFormat="1" x14ac:dyDescent="0.25">
      <c r="A70" s="30" t="s">
        <v>33</v>
      </c>
      <c r="B70" s="33">
        <v>0.47310107806642399</v>
      </c>
      <c r="C70" s="33">
        <v>0.43672226030005362</v>
      </c>
    </row>
    <row r="71" spans="1:12" s="31" customFormat="1" x14ac:dyDescent="0.25">
      <c r="A71" s="30" t="s">
        <v>7</v>
      </c>
      <c r="B71" s="33">
        <v>0.49390159642168807</v>
      </c>
      <c r="C71" s="33">
        <v>0.48214992881904617</v>
      </c>
    </row>
    <row r="72" spans="1:12" s="31" customFormat="1" x14ac:dyDescent="0.25"/>
    <row r="73" spans="1:12" s="31" customFormat="1" x14ac:dyDescent="0.25">
      <c r="A73" s="30" t="s">
        <v>45</v>
      </c>
    </row>
    <row r="74" spans="1:12" s="31" customFormat="1" x14ac:dyDescent="0.25">
      <c r="A74" s="30"/>
      <c r="B74" s="32">
        <v>2012</v>
      </c>
      <c r="C74" s="32">
        <v>2019</v>
      </c>
      <c r="D74" s="32" t="s">
        <v>23</v>
      </c>
    </row>
    <row r="75" spans="1:12" s="31" customFormat="1" x14ac:dyDescent="0.25">
      <c r="A75" s="30" t="s">
        <v>22</v>
      </c>
      <c r="B75" s="34">
        <v>374602</v>
      </c>
      <c r="C75" s="34">
        <v>412178</v>
      </c>
      <c r="D75" s="34">
        <f>C75-B75</f>
        <v>37576</v>
      </c>
    </row>
    <row r="76" spans="1:12" s="31" customFormat="1" x14ac:dyDescent="0.25">
      <c r="A76" s="30" t="s">
        <v>57</v>
      </c>
      <c r="B76" s="34">
        <v>96078.999999999971</v>
      </c>
      <c r="C76" s="34">
        <v>122721.99999999999</v>
      </c>
      <c r="D76" s="34">
        <f>C76-B76</f>
        <v>26643.000000000015</v>
      </c>
    </row>
    <row r="77" spans="1:12" x14ac:dyDescent="0.25">
      <c r="A77" s="4"/>
    </row>
    <row r="78" spans="1:12" x14ac:dyDescent="0.25">
      <c r="A78" s="3" t="s">
        <v>49</v>
      </c>
    </row>
    <row r="79" spans="1:12" x14ac:dyDescent="0.25">
      <c r="A79" s="3"/>
      <c r="B79" s="7" t="s">
        <v>9</v>
      </c>
      <c r="C79" s="7" t="s">
        <v>8</v>
      </c>
    </row>
    <row r="80" spans="1:12" x14ac:dyDescent="0.25">
      <c r="A80" s="3" t="s">
        <v>32</v>
      </c>
      <c r="B80" s="1">
        <v>0.43106877238486074</v>
      </c>
      <c r="C80" s="1">
        <v>0.56893122761513926</v>
      </c>
    </row>
    <row r="81" spans="1:7" x14ac:dyDescent="0.25">
      <c r="A81" s="3" t="s">
        <v>33</v>
      </c>
      <c r="B81" s="1">
        <v>0.16836874571624399</v>
      </c>
      <c r="C81" s="1">
        <v>0.83163125428375595</v>
      </c>
    </row>
    <row r="82" spans="1:7" x14ac:dyDescent="0.25">
      <c r="A82" s="3" t="s">
        <v>7</v>
      </c>
      <c r="B82" s="1">
        <v>0.29096052655628374</v>
      </c>
      <c r="C82" s="1">
        <v>0.70903947344371632</v>
      </c>
    </row>
    <row r="83" spans="1:7" x14ac:dyDescent="0.25">
      <c r="A83" s="5"/>
    </row>
    <row r="84" spans="1:7" x14ac:dyDescent="0.25">
      <c r="A84" s="3" t="s">
        <v>41</v>
      </c>
    </row>
    <row r="85" spans="1:7" ht="15" customHeight="1" x14ac:dyDescent="0.25">
      <c r="A85" s="3"/>
      <c r="B85" s="39">
        <v>2012</v>
      </c>
      <c r="C85" s="39"/>
      <c r="D85" s="39">
        <v>2019</v>
      </c>
      <c r="E85" s="39"/>
      <c r="F85" s="40" t="s">
        <v>42</v>
      </c>
      <c r="G85" s="40"/>
    </row>
    <row r="86" spans="1:7" x14ac:dyDescent="0.25">
      <c r="A86" s="3"/>
      <c r="B86" s="7" t="s">
        <v>9</v>
      </c>
      <c r="C86" s="7" t="s">
        <v>8</v>
      </c>
      <c r="D86" s="7" t="s">
        <v>9</v>
      </c>
      <c r="E86" s="7" t="s">
        <v>8</v>
      </c>
      <c r="F86" s="7" t="s">
        <v>9</v>
      </c>
      <c r="G86" s="7" t="s">
        <v>8</v>
      </c>
    </row>
    <row r="87" spans="1:7" x14ac:dyDescent="0.25">
      <c r="A87" s="3" t="s">
        <v>32</v>
      </c>
      <c r="B87" s="10">
        <v>68753</v>
      </c>
      <c r="C87" s="10">
        <v>116195</v>
      </c>
      <c r="D87" s="10">
        <v>99054</v>
      </c>
      <c r="E87" s="10">
        <v>130733</v>
      </c>
      <c r="F87" s="1">
        <f>(D87-B87)/B87</f>
        <v>0.4407225866507643</v>
      </c>
      <c r="G87" s="1">
        <f>(E87-C87)/C87</f>
        <v>0.1251172597788201</v>
      </c>
    </row>
    <row r="88" spans="1:7" x14ac:dyDescent="0.25">
      <c r="A88" s="3" t="s">
        <v>33</v>
      </c>
      <c r="B88" s="10">
        <v>40616</v>
      </c>
      <c r="C88" s="10">
        <v>186921</v>
      </c>
      <c r="D88" s="10">
        <v>44217</v>
      </c>
      <c r="E88" s="10">
        <v>218403</v>
      </c>
      <c r="F88" s="1">
        <f t="shared" ref="F88:G89" si="4">(D88-B88)/B88</f>
        <v>8.8659641520583019E-2</v>
      </c>
      <c r="G88" s="1">
        <f t="shared" si="4"/>
        <v>0.16842409360104002</v>
      </c>
    </row>
    <row r="89" spans="1:7" x14ac:dyDescent="0.25">
      <c r="A89" s="3" t="s">
        <v>7</v>
      </c>
      <c r="B89" s="10">
        <v>109369</v>
      </c>
      <c r="C89" s="10">
        <v>303116</v>
      </c>
      <c r="D89" s="10">
        <v>143271</v>
      </c>
      <c r="E89" s="10">
        <v>349136</v>
      </c>
      <c r="F89" s="1">
        <f t="shared" si="4"/>
        <v>0.30997814737265589</v>
      </c>
      <c r="G89" s="1">
        <f t="shared" si="4"/>
        <v>0.15182306443737711</v>
      </c>
    </row>
    <row r="91" spans="1:7" x14ac:dyDescent="0.25">
      <c r="A91" s="3" t="s">
        <v>46</v>
      </c>
    </row>
    <row r="92" spans="1:7" x14ac:dyDescent="0.25">
      <c r="B92" s="7" t="s">
        <v>61</v>
      </c>
      <c r="C92" s="7" t="s">
        <v>34</v>
      </c>
      <c r="D92" s="7" t="s">
        <v>35</v>
      </c>
      <c r="E92" s="7" t="s">
        <v>11</v>
      </c>
      <c r="F92" s="7" t="s">
        <v>36</v>
      </c>
      <c r="G92" s="7" t="s">
        <v>24</v>
      </c>
    </row>
    <row r="93" spans="1:7" x14ac:dyDescent="0.25">
      <c r="A93" s="3" t="s">
        <v>8</v>
      </c>
      <c r="B93" s="1">
        <v>0.16454425834652869</v>
      </c>
      <c r="C93" s="1">
        <v>1.0192020339436652E-2</v>
      </c>
      <c r="D93" s="1">
        <v>0.12277258636454871</v>
      </c>
      <c r="E93" s="1">
        <v>3.5348691986886414E-2</v>
      </c>
      <c r="F93" s="1">
        <v>-8.6308793684069674E-3</v>
      </c>
      <c r="G93" s="1">
        <v>0.32422667766899349</v>
      </c>
    </row>
    <row r="94" spans="1:7" x14ac:dyDescent="0.25">
      <c r="A94" s="3" t="s">
        <v>9</v>
      </c>
      <c r="B94" s="1">
        <v>4.6834229130890519E-2</v>
      </c>
      <c r="C94" s="1">
        <v>0.31648787885546065</v>
      </c>
      <c r="D94" s="1">
        <v>0.28738375075269296</v>
      </c>
      <c r="E94" s="1">
        <v>2.9750886505051408E-2</v>
      </c>
      <c r="F94" s="1">
        <v>-4.6834229130890519E-3</v>
      </c>
      <c r="G94" s="1">
        <v>0.67577332233100651</v>
      </c>
    </row>
    <row r="95" spans="1:7" x14ac:dyDescent="0.25">
      <c r="A95" s="3" t="s">
        <v>24</v>
      </c>
      <c r="B95" s="1">
        <v>0.21137848747741922</v>
      </c>
      <c r="C95" s="1">
        <v>0.32667989919489732</v>
      </c>
      <c r="D95" s="1">
        <v>0.4101563371172417</v>
      </c>
      <c r="E95" s="1">
        <v>6.5099578491937815E-2</v>
      </c>
      <c r="F95" s="1">
        <v>-1.3314302281496019E-2</v>
      </c>
      <c r="G95" s="1">
        <v>1</v>
      </c>
    </row>
    <row r="97" spans="1:3" s="18" customFormat="1" x14ac:dyDescent="0.25">
      <c r="A97" s="17" t="s">
        <v>48</v>
      </c>
    </row>
    <row r="98" spans="1:3" s="18" customFormat="1" x14ac:dyDescent="0.25">
      <c r="A98" s="17"/>
      <c r="B98" s="19">
        <v>2012</v>
      </c>
      <c r="C98" s="19">
        <v>2019</v>
      </c>
    </row>
    <row r="99" spans="1:3" s="18" customFormat="1" x14ac:dyDescent="0.25">
      <c r="A99" s="18" t="s">
        <v>61</v>
      </c>
      <c r="B99" s="20">
        <v>0.28949616835574482</v>
      </c>
      <c r="C99" s="20">
        <v>0.28197066214715683</v>
      </c>
    </row>
    <row r="100" spans="1:3" s="18" customFormat="1" x14ac:dyDescent="0.25">
      <c r="A100" s="18" t="s">
        <v>34</v>
      </c>
      <c r="B100" s="20">
        <v>0.4435834260583903</v>
      </c>
      <c r="C100" s="20">
        <v>0.52893277124473037</v>
      </c>
    </row>
    <row r="101" spans="1:3" s="18" customFormat="1" x14ac:dyDescent="0.25">
      <c r="A101" s="18" t="s">
        <v>35</v>
      </c>
      <c r="B101" s="20">
        <v>0.37125068169423742</v>
      </c>
      <c r="C101" s="20">
        <v>0.52122787473697241</v>
      </c>
    </row>
    <row r="102" spans="1:3" s="18" customFormat="1" x14ac:dyDescent="0.25">
      <c r="A102" s="18" t="s">
        <v>11</v>
      </c>
      <c r="B102" s="20">
        <v>0.4820507067534216</v>
      </c>
      <c r="C102" s="20">
        <v>0.47587255979041665</v>
      </c>
    </row>
    <row r="103" spans="1:3" s="18" customFormat="1" x14ac:dyDescent="0.25">
      <c r="A103" s="18" t="s">
        <v>36</v>
      </c>
      <c r="B103" s="20">
        <v>0.31531897602600567</v>
      </c>
      <c r="C103" s="20">
        <v>0.30364806866952787</v>
      </c>
    </row>
    <row r="105" spans="1:3" x14ac:dyDescent="0.25">
      <c r="A105" s="35" t="s">
        <v>60</v>
      </c>
    </row>
    <row r="106" spans="1:3" x14ac:dyDescent="0.25">
      <c r="A106" s="3"/>
      <c r="B106" s="13">
        <v>2019</v>
      </c>
    </row>
    <row r="107" spans="1:3" x14ac:dyDescent="0.25">
      <c r="A107" s="8" t="s">
        <v>13</v>
      </c>
      <c r="B107" s="1">
        <v>0.53861530074504815</v>
      </c>
    </row>
    <row r="108" spans="1:3" x14ac:dyDescent="0.25">
      <c r="A108" s="8" t="s">
        <v>14</v>
      </c>
      <c r="B108" s="1">
        <v>0.2143679205281967</v>
      </c>
    </row>
    <row r="109" spans="1:3" x14ac:dyDescent="0.25">
      <c r="A109" s="8" t="s">
        <v>15</v>
      </c>
      <c r="B109" s="1">
        <v>0.11826882306620627</v>
      </c>
    </row>
    <row r="110" spans="1:3" x14ac:dyDescent="0.25">
      <c r="A110" s="8" t="s">
        <v>16</v>
      </c>
      <c r="B110" s="1">
        <v>8.1248611868273882E-2</v>
      </c>
    </row>
    <row r="111" spans="1:3" x14ac:dyDescent="0.25">
      <c r="A111" s="8" t="s">
        <v>17</v>
      </c>
      <c r="B111" s="1">
        <v>2.5238758656894223E-2</v>
      </c>
    </row>
    <row r="112" spans="1:3" x14ac:dyDescent="0.25">
      <c r="A112" s="8" t="s">
        <v>18</v>
      </c>
      <c r="B112" s="1">
        <v>2.2260585135380706E-2</v>
      </c>
    </row>
    <row r="114" spans="1:4" x14ac:dyDescent="0.25">
      <c r="A114" s="3" t="s">
        <v>27</v>
      </c>
    </row>
    <row r="115" spans="1:4" x14ac:dyDescent="0.25">
      <c r="A115" s="3"/>
      <c r="B115" s="7">
        <v>2012</v>
      </c>
      <c r="C115" s="7">
        <v>2019</v>
      </c>
      <c r="D115" s="7" t="s">
        <v>43</v>
      </c>
    </row>
    <row r="116" spans="1:4" x14ac:dyDescent="0.25">
      <c r="A116" s="8" t="s">
        <v>13</v>
      </c>
      <c r="B116" s="10">
        <v>40023.999999999978</v>
      </c>
      <c r="C116" s="10">
        <v>53352</v>
      </c>
      <c r="D116" s="10">
        <f>C116-B116</f>
        <v>13328.000000000022</v>
      </c>
    </row>
    <row r="117" spans="1:4" x14ac:dyDescent="0.25">
      <c r="A117" s="8" t="s">
        <v>14</v>
      </c>
      <c r="B117" s="10">
        <v>14666.999999999993</v>
      </c>
      <c r="C117" s="10">
        <v>21233.999999999996</v>
      </c>
      <c r="D117" s="10">
        <f t="shared" ref="D117:D121" si="5">C117-B117</f>
        <v>6567.0000000000036</v>
      </c>
    </row>
    <row r="118" spans="1:4" x14ac:dyDescent="0.25">
      <c r="A118" s="8" t="s">
        <v>15</v>
      </c>
      <c r="B118" s="10">
        <v>7283.0000000000009</v>
      </c>
      <c r="C118" s="10">
        <v>11714.999999999996</v>
      </c>
      <c r="D118" s="10">
        <f t="shared" si="5"/>
        <v>4431.9999999999955</v>
      </c>
    </row>
    <row r="119" spans="1:4" x14ac:dyDescent="0.25">
      <c r="A119" s="8" t="s">
        <v>16</v>
      </c>
      <c r="B119" s="10">
        <v>2931</v>
      </c>
      <c r="C119" s="10">
        <v>8048.0000000000009</v>
      </c>
      <c r="D119" s="10">
        <f t="shared" si="5"/>
        <v>5117.0000000000009</v>
      </c>
    </row>
    <row r="120" spans="1:4" x14ac:dyDescent="0.25">
      <c r="A120" s="8" t="s">
        <v>17</v>
      </c>
      <c r="B120" s="10">
        <v>3153</v>
      </c>
      <c r="C120" s="10">
        <v>2500.0000000000005</v>
      </c>
      <c r="D120" s="10">
        <f t="shared" si="5"/>
        <v>-652.99999999999955</v>
      </c>
    </row>
    <row r="121" spans="1:4" x14ac:dyDescent="0.25">
      <c r="A121" s="8" t="s">
        <v>18</v>
      </c>
      <c r="B121" s="10">
        <v>695</v>
      </c>
      <c r="C121" s="10">
        <v>2205.0000000000005</v>
      </c>
      <c r="D121" s="10">
        <f t="shared" si="5"/>
        <v>1510.0000000000005</v>
      </c>
    </row>
    <row r="122" spans="1:4" x14ac:dyDescent="0.25">
      <c r="A122" s="8"/>
      <c r="B122" s="6"/>
      <c r="C122" s="6"/>
      <c r="D122" s="6"/>
    </row>
    <row r="123" spans="1:4" s="18" customFormat="1" x14ac:dyDescent="0.25">
      <c r="A123" s="26" t="s">
        <v>51</v>
      </c>
      <c r="B123" s="27"/>
      <c r="C123" s="27"/>
      <c r="D123" s="27"/>
    </row>
    <row r="124" spans="1:4" s="18" customFormat="1" x14ac:dyDescent="0.25">
      <c r="A124" s="28"/>
      <c r="B124" s="29">
        <v>2019</v>
      </c>
      <c r="C124" s="27"/>
      <c r="D124" s="27"/>
    </row>
    <row r="125" spans="1:4" s="18" customFormat="1" x14ac:dyDescent="0.25">
      <c r="A125" s="28" t="s">
        <v>61</v>
      </c>
      <c r="B125" s="20">
        <v>0.52918255678991877</v>
      </c>
      <c r="C125" s="27"/>
      <c r="D125" s="27"/>
    </row>
    <row r="126" spans="1:4" s="18" customFormat="1" x14ac:dyDescent="0.25">
      <c r="A126" s="28" t="s">
        <v>34</v>
      </c>
      <c r="B126" s="20">
        <v>0.59415243928017114</v>
      </c>
      <c r="C126" s="27"/>
      <c r="D126" s="27"/>
    </row>
    <row r="127" spans="1:4" s="18" customFormat="1" x14ac:dyDescent="0.25">
      <c r="A127" s="28" t="s">
        <v>35</v>
      </c>
      <c r="B127" s="20">
        <v>0.71365471384469248</v>
      </c>
      <c r="C127" s="27"/>
      <c r="D127" s="27"/>
    </row>
    <row r="128" spans="1:4" s="18" customFormat="1" x14ac:dyDescent="0.25">
      <c r="A128" s="28" t="s">
        <v>11</v>
      </c>
      <c r="B128" s="20">
        <v>0.33244539158231218</v>
      </c>
      <c r="C128" s="27"/>
      <c r="D128" s="27"/>
    </row>
    <row r="129" spans="1:4" s="18" customFormat="1" x14ac:dyDescent="0.25">
      <c r="A129" s="24" t="s">
        <v>36</v>
      </c>
      <c r="B129" s="20">
        <v>0.34982332155477031</v>
      </c>
    </row>
    <row r="130" spans="1:4" s="18" customFormat="1" x14ac:dyDescent="0.25">
      <c r="A130" s="24" t="s">
        <v>67</v>
      </c>
      <c r="B130" s="20">
        <v>0.58745734649786985</v>
      </c>
    </row>
    <row r="131" spans="1:4" x14ac:dyDescent="0.25">
      <c r="A131" s="9"/>
    </row>
    <row r="132" spans="1:4" x14ac:dyDescent="0.25">
      <c r="A132" s="3" t="s">
        <v>55</v>
      </c>
    </row>
    <row r="133" spans="1:4" x14ac:dyDescent="0.25">
      <c r="A133" s="3" t="s">
        <v>50</v>
      </c>
    </row>
    <row r="134" spans="1:4" x14ac:dyDescent="0.25">
      <c r="A134" s="4"/>
    </row>
    <row r="135" spans="1:4" x14ac:dyDescent="0.25">
      <c r="A135" s="3" t="s">
        <v>54</v>
      </c>
    </row>
    <row r="136" spans="1:4" x14ac:dyDescent="0.25">
      <c r="A136" s="3"/>
      <c r="B136" s="7">
        <v>2012</v>
      </c>
      <c r="C136" s="7">
        <v>2019</v>
      </c>
      <c r="D136" s="7" t="s">
        <v>52</v>
      </c>
    </row>
    <row r="137" spans="1:4" x14ac:dyDescent="0.25">
      <c r="A137" s="3" t="s">
        <v>12</v>
      </c>
      <c r="B137" s="1">
        <v>7.6360304277631519E-2</v>
      </c>
      <c r="C137" s="1">
        <v>8.6568942193147175E-2</v>
      </c>
      <c r="D137" s="1">
        <f>C137-B137</f>
        <v>1.0208637915515656E-2</v>
      </c>
    </row>
    <row r="138" spans="1:4" x14ac:dyDescent="0.25">
      <c r="A138" s="3" t="s">
        <v>20</v>
      </c>
      <c r="B138" s="1">
        <v>0.26493389379372534</v>
      </c>
      <c r="C138" s="1">
        <v>0.31819007813919681</v>
      </c>
      <c r="D138" s="1">
        <f t="shared" ref="D138:D140" si="6">C138-B138</f>
        <v>5.3256184345471469E-2</v>
      </c>
    </row>
    <row r="139" spans="1:4" x14ac:dyDescent="0.25">
      <c r="A139" s="3" t="s">
        <v>19</v>
      </c>
      <c r="B139" s="1">
        <v>0.23390979302721335</v>
      </c>
      <c r="C139" s="1">
        <v>0.22451390150826822</v>
      </c>
      <c r="D139" s="1">
        <f t="shared" si="6"/>
        <v>-9.3958915189451264E-3</v>
      </c>
    </row>
    <row r="140" spans="1:4" x14ac:dyDescent="0.25">
      <c r="A140" s="3" t="s">
        <v>21</v>
      </c>
      <c r="B140" s="1">
        <v>0.42479600890142977</v>
      </c>
      <c r="C140" s="1">
        <v>0.37072707815938782</v>
      </c>
      <c r="D140" s="1">
        <f t="shared" si="6"/>
        <v>-5.4068930742041943E-2</v>
      </c>
    </row>
    <row r="141" spans="1:4" x14ac:dyDescent="0.25">
      <c r="A141" s="3"/>
      <c r="B141" s="1"/>
      <c r="C141" s="1"/>
      <c r="D141" s="1"/>
    </row>
    <row r="142" spans="1:4" x14ac:dyDescent="0.25">
      <c r="A142" s="3" t="s">
        <v>56</v>
      </c>
      <c r="B142" s="1"/>
      <c r="C142" s="1"/>
      <c r="D142" s="1"/>
    </row>
    <row r="143" spans="1:4" x14ac:dyDescent="0.25">
      <c r="A143" s="3"/>
      <c r="B143" s="13">
        <v>2012</v>
      </c>
      <c r="C143" s="13">
        <v>2019</v>
      </c>
      <c r="D143" s="15" t="s">
        <v>43</v>
      </c>
    </row>
    <row r="144" spans="1:4" x14ac:dyDescent="0.25">
      <c r="A144" s="3" t="s">
        <v>12</v>
      </c>
      <c r="B144" s="11">
        <v>5250</v>
      </c>
      <c r="C144" s="11">
        <v>8575</v>
      </c>
      <c r="D144" s="12">
        <f>C144-B144</f>
        <v>3325</v>
      </c>
    </row>
    <row r="145" spans="1:16" x14ac:dyDescent="0.25">
      <c r="A145" s="3" t="s">
        <v>20</v>
      </c>
      <c r="B145" s="11">
        <v>18215</v>
      </c>
      <c r="C145" s="11">
        <v>31518</v>
      </c>
      <c r="D145" s="12">
        <f t="shared" ref="D145:D147" si="7">C145-B145</f>
        <v>13303</v>
      </c>
    </row>
    <row r="146" spans="1:16" x14ac:dyDescent="0.25">
      <c r="A146" s="3" t="s">
        <v>19</v>
      </c>
      <c r="B146" s="11">
        <v>16082</v>
      </c>
      <c r="C146" s="11">
        <v>22239</v>
      </c>
      <c r="D146" s="12">
        <f t="shared" si="7"/>
        <v>6157</v>
      </c>
    </row>
    <row r="147" spans="1:16" x14ac:dyDescent="0.25">
      <c r="A147" s="3" t="s">
        <v>21</v>
      </c>
      <c r="B147" s="11">
        <v>29206</v>
      </c>
      <c r="C147" s="11">
        <v>36722</v>
      </c>
      <c r="D147" s="12">
        <f t="shared" si="7"/>
        <v>7516</v>
      </c>
    </row>
    <row r="148" spans="1:16" x14ac:dyDescent="0.25">
      <c r="A148" s="3"/>
    </row>
    <row r="149" spans="1:16" x14ac:dyDescent="0.25">
      <c r="A149" s="3" t="s">
        <v>47</v>
      </c>
    </row>
    <row r="150" spans="1:16" x14ac:dyDescent="0.25">
      <c r="A150" s="3"/>
      <c r="B150" s="7" t="s">
        <v>61</v>
      </c>
      <c r="C150" s="7" t="s">
        <v>34</v>
      </c>
      <c r="D150" s="7" t="s">
        <v>35</v>
      </c>
      <c r="E150" s="7" t="s">
        <v>11</v>
      </c>
      <c r="F150" s="7" t="s">
        <v>36</v>
      </c>
      <c r="G150" s="7" t="s">
        <v>24</v>
      </c>
    </row>
    <row r="151" spans="1:16" x14ac:dyDescent="0.25">
      <c r="A151" s="3" t="s">
        <v>8</v>
      </c>
      <c r="B151" s="1">
        <v>0.4556052789100134</v>
      </c>
      <c r="C151" s="1">
        <v>0.17090898725878631</v>
      </c>
      <c r="D151" s="1">
        <v>0.15394920616822963</v>
      </c>
      <c r="E151" s="1">
        <v>0.12667103725451073</v>
      </c>
      <c r="F151" s="1">
        <v>-9.7768149816150271E-3</v>
      </c>
      <c r="G151" s="1">
        <v>0.89735769460992498</v>
      </c>
    </row>
    <row r="152" spans="1:16" x14ac:dyDescent="0.25">
      <c r="A152" s="3" t="s">
        <v>9</v>
      </c>
      <c r="B152" s="1">
        <v>-3.8736710087506801E-2</v>
      </c>
      <c r="C152" s="1">
        <v>8.5112447624205459E-2</v>
      </c>
      <c r="D152" s="1">
        <v>1.331129036855457E-2</v>
      </c>
      <c r="E152" s="1">
        <v>4.3240315822478122E-2</v>
      </c>
      <c r="F152" s="1">
        <v>-2.8503833765641481E-4</v>
      </c>
      <c r="G152" s="1">
        <v>0.10264230539007496</v>
      </c>
    </row>
    <row r="153" spans="1:16" x14ac:dyDescent="0.25">
      <c r="A153" s="3" t="s">
        <v>24</v>
      </c>
      <c r="B153" s="1">
        <v>0.41686856882250661</v>
      </c>
      <c r="C153" s="1">
        <v>0.25602143488299178</v>
      </c>
      <c r="D153" s="1">
        <v>0.16726049653678421</v>
      </c>
      <c r="E153" s="1">
        <v>0.16991135307698885</v>
      </c>
      <c r="F153" s="1">
        <v>-1.0061853319271442E-2</v>
      </c>
      <c r="G153" s="1">
        <v>1</v>
      </c>
    </row>
    <row r="155" spans="1:16" s="18" customFormat="1" x14ac:dyDescent="0.25">
      <c r="A155" s="17" t="s">
        <v>68</v>
      </c>
    </row>
    <row r="156" spans="1:16" s="18" customFormat="1" x14ac:dyDescent="0.25">
      <c r="A156" s="17"/>
      <c r="B156" s="36">
        <v>2012</v>
      </c>
      <c r="C156" s="36"/>
      <c r="D156" s="36"/>
      <c r="E156" s="36"/>
      <c r="F156" s="36"/>
      <c r="G156" s="36">
        <v>2019</v>
      </c>
      <c r="H156" s="36"/>
      <c r="I156" s="36"/>
      <c r="J156" s="36"/>
      <c r="K156" s="36"/>
      <c r="L156" s="36" t="s">
        <v>43</v>
      </c>
      <c r="M156" s="36"/>
      <c r="N156" s="36"/>
      <c r="O156" s="36"/>
      <c r="P156" s="36"/>
    </row>
    <row r="157" spans="1:16" s="18" customFormat="1" x14ac:dyDescent="0.25">
      <c r="A157" s="17"/>
      <c r="B157" s="19" t="s">
        <v>61</v>
      </c>
      <c r="C157" s="19" t="s">
        <v>34</v>
      </c>
      <c r="D157" s="19" t="s">
        <v>35</v>
      </c>
      <c r="E157" s="19" t="s">
        <v>11</v>
      </c>
      <c r="F157" s="19" t="s">
        <v>36</v>
      </c>
      <c r="G157" s="19" t="s">
        <v>61</v>
      </c>
      <c r="H157" s="19" t="s">
        <v>34</v>
      </c>
      <c r="I157" s="19" t="s">
        <v>35</v>
      </c>
      <c r="J157" s="19" t="s">
        <v>11</v>
      </c>
      <c r="K157" s="19" t="s">
        <v>36</v>
      </c>
      <c r="L157" s="19" t="s">
        <v>61</v>
      </c>
      <c r="M157" s="19" t="s">
        <v>34</v>
      </c>
      <c r="N157" s="19" t="s">
        <v>35</v>
      </c>
      <c r="O157" s="19" t="s">
        <v>11</v>
      </c>
      <c r="P157" s="19" t="s">
        <v>36</v>
      </c>
    </row>
    <row r="158" spans="1:16" s="18" customFormat="1" x14ac:dyDescent="0.25">
      <c r="A158" s="17" t="s">
        <v>32</v>
      </c>
      <c r="B158" s="21">
        <v>54053</v>
      </c>
      <c r="C158" s="21">
        <v>42005</v>
      </c>
      <c r="D158" s="21">
        <v>13835</v>
      </c>
      <c r="E158" s="21">
        <v>4617</v>
      </c>
      <c r="F158" s="21">
        <v>1685</v>
      </c>
      <c r="G158" s="21">
        <v>61431</v>
      </c>
      <c r="H158" s="21">
        <v>42462</v>
      </c>
      <c r="I158" s="21">
        <v>19340</v>
      </c>
      <c r="J158" s="21">
        <v>6202</v>
      </c>
      <c r="K158" s="21">
        <v>1298</v>
      </c>
      <c r="L158" s="21">
        <f>G158-B158</f>
        <v>7378</v>
      </c>
      <c r="M158" s="21">
        <f t="shared" ref="M158:P160" si="8">H158-C158</f>
        <v>457</v>
      </c>
      <c r="N158" s="21">
        <f t="shared" si="8"/>
        <v>5505</v>
      </c>
      <c r="O158" s="21">
        <f t="shared" si="8"/>
        <v>1585</v>
      </c>
      <c r="P158" s="21">
        <f t="shared" si="8"/>
        <v>-387</v>
      </c>
    </row>
    <row r="159" spans="1:16" s="18" customFormat="1" x14ac:dyDescent="0.25">
      <c r="A159" s="17" t="s">
        <v>33</v>
      </c>
      <c r="B159" s="21">
        <v>154928</v>
      </c>
      <c r="C159" s="21">
        <v>18506</v>
      </c>
      <c r="D159" s="21">
        <v>5806</v>
      </c>
      <c r="E159" s="21">
        <v>5615</v>
      </c>
      <c r="F159" s="21">
        <v>2066</v>
      </c>
      <c r="G159" s="21">
        <v>170912</v>
      </c>
      <c r="H159" s="21">
        <v>24502</v>
      </c>
      <c r="I159" s="21">
        <v>11207</v>
      </c>
      <c r="J159" s="21">
        <v>10059</v>
      </c>
      <c r="K159" s="21">
        <v>1723</v>
      </c>
      <c r="L159" s="21">
        <f t="shared" ref="L159:L160" si="9">G159-B159</f>
        <v>15984</v>
      </c>
      <c r="M159" s="21">
        <f t="shared" si="8"/>
        <v>5996</v>
      </c>
      <c r="N159" s="21">
        <f t="shared" si="8"/>
        <v>5401</v>
      </c>
      <c r="O159" s="21">
        <f t="shared" si="8"/>
        <v>4444</v>
      </c>
      <c r="P159" s="21">
        <f t="shared" si="8"/>
        <v>-343</v>
      </c>
    </row>
    <row r="160" spans="1:16" s="18" customFormat="1" x14ac:dyDescent="0.25">
      <c r="A160" s="17" t="s">
        <v>7</v>
      </c>
      <c r="B160" s="21">
        <v>208981</v>
      </c>
      <c r="C160" s="21">
        <v>60511</v>
      </c>
      <c r="D160" s="21">
        <v>19641</v>
      </c>
      <c r="E160" s="21">
        <v>10232</v>
      </c>
      <c r="F160" s="21">
        <v>3751</v>
      </c>
      <c r="G160" s="21">
        <v>232343</v>
      </c>
      <c r="H160" s="21">
        <v>66964</v>
      </c>
      <c r="I160" s="21">
        <v>30547</v>
      </c>
      <c r="J160" s="21">
        <v>16261</v>
      </c>
      <c r="K160" s="21">
        <v>3021</v>
      </c>
      <c r="L160" s="21">
        <f t="shared" si="9"/>
        <v>23362</v>
      </c>
      <c r="M160" s="21">
        <f t="shared" si="8"/>
        <v>6453</v>
      </c>
      <c r="N160" s="21">
        <f t="shared" si="8"/>
        <v>10906</v>
      </c>
      <c r="O160" s="21">
        <f t="shared" si="8"/>
        <v>6029</v>
      </c>
      <c r="P160" s="21">
        <f t="shared" si="8"/>
        <v>-730</v>
      </c>
    </row>
    <row r="162" spans="1:11" s="18" customFormat="1" x14ac:dyDescent="0.25">
      <c r="A162" s="17" t="s">
        <v>69</v>
      </c>
    </row>
    <row r="163" spans="1:11" s="18" customFormat="1" x14ac:dyDescent="0.25">
      <c r="A163" s="17"/>
      <c r="B163" s="36">
        <v>2012</v>
      </c>
      <c r="C163" s="36"/>
      <c r="D163" s="36"/>
      <c r="E163" s="36"/>
      <c r="F163" s="36"/>
      <c r="G163" s="36">
        <v>2019</v>
      </c>
      <c r="H163" s="36"/>
      <c r="I163" s="36"/>
      <c r="J163" s="36"/>
      <c r="K163" s="36"/>
    </row>
    <row r="164" spans="1:11" s="18" customFormat="1" x14ac:dyDescent="0.25">
      <c r="A164" s="17"/>
      <c r="B164" s="19" t="s">
        <v>61</v>
      </c>
      <c r="C164" s="19" t="s">
        <v>34</v>
      </c>
      <c r="D164" s="19" t="s">
        <v>35</v>
      </c>
      <c r="E164" s="19" t="s">
        <v>11</v>
      </c>
      <c r="F164" s="19" t="s">
        <v>36</v>
      </c>
      <c r="G164" s="19" t="s">
        <v>61</v>
      </c>
      <c r="H164" s="19" t="s">
        <v>34</v>
      </c>
      <c r="I164" s="19" t="s">
        <v>35</v>
      </c>
      <c r="J164" s="19" t="s">
        <v>11</v>
      </c>
      <c r="K164" s="19" t="s">
        <v>36</v>
      </c>
    </row>
    <row r="165" spans="1:11" s="18" customFormat="1" x14ac:dyDescent="0.25">
      <c r="A165" s="17" t="s">
        <v>32</v>
      </c>
      <c r="B165" s="20">
        <v>0.71050383164425512</v>
      </c>
      <c r="C165" s="20">
        <v>0.5564165739416097</v>
      </c>
      <c r="D165" s="20">
        <v>0.62874931830576264</v>
      </c>
      <c r="E165" s="20">
        <v>0.51794929324657846</v>
      </c>
      <c r="F165" s="20">
        <v>0.68468102397399433</v>
      </c>
      <c r="G165" s="20">
        <v>0.71802933785284317</v>
      </c>
      <c r="H165" s="20">
        <v>0.47106722875526957</v>
      </c>
      <c r="I165" s="20">
        <v>0.47877212526302759</v>
      </c>
      <c r="J165" s="20">
        <v>0.52412744020958335</v>
      </c>
      <c r="K165" s="20">
        <v>0.69635193133047213</v>
      </c>
    </row>
    <row r="166" spans="1:11" s="18" customFormat="1" x14ac:dyDescent="0.25">
      <c r="A166" s="17" t="s">
        <v>33</v>
      </c>
      <c r="B166" s="20">
        <v>0.83635009150143325</v>
      </c>
      <c r="C166" s="20">
        <v>0.71798254122211447</v>
      </c>
      <c r="D166" s="20">
        <v>0.70735867446393763</v>
      </c>
      <c r="E166" s="20">
        <v>0.91524042379788106</v>
      </c>
      <c r="F166" s="20">
        <v>0.94944852941176472</v>
      </c>
      <c r="G166" s="20">
        <v>0.85512438209218089</v>
      </c>
      <c r="H166" s="20">
        <v>0.70495152055701005</v>
      </c>
      <c r="I166" s="20">
        <v>0.79617789144643369</v>
      </c>
      <c r="J166" s="20">
        <v>0.83159722222222221</v>
      </c>
      <c r="K166" s="20">
        <v>0.94514536478332423</v>
      </c>
    </row>
    <row r="167" spans="1:11" s="18" customFormat="1" x14ac:dyDescent="0.25">
      <c r="A167" s="17" t="s">
        <v>7</v>
      </c>
      <c r="B167" s="20">
        <v>0.79971299556099806</v>
      </c>
      <c r="C167" s="20">
        <v>0.59753917860704864</v>
      </c>
      <c r="D167" s="20">
        <v>0.65010591817820729</v>
      </c>
      <c r="E167" s="20">
        <v>0.67991228653066649</v>
      </c>
      <c r="F167" s="20">
        <v>0.80892818632736685</v>
      </c>
      <c r="G167" s="20">
        <v>0.81403040399687476</v>
      </c>
      <c r="H167" s="20">
        <v>0.53615379072355618</v>
      </c>
      <c r="I167" s="20">
        <v>0.5607938168933928</v>
      </c>
      <c r="J167" s="20">
        <v>0.67955200802373694</v>
      </c>
      <c r="K167" s="20">
        <v>0.81936533767290476</v>
      </c>
    </row>
    <row r="168" spans="1:11" x14ac:dyDescent="0.25">
      <c r="A168" s="4"/>
    </row>
    <row r="169" spans="1:11" x14ac:dyDescent="0.25">
      <c r="A169" s="3" t="s">
        <v>28</v>
      </c>
    </row>
    <row r="170" spans="1:11" x14ac:dyDescent="0.25">
      <c r="A170" s="3" t="s">
        <v>50</v>
      </c>
    </row>
    <row r="172" spans="1:11" s="18" customFormat="1" x14ac:dyDescent="0.25">
      <c r="A172" s="17" t="s">
        <v>62</v>
      </c>
    </row>
    <row r="173" spans="1:11" s="18" customFormat="1" x14ac:dyDescent="0.25">
      <c r="A173" s="17"/>
      <c r="B173" s="41">
        <v>2012</v>
      </c>
      <c r="C173" s="41"/>
      <c r="D173" s="41"/>
      <c r="E173" s="41"/>
      <c r="F173" s="41"/>
      <c r="G173" s="41">
        <v>2019</v>
      </c>
      <c r="H173" s="41"/>
      <c r="I173" s="41"/>
      <c r="J173" s="41"/>
      <c r="K173" s="41"/>
    </row>
    <row r="174" spans="1:11" s="18" customFormat="1" x14ac:dyDescent="0.25">
      <c r="B174" s="19" t="s">
        <v>61</v>
      </c>
      <c r="C174" s="19" t="s">
        <v>34</v>
      </c>
      <c r="D174" s="19" t="s">
        <v>35</v>
      </c>
      <c r="E174" s="19" t="s">
        <v>11</v>
      </c>
      <c r="F174" s="19" t="s">
        <v>36</v>
      </c>
      <c r="G174" s="22" t="s">
        <v>61</v>
      </c>
      <c r="H174" s="22" t="s">
        <v>34</v>
      </c>
      <c r="I174" s="22" t="s">
        <v>35</v>
      </c>
      <c r="J174" s="22" t="s">
        <v>11</v>
      </c>
      <c r="K174" s="22" t="s">
        <v>36</v>
      </c>
    </row>
    <row r="175" spans="1:11" s="18" customFormat="1" x14ac:dyDescent="0.25">
      <c r="A175" s="17" t="s">
        <v>32</v>
      </c>
      <c r="B175" s="20">
        <v>0.34151665957486171</v>
      </c>
      <c r="C175" s="20">
        <v>0.51441495060111897</v>
      </c>
      <c r="D175" s="20">
        <v>0.50993856161908202</v>
      </c>
      <c r="E175" s="20">
        <v>0.38531513970110459</v>
      </c>
      <c r="F175" s="20">
        <v>0.30326409495548962</v>
      </c>
      <c r="G175" s="20">
        <v>0.33764711627679833</v>
      </c>
      <c r="H175" s="20">
        <v>0.47656728368894541</v>
      </c>
      <c r="I175" s="20">
        <v>0.43257497414684593</v>
      </c>
      <c r="J175" s="20">
        <v>0.33456949371170591</v>
      </c>
      <c r="K175" s="20">
        <v>0.3359013867488444</v>
      </c>
    </row>
    <row r="176" spans="1:11" s="18" customFormat="1" x14ac:dyDescent="0.25">
      <c r="A176" s="17" t="s">
        <v>33</v>
      </c>
      <c r="B176" s="20">
        <v>0.31868351750490548</v>
      </c>
      <c r="C176" s="20">
        <v>0.61320652761266614</v>
      </c>
      <c r="D176" s="20">
        <v>0.54770926627626593</v>
      </c>
      <c r="E176" s="20">
        <v>0.43241317898486198</v>
      </c>
      <c r="F176" s="20">
        <v>0.40658276863504356</v>
      </c>
      <c r="G176" s="20">
        <v>0.33203051862947014</v>
      </c>
      <c r="H176" s="20">
        <v>0.62415313035670561</v>
      </c>
      <c r="I176" s="20">
        <v>0.49121085036138129</v>
      </c>
      <c r="J176" s="20">
        <v>0.39487026543393977</v>
      </c>
      <c r="K176" s="20">
        <v>0.53105049332559484</v>
      </c>
    </row>
    <row r="177" spans="1:11" s="18" customFormat="1" x14ac:dyDescent="0.25">
      <c r="A177" s="17" t="s">
        <v>7</v>
      </c>
      <c r="B177" s="20">
        <v>0.32458931673214314</v>
      </c>
      <c r="C177" s="20">
        <v>0.5446282494091983</v>
      </c>
      <c r="D177" s="20">
        <v>0.52110381345145362</v>
      </c>
      <c r="E177" s="20">
        <v>0.41116106333072711</v>
      </c>
      <c r="F177" s="20">
        <v>0.36017062116768861</v>
      </c>
      <c r="G177" s="20">
        <v>0.33351553522163352</v>
      </c>
      <c r="H177" s="20">
        <v>0.53056866375963208</v>
      </c>
      <c r="I177" s="20">
        <v>0.45408714440043213</v>
      </c>
      <c r="J177" s="20">
        <v>0.37187134862554577</v>
      </c>
      <c r="K177" s="20">
        <v>0.44720291294273418</v>
      </c>
    </row>
    <row r="180" spans="1:11" x14ac:dyDescent="0.25">
      <c r="A180" s="35" t="s">
        <v>63</v>
      </c>
    </row>
    <row r="181" spans="1:11" x14ac:dyDescent="0.25">
      <c r="A181" s="3"/>
      <c r="B181" s="7">
        <v>2012</v>
      </c>
      <c r="C181" s="7">
        <v>2019</v>
      </c>
      <c r="D181" s="7" t="s">
        <v>52</v>
      </c>
    </row>
    <row r="182" spans="1:11" x14ac:dyDescent="0.25">
      <c r="A182" s="3" t="s">
        <v>12</v>
      </c>
      <c r="B182" s="1">
        <v>0.81419719999999995</v>
      </c>
      <c r="C182" s="1">
        <v>0.81770600000000004</v>
      </c>
      <c r="D182" s="2">
        <f>C182-B182</f>
        <v>3.5088000000000896E-3</v>
      </c>
    </row>
    <row r="183" spans="1:11" x14ac:dyDescent="0.25">
      <c r="A183" s="3" t="s">
        <v>20</v>
      </c>
      <c r="B183" s="1">
        <v>5.7430160000000001E-2</v>
      </c>
      <c r="C183" s="1">
        <v>5.2866999999999997E-2</v>
      </c>
      <c r="D183" s="2">
        <f t="shared" ref="D183:D185" si="10">C183-B183</f>
        <v>-4.5631600000000036E-3</v>
      </c>
    </row>
    <row r="184" spans="1:11" x14ac:dyDescent="0.25">
      <c r="A184" s="3" t="s">
        <v>19</v>
      </c>
      <c r="B184" s="1">
        <v>8.6900000000000005E-2</v>
      </c>
      <c r="C184" s="1">
        <v>7.9308000000000003E-2</v>
      </c>
      <c r="D184" s="2">
        <f t="shared" si="10"/>
        <v>-7.5920000000000015E-3</v>
      </c>
    </row>
    <row r="185" spans="1:11" x14ac:dyDescent="0.25">
      <c r="A185" s="3" t="s">
        <v>21</v>
      </c>
      <c r="B185" s="1">
        <v>4.1428E-2</v>
      </c>
      <c r="C185" s="1">
        <v>5.0118999999999997E-2</v>
      </c>
      <c r="D185" s="2">
        <f t="shared" si="10"/>
        <v>8.6909999999999973E-3</v>
      </c>
    </row>
    <row r="187" spans="1:11" x14ac:dyDescent="0.25">
      <c r="A187" s="35" t="s">
        <v>64</v>
      </c>
    </row>
    <row r="188" spans="1:11" x14ac:dyDescent="0.25">
      <c r="B188" s="7">
        <v>2012</v>
      </c>
      <c r="C188" s="7">
        <v>2019</v>
      </c>
      <c r="D188" s="7" t="s">
        <v>43</v>
      </c>
    </row>
    <row r="189" spans="1:11" x14ac:dyDescent="0.25">
      <c r="A189" s="3" t="s">
        <v>12</v>
      </c>
      <c r="B189" s="10">
        <v>149796</v>
      </c>
      <c r="C189" s="10">
        <v>177300</v>
      </c>
      <c r="D189" s="10">
        <f>C189-B189</f>
        <v>27504</v>
      </c>
    </row>
    <row r="190" spans="1:11" x14ac:dyDescent="0.25">
      <c r="A190" s="3" t="s">
        <v>20</v>
      </c>
      <c r="B190" s="10">
        <v>10566</v>
      </c>
      <c r="C190" s="10">
        <v>11463</v>
      </c>
      <c r="D190" s="10">
        <f t="shared" ref="D190:D192" si="11">C190-B190</f>
        <v>897</v>
      </c>
    </row>
    <row r="191" spans="1:11" x14ac:dyDescent="0.25">
      <c r="A191" s="3" t="s">
        <v>19</v>
      </c>
      <c r="B191" s="10">
        <v>15996</v>
      </c>
      <c r="C191" s="10">
        <v>17196</v>
      </c>
      <c r="D191" s="10">
        <f t="shared" si="11"/>
        <v>1200</v>
      </c>
    </row>
    <row r="192" spans="1:11" x14ac:dyDescent="0.25">
      <c r="A192" s="3" t="s">
        <v>21</v>
      </c>
      <c r="B192" s="10">
        <v>7622</v>
      </c>
      <c r="C192" s="10">
        <v>10867</v>
      </c>
      <c r="D192" s="10">
        <f t="shared" si="11"/>
        <v>3245</v>
      </c>
    </row>
    <row r="194" spans="1:4" x14ac:dyDescent="0.25">
      <c r="A194" s="35" t="s">
        <v>65</v>
      </c>
    </row>
    <row r="195" spans="1:4" x14ac:dyDescent="0.25">
      <c r="A195" s="35"/>
      <c r="B195" s="7">
        <v>2012</v>
      </c>
      <c r="C195" s="7">
        <v>2019</v>
      </c>
      <c r="D195" s="7" t="s">
        <v>52</v>
      </c>
    </row>
    <row r="196" spans="1:4" x14ac:dyDescent="0.25">
      <c r="A196" s="3" t="s">
        <v>12</v>
      </c>
      <c r="B196" s="1">
        <v>0.64550127870631091</v>
      </c>
      <c r="C196" s="1">
        <v>0.57215425286649646</v>
      </c>
      <c r="D196" s="2">
        <v>-7.334702583981445E-2</v>
      </c>
    </row>
    <row r="197" spans="1:4" x14ac:dyDescent="0.25">
      <c r="A197" s="3" t="s">
        <v>20</v>
      </c>
      <c r="B197" s="1">
        <v>0.20436912849922068</v>
      </c>
      <c r="C197" s="1">
        <v>0.22313331898804226</v>
      </c>
      <c r="D197" s="2">
        <v>1.876419048882158E-2</v>
      </c>
    </row>
    <row r="198" spans="1:4" x14ac:dyDescent="0.25">
      <c r="A198" s="3" t="s">
        <v>19</v>
      </c>
      <c r="B198" s="1">
        <v>4.7471433614907028E-2</v>
      </c>
      <c r="C198" s="1">
        <v>5.9520150010758985E-2</v>
      </c>
      <c r="D198" s="2">
        <v>1.2048716395851956E-2</v>
      </c>
    </row>
    <row r="199" spans="1:4" x14ac:dyDescent="0.25">
      <c r="A199" s="3" t="s">
        <v>21</v>
      </c>
      <c r="B199" s="1">
        <v>0.10265815917956135</v>
      </c>
      <c r="C199" s="1">
        <v>0.14519227813470226</v>
      </c>
      <c r="D199" s="2">
        <v>4.2534118955140907E-2</v>
      </c>
    </row>
    <row r="201" spans="1:4" x14ac:dyDescent="0.25">
      <c r="A201" s="35" t="s">
        <v>66</v>
      </c>
    </row>
    <row r="202" spans="1:4" x14ac:dyDescent="0.25">
      <c r="B202" s="7">
        <v>2012</v>
      </c>
      <c r="C202" s="7">
        <v>2019</v>
      </c>
      <c r="D202" s="7" t="s">
        <v>43</v>
      </c>
    </row>
    <row r="203" spans="1:4" x14ac:dyDescent="0.25">
      <c r="A203" s="3" t="s">
        <v>12</v>
      </c>
      <c r="B203" s="10">
        <v>74964.000000000044</v>
      </c>
      <c r="C203" s="10">
        <v>74450.999999999985</v>
      </c>
      <c r="D203" s="10">
        <v>-513.00000000005821</v>
      </c>
    </row>
    <row r="204" spans="1:4" x14ac:dyDescent="0.25">
      <c r="A204" s="3" t="s">
        <v>20</v>
      </c>
      <c r="B204" s="10">
        <v>23734.000000000007</v>
      </c>
      <c r="C204" s="10">
        <v>29035.000000000011</v>
      </c>
      <c r="D204" s="10">
        <v>5301.0000000000036</v>
      </c>
    </row>
    <row r="205" spans="1:4" x14ac:dyDescent="0.25">
      <c r="A205" s="3" t="s">
        <v>19</v>
      </c>
      <c r="B205" s="10">
        <v>5513.0000000000009</v>
      </c>
      <c r="C205" s="10">
        <v>7745.0000000000018</v>
      </c>
      <c r="D205" s="10">
        <v>2232.0000000000009</v>
      </c>
    </row>
    <row r="206" spans="1:4" x14ac:dyDescent="0.25">
      <c r="A206" s="3" t="s">
        <v>21</v>
      </c>
      <c r="B206" s="10">
        <v>11922.000000000004</v>
      </c>
      <c r="C206" s="10">
        <v>18892.999999999996</v>
      </c>
      <c r="D206" s="10">
        <v>6970.9999999999927</v>
      </c>
    </row>
  </sheetData>
  <mergeCells count="18">
    <mergeCell ref="B163:F163"/>
    <mergeCell ref="G163:K163"/>
    <mergeCell ref="B173:F173"/>
    <mergeCell ref="G173:K173"/>
    <mergeCell ref="B156:F156"/>
    <mergeCell ref="G156:K156"/>
    <mergeCell ref="L156:P156"/>
    <mergeCell ref="B28:F28"/>
    <mergeCell ref="G28:K28"/>
    <mergeCell ref="L28:P28"/>
    <mergeCell ref="B35:F35"/>
    <mergeCell ref="B42:G42"/>
    <mergeCell ref="H42:M42"/>
    <mergeCell ref="B52:G52"/>
    <mergeCell ref="H52:M52"/>
    <mergeCell ref="D85:E85"/>
    <mergeCell ref="B85:C85"/>
    <mergeCell ref="F85:G8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AL61"/>
  <sheetViews>
    <sheetView topLeftCell="AD42" workbookViewId="0">
      <selection activeCell="AE64" sqref="AE64"/>
    </sheetView>
  </sheetViews>
  <sheetFormatPr defaultRowHeight="15" x14ac:dyDescent="0.25"/>
  <sheetData>
    <row r="16" spans="32:32" x14ac:dyDescent="0.25">
      <c r="AF16" t="s">
        <v>47</v>
      </c>
    </row>
    <row r="17" spans="32:38" x14ac:dyDescent="0.25">
      <c r="AG17" t="s">
        <v>10</v>
      </c>
      <c r="AH17" t="s">
        <v>34</v>
      </c>
      <c r="AI17" t="s">
        <v>35</v>
      </c>
      <c r="AJ17" t="s">
        <v>11</v>
      </c>
      <c r="AK17" t="s">
        <v>36</v>
      </c>
      <c r="AL17" t="s">
        <v>24</v>
      </c>
    </row>
    <row r="18" spans="32:38" x14ac:dyDescent="0.25">
      <c r="AF18" t="s">
        <v>8</v>
      </c>
      <c r="AG18" s="1">
        <v>0.4556052789100134</v>
      </c>
      <c r="AH18" s="1">
        <v>0.17090898725878631</v>
      </c>
      <c r="AI18" s="1">
        <v>0.15394920616822963</v>
      </c>
      <c r="AJ18" s="1">
        <v>0.12667103725451073</v>
      </c>
      <c r="AK18" s="1">
        <v>-9.7768149816150271E-3</v>
      </c>
      <c r="AL18" s="1">
        <v>0.89735769460992498</v>
      </c>
    </row>
    <row r="19" spans="32:38" x14ac:dyDescent="0.25">
      <c r="AF19" t="s">
        <v>9</v>
      </c>
      <c r="AG19" s="1">
        <v>-3.8736710087506801E-2</v>
      </c>
      <c r="AH19" s="1">
        <v>8.5112447624205459E-2</v>
      </c>
      <c r="AI19" s="1">
        <v>1.331129036855457E-2</v>
      </c>
      <c r="AJ19" s="1">
        <v>4.3240315822478122E-2</v>
      </c>
      <c r="AK19" s="1">
        <v>-2.8503833765641481E-4</v>
      </c>
      <c r="AL19" s="1">
        <v>0.10264230539007496</v>
      </c>
    </row>
    <row r="20" spans="32:38" x14ac:dyDescent="0.25">
      <c r="AF20" t="s">
        <v>24</v>
      </c>
      <c r="AG20" s="1">
        <v>0.41686856882250661</v>
      </c>
      <c r="AH20" s="1">
        <v>0.25602143488299178</v>
      </c>
      <c r="AI20" s="1">
        <v>0.16726049653678421</v>
      </c>
      <c r="AJ20" s="1">
        <v>0.16991135307698885</v>
      </c>
      <c r="AK20" s="1">
        <v>-1.0061853319271442E-2</v>
      </c>
      <c r="AL20" s="1">
        <v>1</v>
      </c>
    </row>
    <row r="46" spans="17:32" x14ac:dyDescent="0.25">
      <c r="Q46" t="s">
        <v>46</v>
      </c>
      <c r="X46" s="3" t="s">
        <v>55</v>
      </c>
      <c r="AF46" s="3"/>
    </row>
    <row r="47" spans="17:32" x14ac:dyDescent="0.25">
      <c r="R47" t="s">
        <v>10</v>
      </c>
      <c r="S47" t="s">
        <v>34</v>
      </c>
      <c r="T47" t="s">
        <v>35</v>
      </c>
      <c r="U47" t="s">
        <v>11</v>
      </c>
      <c r="V47" t="s">
        <v>36</v>
      </c>
      <c r="W47" t="s">
        <v>24</v>
      </c>
      <c r="X47" s="3" t="s">
        <v>50</v>
      </c>
      <c r="AF47" s="3"/>
    </row>
    <row r="48" spans="17:32" x14ac:dyDescent="0.25">
      <c r="Q48" t="s">
        <v>8</v>
      </c>
      <c r="R48" s="1">
        <v>0.16454425834652869</v>
      </c>
      <c r="S48" s="1">
        <v>1.0192020339436652E-2</v>
      </c>
      <c r="T48" s="1">
        <v>0.12277258636454871</v>
      </c>
      <c r="U48" s="1">
        <v>3.5348691986886414E-2</v>
      </c>
      <c r="V48" s="1">
        <v>-8.6308793684069674E-3</v>
      </c>
      <c r="W48" s="1">
        <v>0.32422667766899349</v>
      </c>
    </row>
    <row r="49" spans="17:32" x14ac:dyDescent="0.25">
      <c r="Q49" t="s">
        <v>9</v>
      </c>
      <c r="R49" s="1">
        <v>4.6834229130890519E-2</v>
      </c>
      <c r="S49" s="1">
        <v>0.31648787885546065</v>
      </c>
      <c r="T49" s="1">
        <v>0.28738375075269296</v>
      </c>
      <c r="U49" s="1">
        <v>2.9750886505051408E-2</v>
      </c>
      <c r="V49" s="1">
        <v>-4.6834229130890519E-3</v>
      </c>
      <c r="W49" s="1">
        <v>0.67577332233100651</v>
      </c>
    </row>
    <row r="50" spans="17:32" x14ac:dyDescent="0.25">
      <c r="Q50" t="s">
        <v>24</v>
      </c>
      <c r="R50" s="1">
        <v>0.21137848747741922</v>
      </c>
      <c r="S50" s="1">
        <v>0.32667989919489732</v>
      </c>
      <c r="T50" s="1">
        <v>0.4101563371172417</v>
      </c>
      <c r="U50" s="1">
        <v>6.5099578491937815E-2</v>
      </c>
      <c r="V50" s="1">
        <v>-1.3314302281496019E-2</v>
      </c>
      <c r="W50" s="1">
        <v>1</v>
      </c>
    </row>
    <row r="60" spans="17:32" x14ac:dyDescent="0.25">
      <c r="AF60" s="3" t="s">
        <v>28</v>
      </c>
    </row>
    <row r="61" spans="17:32" x14ac:dyDescent="0.25">
      <c r="AF61" s="3" t="s">
        <v>50</v>
      </c>
    </row>
  </sheetData>
  <conditionalFormatting sqref="R48:V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8:AK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2F44A9808C1C449C64C086D39CC55B" ma:contentTypeVersion="11" ma:contentTypeDescription="Create a new document." ma:contentTypeScope="" ma:versionID="e1312571793aa7146402c35018a1ef37">
  <xsd:schema xmlns:xsd="http://www.w3.org/2001/XMLSchema" xmlns:xs="http://www.w3.org/2001/XMLSchema" xmlns:p="http://schemas.microsoft.com/office/2006/metadata/properties" xmlns:ns3="169c4928-515c-4b61-8649-63dac4b6363a" targetNamespace="http://schemas.microsoft.com/office/2006/metadata/properties" ma:root="true" ma:fieldsID="1fe585e540f4b6b4e044a17177cff659" ns3:_="">
    <xsd:import namespace="169c4928-515c-4b61-8649-63dac4b636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c4928-515c-4b61-8649-63dac4b63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FAD2A7-C666-40CA-A38A-AAE7E1333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9c4928-515c-4b61-8649-63dac4b63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1C8305-71D5-41C8-90CC-E77EAF7562B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9c4928-515c-4b61-8649-63dac4b6363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B38D81-152D-4594-BE99-4F76029D24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Report_Data</vt:lpstr>
      <vt:lpstr>Draft_Report_Visualizations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Duda, Sarah</cp:lastModifiedBy>
  <dcterms:created xsi:type="dcterms:W3CDTF">2011-08-01T14:22:18Z</dcterms:created>
  <dcterms:modified xsi:type="dcterms:W3CDTF">2021-11-23T18:19:02Z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0x010100E32F44A9808C1C449C64C086D39CC55B</vt:lpwstr>
  </property>
</Properties>
</file>